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usolympic-my.sharepoint.com/personal/ashley_macallister_usashooting_org/Documents/Documents/2024 Matches &amp; Events/2026 Rifle National Championships/"/>
    </mc:Choice>
  </mc:AlternateContent>
  <xr:revisionPtr revIDLastSave="133" documentId="8_{F398F183-21E9-4451-95C6-1C45A74230B9}" xr6:coauthVersionLast="47" xr6:coauthVersionMax="47" xr10:uidLastSave="{69060FBB-01F7-4CD0-B95A-A2198D86C997}"/>
  <bookViews>
    <workbookView xWindow="-120" yWindow="-120" windowWidth="29040" windowHeight="15720" activeTab="1" xr2:uid="{00000000-000D-0000-FFFF-FFFF00000000}"/>
  </bookViews>
  <sheets>
    <sheet name="Air Rifle Startlist PET and M1" sheetId="1" r:id="rId1"/>
    <sheet name="Smallbore PET and M1" sheetId="2" r:id="rId2"/>
    <sheet name="Small bore startlist PET D1" sheetId="3" state="hidden" r:id="rId3"/>
    <sheet name="Rules alph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8" i="4" l="1"/>
  <c r="G248" i="4"/>
  <c r="F248" i="4"/>
  <c r="E248" i="4"/>
  <c r="D248" i="4"/>
  <c r="C248" i="4"/>
  <c r="B248" i="4"/>
  <c r="A248" i="4"/>
  <c r="J287" i="3"/>
  <c r="I287" i="3"/>
  <c r="H287" i="3"/>
  <c r="G287" i="3"/>
  <c r="F287" i="3"/>
  <c r="E287" i="3"/>
  <c r="J193" i="3"/>
  <c r="I193" i="3"/>
  <c r="H193" i="3"/>
  <c r="G193" i="3"/>
  <c r="F193" i="3"/>
  <c r="E193" i="3"/>
  <c r="J98" i="3"/>
  <c r="I98" i="3"/>
  <c r="H98" i="3"/>
  <c r="G98" i="3"/>
  <c r="F98" i="3"/>
  <c r="E98" i="3"/>
  <c r="D252" i="3"/>
  <c r="D183" i="3"/>
  <c r="D119" i="3"/>
  <c r="D231" i="3"/>
  <c r="D162" i="3"/>
  <c r="D242" i="3"/>
  <c r="D112" i="3"/>
  <c r="D42" i="3"/>
  <c r="D35" i="3"/>
  <c r="D180" i="3"/>
  <c r="D81" i="3"/>
  <c r="D17" i="3"/>
  <c r="D105" i="3"/>
  <c r="D248" i="3"/>
  <c r="D159" i="3"/>
  <c r="D243" i="3"/>
  <c r="D154" i="3"/>
  <c r="D189" i="3"/>
  <c r="D62" i="3"/>
  <c r="D23" i="3"/>
  <c r="D111" i="3"/>
  <c r="D25" i="3"/>
  <c r="D71" i="3"/>
  <c r="D206" i="3"/>
  <c r="D88" i="3"/>
  <c r="D277" i="3"/>
  <c r="D55" i="3"/>
  <c r="D78" i="3"/>
  <c r="D273" i="3"/>
  <c r="D61" i="3"/>
  <c r="D59" i="3"/>
  <c r="D161" i="3"/>
  <c r="D269" i="3"/>
  <c r="D240" i="3"/>
  <c r="D235" i="3"/>
  <c r="D165" i="3"/>
  <c r="D265" i="3"/>
  <c r="D13" i="3"/>
  <c r="D153" i="3"/>
  <c r="D244" i="3"/>
  <c r="D155" i="3"/>
  <c r="D239" i="3"/>
  <c r="D150" i="3"/>
  <c r="D34" i="3"/>
  <c r="D95" i="3"/>
  <c r="D12" i="3"/>
  <c r="D216" i="3"/>
  <c r="D211" i="3"/>
  <c r="D125" i="3"/>
  <c r="D225" i="3"/>
  <c r="D28" i="3"/>
  <c r="D185" i="3"/>
  <c r="D276" i="3"/>
  <c r="D250" i="3"/>
  <c r="D53" i="3"/>
  <c r="D60" i="3"/>
  <c r="D75" i="3"/>
  <c r="D257" i="3"/>
  <c r="D192" i="3"/>
  <c r="D209" i="3"/>
  <c r="D31" i="3"/>
  <c r="D158" i="3"/>
  <c r="D124" i="3"/>
  <c r="D114" i="3"/>
  <c r="D138" i="3"/>
  <c r="D285" i="3"/>
  <c r="D22" i="3"/>
  <c r="D73" i="3"/>
  <c r="D202" i="3"/>
  <c r="D32" i="3"/>
  <c r="D46" i="3"/>
  <c r="D24" i="3"/>
  <c r="D204" i="3"/>
  <c r="D141" i="3"/>
  <c r="D128" i="3"/>
  <c r="D97" i="3"/>
  <c r="D229" i="3"/>
  <c r="D179" i="3"/>
  <c r="D267" i="3"/>
  <c r="D82" i="3"/>
  <c r="D45" i="3"/>
  <c r="D110" i="3"/>
  <c r="D133" i="3"/>
  <c r="D245" i="3"/>
  <c r="D44" i="3"/>
  <c r="D258" i="3"/>
  <c r="D222" i="3"/>
  <c r="D259" i="3"/>
  <c r="D21" i="3"/>
  <c r="D280" i="3"/>
  <c r="D57" i="3"/>
  <c r="D182" i="3"/>
  <c r="D145" i="3"/>
  <c r="D92" i="3"/>
  <c r="D261" i="3"/>
  <c r="D246" i="3"/>
  <c r="D118" i="3"/>
  <c r="D236" i="3"/>
  <c r="D167" i="3"/>
  <c r="D279" i="3"/>
  <c r="D215" i="3"/>
  <c r="D146" i="3"/>
  <c r="D210" i="3"/>
  <c r="D90" i="3"/>
  <c r="D26" i="3"/>
  <c r="D281" i="3"/>
  <c r="D148" i="3"/>
  <c r="D65" i="3"/>
  <c r="D48" i="3"/>
  <c r="D79" i="3"/>
  <c r="D228" i="3"/>
  <c r="D139" i="3"/>
  <c r="D223" i="3"/>
  <c r="D134" i="3"/>
  <c r="D149" i="3"/>
  <c r="D38" i="3"/>
  <c r="D241" i="3"/>
  <c r="D89" i="3"/>
  <c r="D56" i="3"/>
  <c r="D15" i="3"/>
  <c r="D169" i="3"/>
  <c r="D72" i="3"/>
  <c r="D237" i="3"/>
  <c r="D266" i="3"/>
  <c r="D54" i="3"/>
  <c r="D233" i="3"/>
  <c r="D41" i="3"/>
  <c r="D11" i="3"/>
  <c r="D106" i="3"/>
  <c r="D168" i="3"/>
  <c r="D191" i="3"/>
  <c r="D186" i="3"/>
  <c r="D94" i="3"/>
  <c r="D172" i="3"/>
  <c r="D91" i="3"/>
  <c r="D80" i="3"/>
  <c r="D224" i="3"/>
  <c r="D131" i="3"/>
  <c r="D219" i="3"/>
  <c r="D126" i="3"/>
  <c r="D188" i="3"/>
  <c r="D230" i="3"/>
  <c r="D221" i="3"/>
  <c r="D171" i="3"/>
  <c r="D166" i="3"/>
  <c r="D70" i="3"/>
  <c r="D132" i="3"/>
  <c r="D213" i="3"/>
  <c r="D121" i="3"/>
  <c r="D187" i="3"/>
  <c r="D86" i="3"/>
  <c r="D144" i="3"/>
  <c r="D253" i="3"/>
  <c r="D232" i="3"/>
  <c r="D9" i="3"/>
  <c r="D123" i="3"/>
  <c r="D256" i="3"/>
  <c r="D29" i="3"/>
  <c r="D63" i="3"/>
  <c r="D247" i="3"/>
  <c r="D234" i="3"/>
  <c r="D156" i="3"/>
  <c r="D238" i="3"/>
  <c r="D120" i="3"/>
  <c r="D107" i="3"/>
  <c r="D260" i="3"/>
  <c r="D30" i="3"/>
  <c r="D264" i="3"/>
  <c r="D170" i="3"/>
  <c r="D68" i="3"/>
  <c r="D255" i="3"/>
  <c r="D67" i="3"/>
  <c r="D64" i="3"/>
  <c r="D19" i="3"/>
  <c r="D117" i="3"/>
  <c r="D51" i="3"/>
  <c r="D214" i="3"/>
  <c r="D284" i="3"/>
  <c r="D220" i="3"/>
  <c r="D151" i="3"/>
  <c r="D263" i="3"/>
  <c r="D199" i="3"/>
  <c r="D130" i="3"/>
  <c r="D173" i="3"/>
  <c r="D74" i="3"/>
  <c r="D10" i="3"/>
  <c r="D249" i="3"/>
  <c r="D116" i="3"/>
  <c r="D49" i="3"/>
  <c r="D16" i="3"/>
  <c r="D39" i="3"/>
  <c r="D208" i="3"/>
  <c r="D115" i="3"/>
  <c r="D203" i="3"/>
  <c r="D282" i="3"/>
  <c r="D108" i="3"/>
  <c r="D18" i="3"/>
  <c r="D201" i="3"/>
  <c r="D69" i="3"/>
  <c r="D8" i="3"/>
  <c r="D270" i="3"/>
  <c r="D137" i="3"/>
  <c r="D52" i="3"/>
  <c r="D184" i="3"/>
  <c r="D181" i="3"/>
  <c r="D14" i="3"/>
  <c r="D140" i="3"/>
  <c r="D36" i="3"/>
  <c r="D262" i="3"/>
  <c r="D84" i="3"/>
  <c r="D109" i="3"/>
  <c r="D147" i="3"/>
  <c r="D142" i="3"/>
  <c r="D50" i="3"/>
  <c r="D77" i="3"/>
  <c r="D254" i="3"/>
  <c r="D40" i="3"/>
  <c r="D200" i="3"/>
  <c r="D283" i="3"/>
  <c r="D190" i="3"/>
  <c r="D226" i="3"/>
  <c r="D85" i="3"/>
  <c r="D129" i="3"/>
  <c r="D43" i="3"/>
  <c r="D127" i="3"/>
  <c r="D122" i="3"/>
  <c r="D197" i="3"/>
  <c r="D103" i="3"/>
  <c r="D47" i="3"/>
  <c r="D96" i="3"/>
  <c r="D271" i="3"/>
  <c r="D176" i="3"/>
  <c r="D278" i="3"/>
  <c r="D136" i="3"/>
  <c r="D227" i="3"/>
  <c r="D27" i="3"/>
  <c r="D207" i="3"/>
  <c r="D177" i="3"/>
  <c r="D163" i="3"/>
  <c r="D66" i="3"/>
  <c r="D87" i="3"/>
  <c r="D205" i="3"/>
  <c r="D93" i="3"/>
  <c r="D212" i="3"/>
  <c r="D76" i="3"/>
  <c r="D268" i="3"/>
  <c r="D135" i="3"/>
  <c r="D178" i="3"/>
  <c r="D274" i="3"/>
  <c r="D58" i="3"/>
  <c r="D217" i="3"/>
  <c r="D33" i="3"/>
  <c r="D272" i="3"/>
  <c r="D174" i="3"/>
  <c r="D152" i="3"/>
  <c r="D113" i="3"/>
  <c r="D20" i="3"/>
  <c r="D83" i="3"/>
  <c r="D198" i="3"/>
  <c r="D275" i="3"/>
  <c r="D37" i="3"/>
  <c r="D175" i="3"/>
  <c r="D104" i="3"/>
  <c r="D218" i="3"/>
  <c r="D286" i="3"/>
  <c r="D164" i="3"/>
  <c r="D157" i="3"/>
  <c r="D251" i="3"/>
  <c r="D143" i="3"/>
  <c r="D160" i="3"/>
  <c r="M7" i="3" l="1"/>
  <c r="D98" i="3"/>
  <c r="D193" i="3"/>
  <c r="D287" i="3"/>
</calcChain>
</file>

<file path=xl/sharedStrings.xml><?xml version="1.0" encoding="utf-8"?>
<sst xmlns="http://schemas.openxmlformats.org/spreadsheetml/2006/main" count="3398" uniqueCount="661">
  <si>
    <t>2026 Junior Olympics</t>
  </si>
  <si>
    <t>10M Air Rifle</t>
  </si>
  <si>
    <t>Startlist</t>
  </si>
  <si>
    <t>v1</t>
  </si>
  <si>
    <t>Relay</t>
  </si>
  <si>
    <t>F Pt</t>
  </si>
  <si>
    <t>Rules</t>
  </si>
  <si>
    <t>CMP Number</t>
  </si>
  <si>
    <t>First Name</t>
  </si>
  <si>
    <t>Last Name</t>
  </si>
  <si>
    <t>age/para category</t>
  </si>
  <si>
    <t>Gender</t>
  </si>
  <si>
    <t>State</t>
  </si>
  <si>
    <t>M1</t>
  </si>
  <si>
    <t>x</t>
  </si>
  <si>
    <t>U21</t>
  </si>
  <si>
    <t>Male</t>
  </si>
  <si>
    <t>NY</t>
  </si>
  <si>
    <t>Chayse</t>
  </si>
  <si>
    <t>DEVRIES</t>
  </si>
  <si>
    <t>U15</t>
  </si>
  <si>
    <t>CT</t>
  </si>
  <si>
    <t>Silas</t>
  </si>
  <si>
    <t>BOLITHO</t>
  </si>
  <si>
    <t>U18</t>
  </si>
  <si>
    <t>ME</t>
  </si>
  <si>
    <t>Hunter</t>
  </si>
  <si>
    <t>TN</t>
  </si>
  <si>
    <t>Grant</t>
  </si>
  <si>
    <t>MILLER</t>
  </si>
  <si>
    <t>MD</t>
  </si>
  <si>
    <t>MA</t>
  </si>
  <si>
    <t>AR</t>
  </si>
  <si>
    <t>KY</t>
  </si>
  <si>
    <t>Jackson</t>
  </si>
  <si>
    <t>JUNGLING</t>
  </si>
  <si>
    <t>PA</t>
  </si>
  <si>
    <t>Charles</t>
  </si>
  <si>
    <t>DIXON</t>
  </si>
  <si>
    <t>CA</t>
  </si>
  <si>
    <t>Garrett</t>
  </si>
  <si>
    <t>SVALDI</t>
  </si>
  <si>
    <t>MT</t>
  </si>
  <si>
    <t>FL</t>
  </si>
  <si>
    <t>Giacomo</t>
  </si>
  <si>
    <t>CASINI</t>
  </si>
  <si>
    <t>IN</t>
  </si>
  <si>
    <t>Logan</t>
  </si>
  <si>
    <t>HARWOOD</t>
  </si>
  <si>
    <t>OK</t>
  </si>
  <si>
    <t>Ethan</t>
  </si>
  <si>
    <t>Henry</t>
  </si>
  <si>
    <t>TX</t>
  </si>
  <si>
    <t>Matthew</t>
  </si>
  <si>
    <t>VA</t>
  </si>
  <si>
    <t>SPARRA</t>
  </si>
  <si>
    <t>GA</t>
  </si>
  <si>
    <t>MN</t>
  </si>
  <si>
    <t>CO</t>
  </si>
  <si>
    <t>Kai</t>
  </si>
  <si>
    <t>MEESIRI</t>
  </si>
  <si>
    <t>Jared</t>
  </si>
  <si>
    <t>ASHFORD</t>
  </si>
  <si>
    <t>VT</t>
  </si>
  <si>
    <t>AZ</t>
  </si>
  <si>
    <t>Female</t>
  </si>
  <si>
    <t>Grace</t>
  </si>
  <si>
    <t>GU</t>
  </si>
  <si>
    <t>NJ</t>
  </si>
  <si>
    <t>Katie</t>
  </si>
  <si>
    <t>Isabelle</t>
  </si>
  <si>
    <t>GRATZ</t>
  </si>
  <si>
    <t>IL</t>
  </si>
  <si>
    <t>Victoria</t>
  </si>
  <si>
    <t>Charleigh</t>
  </si>
  <si>
    <t>HERBURGER</t>
  </si>
  <si>
    <t>Josephine</t>
  </si>
  <si>
    <t>JAMISON</t>
  </si>
  <si>
    <t>Teresa</t>
  </si>
  <si>
    <t>FERNANDEZ</t>
  </si>
  <si>
    <t>NM</t>
  </si>
  <si>
    <t>Phoebe</t>
  </si>
  <si>
    <t>FORGUES</t>
  </si>
  <si>
    <t>Hannah</t>
  </si>
  <si>
    <t>TODD</t>
  </si>
  <si>
    <t>Sarah</t>
  </si>
  <si>
    <t>WA</t>
  </si>
  <si>
    <t>Kendal</t>
  </si>
  <si>
    <t>BORNER</t>
  </si>
  <si>
    <t>Karis</t>
  </si>
  <si>
    <t>JUNKER</t>
  </si>
  <si>
    <t>Audrey</t>
  </si>
  <si>
    <t>Edith</t>
  </si>
  <si>
    <t>LEMME</t>
  </si>
  <si>
    <t>OR</t>
  </si>
  <si>
    <t>Elaina</t>
  </si>
  <si>
    <t>MARR</t>
  </si>
  <si>
    <t>Madelyn</t>
  </si>
  <si>
    <t>Amelia</t>
  </si>
  <si>
    <t>DANIELS</t>
  </si>
  <si>
    <t>ND</t>
  </si>
  <si>
    <t>SC</t>
  </si>
  <si>
    <t>Helena</t>
  </si>
  <si>
    <t>TANG</t>
  </si>
  <si>
    <t>VALENTA</t>
  </si>
  <si>
    <t>Jadyn</t>
  </si>
  <si>
    <t>MORGAN</t>
  </si>
  <si>
    <t>Taylor</t>
  </si>
  <si>
    <t>AL</t>
  </si>
  <si>
    <t>MO</t>
  </si>
  <si>
    <t>Mattie</t>
  </si>
  <si>
    <t>SAPP</t>
  </si>
  <si>
    <t>Vanessa</t>
  </si>
  <si>
    <t>PARLIN</t>
  </si>
  <si>
    <t>MEYER III</t>
  </si>
  <si>
    <t>Remy</t>
  </si>
  <si>
    <t>SHIM</t>
  </si>
  <si>
    <t>Yash</t>
  </si>
  <si>
    <t>ANAVKAR</t>
  </si>
  <si>
    <t>Quinn</t>
  </si>
  <si>
    <t>FAUVEL</t>
  </si>
  <si>
    <t>NH</t>
  </si>
  <si>
    <t>Gilbert Louie</t>
  </si>
  <si>
    <t>FRESQUEZ</t>
  </si>
  <si>
    <t>James</t>
  </si>
  <si>
    <t>TUCKER</t>
  </si>
  <si>
    <t>Brady</t>
  </si>
  <si>
    <t>SVINKY</t>
  </si>
  <si>
    <t>Jonathan</t>
  </si>
  <si>
    <t>RUSSELL</t>
  </si>
  <si>
    <t>LABINE</t>
  </si>
  <si>
    <t>Corbin</t>
  </si>
  <si>
    <t>JOCKERS</t>
  </si>
  <si>
    <t>Micah</t>
  </si>
  <si>
    <t>WAGUESPACK</t>
  </si>
  <si>
    <t>LA</t>
  </si>
  <si>
    <t>Nicholas</t>
  </si>
  <si>
    <t>BULL</t>
  </si>
  <si>
    <t>Grayson</t>
  </si>
  <si>
    <t>MULLER</t>
  </si>
  <si>
    <t>Owen</t>
  </si>
  <si>
    <t>STAUCH</t>
  </si>
  <si>
    <t>OH</t>
  </si>
  <si>
    <t>Braden</t>
  </si>
  <si>
    <t>MICHALAK</t>
  </si>
  <si>
    <t>MI</t>
  </si>
  <si>
    <t>Noah</t>
  </si>
  <si>
    <t>ABZUG</t>
  </si>
  <si>
    <t>Tyler</t>
  </si>
  <si>
    <t>WEE</t>
  </si>
  <si>
    <t>NC</t>
  </si>
  <si>
    <t>Griffin</t>
  </si>
  <si>
    <t>LAKE</t>
  </si>
  <si>
    <t>PEISER</t>
  </si>
  <si>
    <t>Marshall</t>
  </si>
  <si>
    <t>SCHMIDT</t>
  </si>
  <si>
    <t>Jacob</t>
  </si>
  <si>
    <t>ST HILAIRE</t>
  </si>
  <si>
    <t>Samuel</t>
  </si>
  <si>
    <t>ADKINS</t>
  </si>
  <si>
    <t>Evan</t>
  </si>
  <si>
    <t>WILLIAMS</t>
  </si>
  <si>
    <t>Everett</t>
  </si>
  <si>
    <t>SMITH</t>
  </si>
  <si>
    <t>WV</t>
  </si>
  <si>
    <t>Jack</t>
  </si>
  <si>
    <t>OGOREUC</t>
  </si>
  <si>
    <t>WISMAN</t>
  </si>
  <si>
    <t>Zachary</t>
  </si>
  <si>
    <t>Nate</t>
  </si>
  <si>
    <t>KAUFFMAN</t>
  </si>
  <si>
    <t>Ian</t>
  </si>
  <si>
    <t>LYONS</t>
  </si>
  <si>
    <t>Joseph</t>
  </si>
  <si>
    <t>LAGRAZON</t>
  </si>
  <si>
    <t>Arkin</t>
  </si>
  <si>
    <t>ARRANZA</t>
  </si>
  <si>
    <t>John</t>
  </si>
  <si>
    <t>GOLDEN</t>
  </si>
  <si>
    <t>Parker</t>
  </si>
  <si>
    <t>JOHNSON</t>
  </si>
  <si>
    <t>STANLEY</t>
  </si>
  <si>
    <t>Beck</t>
  </si>
  <si>
    <t>METCALF</t>
  </si>
  <si>
    <t>Bronson</t>
  </si>
  <si>
    <t>ASHBURN</t>
  </si>
  <si>
    <t>Mausten</t>
  </si>
  <si>
    <t>STELTER</t>
  </si>
  <si>
    <t>SD</t>
  </si>
  <si>
    <t>Nolan</t>
  </si>
  <si>
    <t>Haiden</t>
  </si>
  <si>
    <t>SOLIS</t>
  </si>
  <si>
    <t>Jude</t>
  </si>
  <si>
    <t>HUFFMAN</t>
  </si>
  <si>
    <t>AK</t>
  </si>
  <si>
    <t>BRENNER</t>
  </si>
  <si>
    <t>Sang</t>
  </si>
  <si>
    <t>VAN</t>
  </si>
  <si>
    <t>Adler</t>
  </si>
  <si>
    <t>Ben</t>
  </si>
  <si>
    <t>MALAVE</t>
  </si>
  <si>
    <t>BUSHONG</t>
  </si>
  <si>
    <t>Landon</t>
  </si>
  <si>
    <t>Cameron</t>
  </si>
  <si>
    <t>PRESTON</t>
  </si>
  <si>
    <t>MOUNTS</t>
  </si>
  <si>
    <t>Ryan</t>
  </si>
  <si>
    <t>SANCHEZ</t>
  </si>
  <si>
    <t>HALL</t>
  </si>
  <si>
    <t>Mason</t>
  </si>
  <si>
    <t>HARVEY</t>
  </si>
  <si>
    <t>Nikhil</t>
  </si>
  <si>
    <t>SURYA</t>
  </si>
  <si>
    <t>RIFFE</t>
  </si>
  <si>
    <t>WRIGHT</t>
  </si>
  <si>
    <t>DEAL</t>
  </si>
  <si>
    <t>PURVIS</t>
  </si>
  <si>
    <t>Wade</t>
  </si>
  <si>
    <t>BROWN</t>
  </si>
  <si>
    <t>Cohen</t>
  </si>
  <si>
    <t>AHNER</t>
  </si>
  <si>
    <t>JENKINS</t>
  </si>
  <si>
    <t>Nathaniel</t>
  </si>
  <si>
    <t>Ysabelle</t>
  </si>
  <si>
    <t>MARTINEZ</t>
  </si>
  <si>
    <t>Esther</t>
  </si>
  <si>
    <t>FRAYNE</t>
  </si>
  <si>
    <t>Brenna</t>
  </si>
  <si>
    <t>GREEN</t>
  </si>
  <si>
    <t>Mackenzie</t>
  </si>
  <si>
    <t>Kennedy</t>
  </si>
  <si>
    <t>WELLS</t>
  </si>
  <si>
    <t>Briley</t>
  </si>
  <si>
    <t>SRALLA</t>
  </si>
  <si>
    <t>Madalyn</t>
  </si>
  <si>
    <t>MOYER</t>
  </si>
  <si>
    <t>Carlee</t>
  </si>
  <si>
    <t>Viola</t>
  </si>
  <si>
    <t>ALLEN</t>
  </si>
  <si>
    <t>LAWRENCE</t>
  </si>
  <si>
    <t>MEIEROTTO</t>
  </si>
  <si>
    <t>Emmet</t>
  </si>
  <si>
    <t>BODROGI</t>
  </si>
  <si>
    <t>TALBOTT</t>
  </si>
  <si>
    <t>Karlie</t>
  </si>
  <si>
    <t>LYNN</t>
  </si>
  <si>
    <t>Elisa</t>
  </si>
  <si>
    <t>BOOZER</t>
  </si>
  <si>
    <t>Maggie</t>
  </si>
  <si>
    <t>PALFREY</t>
  </si>
  <si>
    <t>Elizabeth</t>
  </si>
  <si>
    <t>PROBST</t>
  </si>
  <si>
    <t>Katlyn</t>
  </si>
  <si>
    <t>SULLIVAN</t>
  </si>
  <si>
    <t>Gracie</t>
  </si>
  <si>
    <t>DINH</t>
  </si>
  <si>
    <t>Piper</t>
  </si>
  <si>
    <t>WENTLAND</t>
  </si>
  <si>
    <t>Lily</t>
  </si>
  <si>
    <t>WYTKO</t>
  </si>
  <si>
    <t>Aditi</t>
  </si>
  <si>
    <t>CHUTKE</t>
  </si>
  <si>
    <t>Lillian</t>
  </si>
  <si>
    <t>BLACKMAN</t>
  </si>
  <si>
    <t>Sabrina</t>
  </si>
  <si>
    <t>Chloe</t>
  </si>
  <si>
    <t>PARISH</t>
  </si>
  <si>
    <t>Eva</t>
  </si>
  <si>
    <t>CARBAJAL</t>
  </si>
  <si>
    <t>Abby</t>
  </si>
  <si>
    <t>BALLARD</t>
  </si>
  <si>
    <t>MS</t>
  </si>
  <si>
    <t>Shannon</t>
  </si>
  <si>
    <t>MORIARTY</t>
  </si>
  <si>
    <t>MIX</t>
  </si>
  <si>
    <t>Hypatia</t>
  </si>
  <si>
    <t>SHEN</t>
  </si>
  <si>
    <t>Sadie</t>
  </si>
  <si>
    <t>Chelsea</t>
  </si>
  <si>
    <t>QIAN</t>
  </si>
  <si>
    <t>Julia</t>
  </si>
  <si>
    <t>CZERNIK</t>
  </si>
  <si>
    <t>Devin</t>
  </si>
  <si>
    <t>WAGNER</t>
  </si>
  <si>
    <t>Roxanne</t>
  </si>
  <si>
    <t>KEEL</t>
  </si>
  <si>
    <t>Naya</t>
  </si>
  <si>
    <t>TALARICO</t>
  </si>
  <si>
    <t>Claudia</t>
  </si>
  <si>
    <t>MUZIK</t>
  </si>
  <si>
    <t>Marley</t>
  </si>
  <si>
    <t>BOWDEN</t>
  </si>
  <si>
    <t>Morgan</t>
  </si>
  <si>
    <t>SITRA</t>
  </si>
  <si>
    <t>Kamdyn</t>
  </si>
  <si>
    <t>MCFARLAND</t>
  </si>
  <si>
    <t>GALLAGHER</t>
  </si>
  <si>
    <t>Ashlyn</t>
  </si>
  <si>
    <t>BLAKE</t>
  </si>
  <si>
    <t>Irina</t>
  </si>
  <si>
    <t>REYERO</t>
  </si>
  <si>
    <t>Camryn</t>
  </si>
  <si>
    <t>CAMP</t>
  </si>
  <si>
    <t>Ainsley</t>
  </si>
  <si>
    <t>DARDAS</t>
  </si>
  <si>
    <t>Hailey</t>
  </si>
  <si>
    <t>SINGLETON</t>
  </si>
  <si>
    <t>Danjela Jordan</t>
  </si>
  <si>
    <t>DE JESUS</t>
  </si>
  <si>
    <t>Emme</t>
  </si>
  <si>
    <t>WALRATH</t>
  </si>
  <si>
    <t>WI</t>
  </si>
  <si>
    <t>Jordan</t>
  </si>
  <si>
    <t>RICHARDS</t>
  </si>
  <si>
    <t>Carley</t>
  </si>
  <si>
    <t>SEABROOKE</t>
  </si>
  <si>
    <t>Mallory</t>
  </si>
  <si>
    <t>Ava</t>
  </si>
  <si>
    <t>CURTIS</t>
  </si>
  <si>
    <t>Kinzey</t>
  </si>
  <si>
    <t>Meghan</t>
  </si>
  <si>
    <t>Alyssa</t>
  </si>
  <si>
    <t>HURLEY</t>
  </si>
  <si>
    <t>Gabriella</t>
  </si>
  <si>
    <t>SPRAGUE</t>
  </si>
  <si>
    <t>Simr</t>
  </si>
  <si>
    <t>SANDHU</t>
  </si>
  <si>
    <t>Kelsey</t>
  </si>
  <si>
    <t>DICKSON</t>
  </si>
  <si>
    <t>MCCLUNG</t>
  </si>
  <si>
    <t>DOB</t>
  </si>
  <si>
    <t>Alexandria</t>
  </si>
  <si>
    <t>WATTS</t>
  </si>
  <si>
    <t>Chiara</t>
  </si>
  <si>
    <t>SYLVIA</t>
  </si>
  <si>
    <t>Ashlynn</t>
  </si>
  <si>
    <t>PARMLEY</t>
  </si>
  <si>
    <t>Madeline</t>
  </si>
  <si>
    <t>YANIEC</t>
  </si>
  <si>
    <t>Cora</t>
  </si>
  <si>
    <t>LAVE</t>
  </si>
  <si>
    <t>Ariana</t>
  </si>
  <si>
    <t>KOVACEVIC</t>
  </si>
  <si>
    <t>Teagan</t>
  </si>
  <si>
    <t>CHATFIELD</t>
  </si>
  <si>
    <t>Madison</t>
  </si>
  <si>
    <t>Megan</t>
  </si>
  <si>
    <t>FONDY</t>
  </si>
  <si>
    <t>Martha</t>
  </si>
  <si>
    <t>SIMPSON</t>
  </si>
  <si>
    <t>Addison</t>
  </si>
  <si>
    <t>BURNLEY</t>
  </si>
  <si>
    <t>Kameron</t>
  </si>
  <si>
    <t>Christina</t>
  </si>
  <si>
    <t>MORRIS</t>
  </si>
  <si>
    <t>DUFRESNE</t>
  </si>
  <si>
    <t>Kirstin</t>
  </si>
  <si>
    <t>MUNLEY</t>
  </si>
  <si>
    <t>Myra</t>
  </si>
  <si>
    <t>BEARDSLEY</t>
  </si>
  <si>
    <t>Kenly</t>
  </si>
  <si>
    <t>DOWNEY</t>
  </si>
  <si>
    <t>Olivia</t>
  </si>
  <si>
    <t>RUMMLER</t>
  </si>
  <si>
    <t>HOOD</t>
  </si>
  <si>
    <t>Jolynn</t>
  </si>
  <si>
    <t>MICKLE</t>
  </si>
  <si>
    <t>Bianca</t>
  </si>
  <si>
    <t>FEY</t>
  </si>
  <si>
    <t>Ashley</t>
  </si>
  <si>
    <t>HAYMOND</t>
  </si>
  <si>
    <t>Rhiannon</t>
  </si>
  <si>
    <t>MOORE</t>
  </si>
  <si>
    <t>COSTELLO</t>
  </si>
  <si>
    <t>Holly</t>
  </si>
  <si>
    <t>VISCONTI</t>
  </si>
  <si>
    <t>Jessie</t>
  </si>
  <si>
    <t>SCHOLZ</t>
  </si>
  <si>
    <t>Sophia</t>
  </si>
  <si>
    <t>Jillian</t>
  </si>
  <si>
    <t>LEONE</t>
  </si>
  <si>
    <t>WANG</t>
  </si>
  <si>
    <t>Kiersten</t>
  </si>
  <si>
    <t>JAROS</t>
  </si>
  <si>
    <t>Delilah</t>
  </si>
  <si>
    <t>ANDERSON</t>
  </si>
  <si>
    <t>Princy</t>
  </si>
  <si>
    <t>Emmaleine</t>
  </si>
  <si>
    <t>SOMERS</t>
  </si>
  <si>
    <t>THOMPSON</t>
  </si>
  <si>
    <t>STANN</t>
  </si>
  <si>
    <t>Maeva</t>
  </si>
  <si>
    <t>MAHLMANN</t>
  </si>
  <si>
    <t>Catherine</t>
  </si>
  <si>
    <t>Lucy</t>
  </si>
  <si>
    <t>EVANS</t>
  </si>
  <si>
    <t>Avana</t>
  </si>
  <si>
    <t>HARFORD</t>
  </si>
  <si>
    <t>ROLLI</t>
  </si>
  <si>
    <t>WHITEMAN</t>
  </si>
  <si>
    <t>Rachel</t>
  </si>
  <si>
    <t>SOULE</t>
  </si>
  <si>
    <t>Briana</t>
  </si>
  <si>
    <t>DOUGHERTY</t>
  </si>
  <si>
    <t>L Hazel</t>
  </si>
  <si>
    <t>FINK</t>
  </si>
  <si>
    <t>PRUDEN</t>
  </si>
  <si>
    <t>Ruby</t>
  </si>
  <si>
    <t>HARRIS</t>
  </si>
  <si>
    <t>50M 3P 3x20 Rifle</t>
  </si>
  <si>
    <t>Soraya</t>
  </si>
  <si>
    <t>SAR</t>
  </si>
  <si>
    <t>Danica Sue</t>
  </si>
  <si>
    <t>GAMBLE</t>
  </si>
  <si>
    <t>Jesse Anne</t>
  </si>
  <si>
    <t>OBERLE</t>
  </si>
  <si>
    <t>Emma Katherine</t>
  </si>
  <si>
    <t>Molly</t>
  </si>
  <si>
    <t>MITCHELL</t>
  </si>
  <si>
    <t>Jacqueline</t>
  </si>
  <si>
    <t>WOOLLEY</t>
  </si>
  <si>
    <t>OSTERMAN</t>
  </si>
  <si>
    <t>Austin</t>
  </si>
  <si>
    <t>Jaxon</t>
  </si>
  <si>
    <t>MASTERS</t>
  </si>
  <si>
    <t>ODOM</t>
  </si>
  <si>
    <t>Ryder</t>
  </si>
  <si>
    <t>MONTOYA</t>
  </si>
  <si>
    <t>Destin</t>
  </si>
  <si>
    <t>GUEST</t>
  </si>
  <si>
    <t>Oliver</t>
  </si>
  <si>
    <t>GUTHRIE</t>
  </si>
  <si>
    <t>NICKLESS</t>
  </si>
  <si>
    <t>Nikodemus</t>
  </si>
  <si>
    <t>DRULEY</t>
  </si>
  <si>
    <t>STEVENS</t>
  </si>
  <si>
    <t>Kesler</t>
  </si>
  <si>
    <t>HEAD</t>
  </si>
  <si>
    <t>RI</t>
  </si>
  <si>
    <t>Neil</t>
  </si>
  <si>
    <t>ARESTANI</t>
  </si>
  <si>
    <t>Jakob</t>
  </si>
  <si>
    <t>MEURER</t>
  </si>
  <si>
    <t>JD</t>
  </si>
  <si>
    <t>HALFMANN</t>
  </si>
  <si>
    <t>Harrison</t>
  </si>
  <si>
    <t>LEAP</t>
  </si>
  <si>
    <t>Aviana</t>
  </si>
  <si>
    <t>BRADFORD</t>
  </si>
  <si>
    <t>Faraday</t>
  </si>
  <si>
    <t>AKINS</t>
  </si>
  <si>
    <t>ROGERS</t>
  </si>
  <si>
    <t>Kearney</t>
  </si>
  <si>
    <t>MCKAY</t>
  </si>
  <si>
    <t>NICKERSON</t>
  </si>
  <si>
    <t>Harper</t>
  </si>
  <si>
    <t>KOLLER</t>
  </si>
  <si>
    <t>Laila</t>
  </si>
  <si>
    <t>MILLS</t>
  </si>
  <si>
    <t>Brynn</t>
  </si>
  <si>
    <t>FOSTER</t>
  </si>
  <si>
    <t>Baylee</t>
  </si>
  <si>
    <t>BENDER</t>
  </si>
  <si>
    <t>DAVIS</t>
  </si>
  <si>
    <t>Nevaeh</t>
  </si>
  <si>
    <t>HOYCOTT</t>
  </si>
  <si>
    <t>Ella</t>
  </si>
  <si>
    <t>LEE</t>
  </si>
  <si>
    <t>MOONEY</t>
  </si>
  <si>
    <t>Tara</t>
  </si>
  <si>
    <t>SUNDARARAMAN</t>
  </si>
  <si>
    <t>Anastasia</t>
  </si>
  <si>
    <t>MOTTERN</t>
  </si>
  <si>
    <t>BAILEY</t>
  </si>
  <si>
    <t>Brook</t>
  </si>
  <si>
    <t>LOCKARD</t>
  </si>
  <si>
    <t>v4/8</t>
  </si>
  <si>
    <t>PET: April 8, 0900-1030</t>
  </si>
  <si>
    <t>Relay 1: April 9, 0915</t>
  </si>
  <si>
    <t>PET: April 8, 1045-1215</t>
  </si>
  <si>
    <t>Relay 2: April 9, 1145</t>
  </si>
  <si>
    <t>KRING</t>
  </si>
  <si>
    <t>PET: April 8, 1230-1400</t>
  </si>
  <si>
    <t>Relay 3: April 9, 1415</t>
  </si>
  <si>
    <t>Regan</t>
  </si>
  <si>
    <t>DIAMOND</t>
  </si>
  <si>
    <t>Checked in ar</t>
  </si>
  <si>
    <t>Checked in sb</t>
  </si>
  <si>
    <t>Rules / EC</t>
  </si>
  <si>
    <t>Additions</t>
  </si>
  <si>
    <t>NEW</t>
  </si>
  <si>
    <t>2026 USAS Rifle National Championships</t>
  </si>
  <si>
    <t>Relay 1:               PET June 6, 1030      Match June 7, 0800</t>
  </si>
  <si>
    <t>Relay 2:          PET June 6, 1145       Match  June 7, 1000</t>
  </si>
  <si>
    <t>Relay 3:        PET June 6, 1300       Match June 7, 1200</t>
  </si>
  <si>
    <t>Relay 4:       PET June 6, 1415           Match  June 7, 1400</t>
  </si>
  <si>
    <t>Relay 1:     PET June 9, 900          Match June 10, 0915</t>
  </si>
  <si>
    <t>Relay 2:           PET June 9, 1045           Match June 10, 1145</t>
  </si>
  <si>
    <t>Relay 3:          PET June 9, 1230           Match June 10, 1415</t>
  </si>
  <si>
    <t>Agapito</t>
  </si>
  <si>
    <t>MORALES</t>
  </si>
  <si>
    <t>V SR</t>
  </si>
  <si>
    <t>ARBINO</t>
  </si>
  <si>
    <t>SR</t>
  </si>
  <si>
    <t>Toai</t>
  </si>
  <si>
    <t>NOLAN</t>
  </si>
  <si>
    <t>Steven</t>
  </si>
  <si>
    <t>HUTCHCRAFT</t>
  </si>
  <si>
    <t>RUGGERA</t>
  </si>
  <si>
    <t>FARMER</t>
  </si>
  <si>
    <t>Frederick</t>
  </si>
  <si>
    <t>WEISBROD</t>
  </si>
  <si>
    <t>Leah</t>
  </si>
  <si>
    <t>GROGGETT</t>
  </si>
  <si>
    <t>Jay</t>
  </si>
  <si>
    <t>MARTIN</t>
  </si>
  <si>
    <t>Omar</t>
  </si>
  <si>
    <t>DURAN</t>
  </si>
  <si>
    <t>Darcy</t>
  </si>
  <si>
    <t>Keena</t>
  </si>
  <si>
    <t>AVERY</t>
  </si>
  <si>
    <t>Raphael</t>
  </si>
  <si>
    <t>Lisa</t>
  </si>
  <si>
    <t>MARKLAND</t>
  </si>
  <si>
    <t>Kellen</t>
  </si>
  <si>
    <t>Ivan</t>
  </si>
  <si>
    <t>ROE</t>
  </si>
  <si>
    <t>EDDY</t>
  </si>
  <si>
    <t>Levi</t>
  </si>
  <si>
    <t>CLARK</t>
  </si>
  <si>
    <t>Joshua</t>
  </si>
  <si>
    <t>Marc</t>
  </si>
  <si>
    <t>MONENE</t>
  </si>
  <si>
    <t>Timothy</t>
  </si>
  <si>
    <t>SHERRY</t>
  </si>
  <si>
    <t>Thomas</t>
  </si>
  <si>
    <t>LOGAN</t>
  </si>
  <si>
    <t>OLD</t>
  </si>
  <si>
    <t>Kunsh</t>
  </si>
  <si>
    <t>ARORA</t>
  </si>
  <si>
    <t>William</t>
  </si>
  <si>
    <t>R Paul</t>
  </si>
  <si>
    <t>BORTHWICK</t>
  </si>
  <si>
    <t>RAY</t>
  </si>
  <si>
    <t>Max</t>
  </si>
  <si>
    <t>Sumit</t>
  </si>
  <si>
    <t>CHOUDHARY</t>
  </si>
  <si>
    <t>Peter</t>
  </si>
  <si>
    <t>FIORI</t>
  </si>
  <si>
    <t>BLANTON</t>
  </si>
  <si>
    <t>Gianluca</t>
  </si>
  <si>
    <t>SOLDAVINI</t>
  </si>
  <si>
    <t>Brandon</t>
  </si>
  <si>
    <t>MUSKE</t>
  </si>
  <si>
    <t>RODRIGUEZ</t>
  </si>
  <si>
    <t>Lucas</t>
  </si>
  <si>
    <t>KOZENIESKY</t>
  </si>
  <si>
    <t>Adithi</t>
  </si>
  <si>
    <t>INJETI</t>
  </si>
  <si>
    <t>Jeanne</t>
  </si>
  <si>
    <t>HAVERHILL</t>
  </si>
  <si>
    <t xml:space="preserve"> </t>
  </si>
  <si>
    <t>Daniela</t>
  </si>
  <si>
    <t>SIRBU-GOSSELIN</t>
  </si>
  <si>
    <t>V</t>
  </si>
  <si>
    <t>Mary</t>
  </si>
  <si>
    <t>Isabella</t>
  </si>
  <si>
    <t>BALDWIN</t>
  </si>
  <si>
    <t>ZAUN</t>
  </si>
  <si>
    <t>Sagen</t>
  </si>
  <si>
    <t>MADDALENA</t>
  </si>
  <si>
    <t>Prachi</t>
  </si>
  <si>
    <t>MISHRA</t>
  </si>
  <si>
    <t>Violet</t>
  </si>
  <si>
    <t>DAN</t>
  </si>
  <si>
    <t>Rylie</t>
  </si>
  <si>
    <t>PASSMORE</t>
  </si>
  <si>
    <t>Emma Leigh</t>
  </si>
  <si>
    <t>Makenzie</t>
  </si>
  <si>
    <t>LARSON</t>
  </si>
  <si>
    <t>MCGHIN</t>
  </si>
  <si>
    <t>Alison</t>
  </si>
  <si>
    <t>WEISZ</t>
  </si>
  <si>
    <t>Xintian</t>
  </si>
  <si>
    <t>Natalie</t>
  </si>
  <si>
    <t>WELTER</t>
  </si>
  <si>
    <t>Johanna</t>
  </si>
  <si>
    <t>MENA-MARTINEZ</t>
  </si>
  <si>
    <t>PALAMARA</t>
  </si>
  <si>
    <t>Gabriela</t>
  </si>
  <si>
    <t>ZYCH</t>
  </si>
  <si>
    <t>Cecelia</t>
  </si>
  <si>
    <t>OSSI</t>
  </si>
  <si>
    <t>Margaret</t>
  </si>
  <si>
    <t>SHEFFIELD</t>
  </si>
  <si>
    <t>Yarimar</t>
  </si>
  <si>
    <t>MERCADO MARTINEZ</t>
  </si>
  <si>
    <t>Funing</t>
  </si>
  <si>
    <t>Ziyu</t>
  </si>
  <si>
    <t>V U15</t>
  </si>
  <si>
    <t>Gwen</t>
  </si>
  <si>
    <t>PR</t>
  </si>
  <si>
    <t>Alberta</t>
  </si>
  <si>
    <t>British Columbia</t>
  </si>
  <si>
    <t>Para R1 Men's AND R2 Women's 10m Air Rifle Standing SH1</t>
  </si>
  <si>
    <t>Para R3 Mixed 10m Air Rifle Prone SH1</t>
  </si>
  <si>
    <t>Adessa</t>
  </si>
  <si>
    <t>Jazmin</t>
  </si>
  <si>
    <t>ALMLIE</t>
  </si>
  <si>
    <t>Benjamin</t>
  </si>
  <si>
    <t>HAYS</t>
  </si>
  <si>
    <t>Jadon</t>
  </si>
  <si>
    <t>NAFZIGER</t>
  </si>
  <si>
    <t>Para R4 Mixed 10m Air Rifle Standing SH2</t>
  </si>
  <si>
    <t>HERRINGTON</t>
  </si>
  <si>
    <t>FIORI SR</t>
  </si>
  <si>
    <t>Para R5 Mixed 10m Air Rifle Prone SH2</t>
  </si>
  <si>
    <t>R3</t>
  </si>
  <si>
    <t>R5</t>
  </si>
  <si>
    <t>R1</t>
  </si>
  <si>
    <t>Almlie</t>
  </si>
  <si>
    <t>Hays</t>
  </si>
  <si>
    <t>Nafziger</t>
  </si>
  <si>
    <t>Para R6 Mixed 50m Rifle Prone SH1</t>
  </si>
  <si>
    <t>Para R9 Mixed 50m Rifle Prone SH2</t>
  </si>
  <si>
    <t>Groggett</t>
  </si>
  <si>
    <t>Hutchcraft</t>
  </si>
  <si>
    <t>Ruggera</t>
  </si>
  <si>
    <t>Martin</t>
  </si>
  <si>
    <t>Gen</t>
  </si>
  <si>
    <t>Eric</t>
  </si>
  <si>
    <t>Douglas</t>
  </si>
  <si>
    <t>Carly</t>
  </si>
  <si>
    <t>WEEMAN</t>
  </si>
  <si>
    <t>MCWHORTER</t>
  </si>
  <si>
    <t>R9</t>
  </si>
  <si>
    <t>R6</t>
  </si>
  <si>
    <t>R4</t>
  </si>
  <si>
    <t>Martinez</t>
  </si>
  <si>
    <t>Aubrey</t>
  </si>
  <si>
    <t>Gavin</t>
  </si>
  <si>
    <t>Barnick</t>
  </si>
  <si>
    <t>Shirley</t>
  </si>
  <si>
    <t>Bethany</t>
  </si>
  <si>
    <t>Lynn</t>
  </si>
  <si>
    <t>Mahlagha</t>
  </si>
  <si>
    <t>Jambozorg</t>
  </si>
  <si>
    <t>Kristen</t>
  </si>
  <si>
    <t>Derting</t>
  </si>
  <si>
    <t>Chelsie</t>
  </si>
  <si>
    <t>Glover</t>
  </si>
  <si>
    <t>de Jesus</t>
  </si>
  <si>
    <t>Rhea</t>
  </si>
  <si>
    <t>Shiralkar</t>
  </si>
  <si>
    <t>Adalynn</t>
  </si>
  <si>
    <t>Roark</t>
  </si>
  <si>
    <t>Elijah</t>
  </si>
  <si>
    <t>Spencer</t>
  </si>
  <si>
    <t>ID</t>
  </si>
  <si>
    <t>Peiser</t>
  </si>
  <si>
    <t>Palfrey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</si>
</sst>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0"/>
      <color rgb="FF000000"/>
      <name val="Arial"/>
      <scheme val="minor"/>
    </font>
    <font>
      <sz val="14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0"/>
      <color theme="1"/>
      <name val="Arial"/>
      <scheme val="minor"/>
    </font>
    <font>
      <sz val="14"/>
      <color rgb="FF000000"/>
      <name val="Calibri"/>
    </font>
    <font>
      <sz val="11"/>
      <color rgb="FF000000"/>
      <name val="Calibri"/>
    </font>
    <font>
      <sz val="10"/>
      <color rgb="FF000000"/>
      <name val="Arial"/>
    </font>
    <font>
      <sz val="11"/>
      <color rgb="FFC00000"/>
      <name val="Calibri"/>
    </font>
    <font>
      <b/>
      <sz val="11"/>
      <color rgb="FF000000"/>
      <name val="Calibri"/>
    </font>
    <font>
      <strike/>
      <sz val="11"/>
      <color rgb="FF000000"/>
      <name val="Calibri"/>
    </font>
    <font>
      <strike/>
      <sz val="10"/>
      <color theme="1"/>
      <name val="Arial"/>
      <scheme val="minor"/>
    </font>
    <font>
      <b/>
      <sz val="10"/>
      <color theme="1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4"/>
      <name val="Calibri"/>
    </font>
    <font>
      <sz val="10"/>
      <name val="Arial"/>
      <scheme val="minor"/>
    </font>
    <font>
      <sz val="11"/>
      <name val="Calibri"/>
    </font>
    <font>
      <sz val="10"/>
      <name val="Arial"/>
    </font>
    <font>
      <b/>
      <sz val="10"/>
      <color rgb="FF343A40"/>
      <name val="Arial"/>
      <family val="2"/>
      <scheme val="minor"/>
    </font>
    <font>
      <sz val="10"/>
      <color rgb="FF000000"/>
      <name val="Arial"/>
      <family val="2"/>
      <scheme val="minor"/>
    </font>
    <font>
      <sz val="12"/>
      <color rgb="FF212529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4" fillId="0" borderId="0" xfId="0" applyFont="1"/>
    <xf numFmtId="0" fontId="6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2" borderId="0" xfId="0" applyFont="1" applyFill="1"/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6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3" fillId="4" borderId="0" xfId="0" applyFont="1" applyFill="1"/>
    <xf numFmtId="0" fontId="15" fillId="4" borderId="0" xfId="0" applyFont="1" applyFill="1"/>
    <xf numFmtId="0" fontId="0" fillId="4" borderId="0" xfId="0" applyFill="1"/>
    <xf numFmtId="0" fontId="24" fillId="4" borderId="0" xfId="0" applyFont="1" applyFill="1"/>
    <xf numFmtId="0" fontId="13" fillId="4" borderId="0" xfId="0" applyFont="1" applyFill="1"/>
    <xf numFmtId="0" fontId="20" fillId="4" borderId="0" xfId="0" applyFont="1" applyFill="1"/>
    <xf numFmtId="0" fontId="2" fillId="4" borderId="0" xfId="0" applyFont="1" applyFill="1"/>
    <xf numFmtId="0" fontId="25" fillId="0" borderId="0" xfId="0" applyFont="1"/>
    <xf numFmtId="0" fontId="15" fillId="0" borderId="0" xfId="0" applyFont="1" applyAlignment="1">
      <alignment horizontal="left"/>
    </xf>
    <xf numFmtId="0" fontId="24" fillId="0" borderId="0" xfId="0" applyFont="1"/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/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1" fillId="4" borderId="0" xfId="0" applyFont="1" applyFill="1"/>
    <xf numFmtId="0" fontId="21" fillId="4" borderId="0" xfId="0" applyFont="1" applyFill="1" applyAlignment="1">
      <alignment horizontal="center"/>
    </xf>
    <xf numFmtId="0" fontId="24" fillId="0" borderId="0" xfId="0" applyFont="1" applyFill="1"/>
    <xf numFmtId="0" fontId="20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004"/>
  <sheetViews>
    <sheetView topLeftCell="A50" zoomScaleNormal="100" workbookViewId="0">
      <selection activeCell="P26" sqref="P26"/>
    </sheetView>
  </sheetViews>
  <sheetFormatPr defaultColWidth="12.5703125" defaultRowHeight="15.75" customHeight="1" x14ac:dyDescent="0.2"/>
  <cols>
    <col min="1" max="1" width="3.7109375" customWidth="1"/>
    <col min="2" max="3" width="5" customWidth="1"/>
    <col min="4" max="4" width="6.42578125" customWidth="1"/>
    <col min="5" max="5" width="10.85546875" customWidth="1"/>
    <col min="8" max="8" width="6.85546875" customWidth="1"/>
    <col min="9" max="9" width="8.140625" customWidth="1"/>
    <col min="10" max="10" width="8.42578125" customWidth="1"/>
    <col min="11" max="11" width="9.28515625" hidden="1" customWidth="1"/>
    <col min="12" max="12" width="4.5703125" customWidth="1"/>
  </cols>
  <sheetData>
    <row r="1" spans="1:12" ht="15.75" customHeight="1" x14ac:dyDescent="0.3">
      <c r="A1" s="51" t="s">
        <v>491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5.75" customHeight="1" x14ac:dyDescent="0.3">
      <c r="A2" s="51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2" ht="15.75" customHeight="1" x14ac:dyDescent="0.25">
      <c r="A3" s="49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15.75" customHeight="1" x14ac:dyDescent="0.25">
      <c r="A4" s="2"/>
      <c r="B4" s="2"/>
      <c r="C4" s="2"/>
      <c r="D4" s="2"/>
      <c r="E4" s="2"/>
      <c r="F4" s="2"/>
      <c r="G4" s="2"/>
      <c r="H4" s="2"/>
      <c r="I4" s="2"/>
      <c r="J4" s="49" t="s">
        <v>3</v>
      </c>
      <c r="K4" s="50"/>
      <c r="L4" s="50"/>
    </row>
    <row r="5" spans="1:12" ht="15.75" customHeight="1" x14ac:dyDescent="0.25">
      <c r="A5" s="49" t="s">
        <v>492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15" x14ac:dyDescent="0.25">
      <c r="A6" s="1"/>
      <c r="F6" t="s">
        <v>604</v>
      </c>
    </row>
    <row r="7" spans="1:12" ht="15" x14ac:dyDescent="0.25">
      <c r="A7" s="1"/>
      <c r="F7" t="s">
        <v>613</v>
      </c>
    </row>
    <row r="8" spans="1:12" ht="15.75" customHeight="1" x14ac:dyDescent="0.25">
      <c r="A8" s="2"/>
      <c r="B8" s="2" t="s">
        <v>4</v>
      </c>
      <c r="C8" s="2" t="s">
        <v>5</v>
      </c>
      <c r="D8" s="2" t="s">
        <v>6</v>
      </c>
      <c r="E8" s="1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3" t="s">
        <v>13</v>
      </c>
      <c r="L8" s="2"/>
    </row>
    <row r="9" spans="1:12" ht="15.75" customHeight="1" x14ac:dyDescent="0.25">
      <c r="A9" s="2"/>
      <c r="B9" s="1">
        <v>1</v>
      </c>
      <c r="C9" s="1">
        <v>1</v>
      </c>
      <c r="D9" s="2" t="s">
        <v>14</v>
      </c>
      <c r="K9" s="3"/>
      <c r="L9" s="2"/>
    </row>
    <row r="10" spans="1:12" ht="15.75" customHeight="1" x14ac:dyDescent="0.25">
      <c r="A10" s="2"/>
      <c r="B10" s="1">
        <v>1</v>
      </c>
      <c r="C10" s="1">
        <v>2</v>
      </c>
      <c r="E10">
        <v>337508</v>
      </c>
      <c r="F10" t="s">
        <v>649</v>
      </c>
      <c r="G10" t="s">
        <v>650</v>
      </c>
      <c r="I10" t="s">
        <v>65</v>
      </c>
      <c r="J10" s="40" t="s">
        <v>46</v>
      </c>
      <c r="K10" s="3" t="s">
        <v>52</v>
      </c>
      <c r="L10" s="2"/>
    </row>
    <row r="11" spans="1:12" ht="15.75" customHeight="1" x14ac:dyDescent="0.25">
      <c r="A11" s="2"/>
      <c r="B11" s="1">
        <v>1</v>
      </c>
      <c r="C11" s="1">
        <v>3</v>
      </c>
      <c r="E11">
        <v>219397</v>
      </c>
      <c r="F11" t="s">
        <v>647</v>
      </c>
      <c r="G11" t="s">
        <v>648</v>
      </c>
      <c r="I11" t="s">
        <v>65</v>
      </c>
      <c r="J11" s="40" t="s">
        <v>94</v>
      </c>
      <c r="K11" s="3" t="s">
        <v>42</v>
      </c>
      <c r="L11" s="2"/>
    </row>
    <row r="12" spans="1:12" ht="15.75" customHeight="1" x14ac:dyDescent="0.25">
      <c r="A12" s="2"/>
      <c r="B12" s="1">
        <v>1</v>
      </c>
      <c r="C12" s="1">
        <v>4</v>
      </c>
      <c r="D12" s="2" t="s">
        <v>537</v>
      </c>
      <c r="E12" s="1">
        <v>469378</v>
      </c>
      <c r="F12" s="2" t="s">
        <v>179</v>
      </c>
      <c r="G12" s="2" t="s">
        <v>385</v>
      </c>
      <c r="H12" s="2" t="s">
        <v>24</v>
      </c>
      <c r="I12" s="2" t="s">
        <v>65</v>
      </c>
      <c r="J12" s="2" t="s">
        <v>54</v>
      </c>
      <c r="K12" s="3" t="s">
        <v>80</v>
      </c>
      <c r="L12" s="2"/>
    </row>
    <row r="13" spans="1:12" ht="15.75" customHeight="1" x14ac:dyDescent="0.25">
      <c r="A13" s="2"/>
      <c r="B13" s="1">
        <v>1</v>
      </c>
      <c r="C13" s="1">
        <v>5</v>
      </c>
      <c r="D13" s="2" t="s">
        <v>490</v>
      </c>
      <c r="E13" s="1">
        <v>439242</v>
      </c>
      <c r="F13" s="2" t="s">
        <v>319</v>
      </c>
      <c r="G13" s="2" t="s">
        <v>161</v>
      </c>
      <c r="H13" s="2" t="s">
        <v>24</v>
      </c>
      <c r="I13" s="2" t="s">
        <v>65</v>
      </c>
      <c r="J13" s="2" t="s">
        <v>36</v>
      </c>
      <c r="K13" s="3" t="s">
        <v>56</v>
      </c>
      <c r="L13" s="2"/>
    </row>
    <row r="14" spans="1:12" ht="15.75" customHeight="1" x14ac:dyDescent="0.25">
      <c r="A14" s="2"/>
      <c r="B14" s="1">
        <v>1</v>
      </c>
      <c r="C14" s="1">
        <v>6</v>
      </c>
      <c r="D14" s="2"/>
      <c r="E14" s="1">
        <v>512659</v>
      </c>
      <c r="F14" s="2" t="s">
        <v>557</v>
      </c>
      <c r="G14" s="2" t="s">
        <v>558</v>
      </c>
      <c r="H14" s="2" t="s">
        <v>20</v>
      </c>
      <c r="I14" s="2" t="s">
        <v>65</v>
      </c>
      <c r="J14" s="2" t="s">
        <v>43</v>
      </c>
      <c r="K14" s="3" t="s">
        <v>108</v>
      </c>
      <c r="L14" s="2"/>
    </row>
    <row r="15" spans="1:12" ht="15.75" customHeight="1" x14ac:dyDescent="0.25">
      <c r="A15" s="2"/>
      <c r="B15" s="1">
        <v>1</v>
      </c>
      <c r="C15" s="1">
        <v>7</v>
      </c>
      <c r="D15" s="2" t="s">
        <v>537</v>
      </c>
      <c r="E15" s="1">
        <v>445266</v>
      </c>
      <c r="F15" s="2" t="s">
        <v>353</v>
      </c>
      <c r="G15" s="2" t="s">
        <v>354</v>
      </c>
      <c r="H15" s="2" t="s">
        <v>24</v>
      </c>
      <c r="I15" s="2" t="s">
        <v>65</v>
      </c>
      <c r="J15" s="2" t="s">
        <v>54</v>
      </c>
      <c r="K15" s="3" t="s">
        <v>150</v>
      </c>
      <c r="L15" s="2"/>
    </row>
    <row r="16" spans="1:12" ht="15.75" customHeight="1" x14ac:dyDescent="0.25">
      <c r="A16" s="2"/>
      <c r="B16" s="1">
        <v>1</v>
      </c>
      <c r="C16" s="1">
        <v>8</v>
      </c>
      <c r="D16" s="2"/>
      <c r="E16" s="1">
        <v>257863</v>
      </c>
      <c r="F16" s="2" t="s">
        <v>559</v>
      </c>
      <c r="G16" s="2" t="s">
        <v>560</v>
      </c>
      <c r="H16" s="2"/>
      <c r="I16" s="2" t="s">
        <v>65</v>
      </c>
      <c r="J16" s="2" t="s">
        <v>142</v>
      </c>
      <c r="K16" s="3" t="s">
        <v>52</v>
      </c>
      <c r="L16" s="2"/>
    </row>
    <row r="17" spans="1:12" ht="15.75" customHeight="1" x14ac:dyDescent="0.25">
      <c r="A17" s="2"/>
      <c r="B17" s="1">
        <v>1</v>
      </c>
      <c r="C17" s="1">
        <v>9</v>
      </c>
      <c r="D17" s="2" t="s">
        <v>490</v>
      </c>
      <c r="E17" s="1">
        <v>406163</v>
      </c>
      <c r="F17" s="2" t="s">
        <v>241</v>
      </c>
      <c r="G17" s="2" t="s">
        <v>242</v>
      </c>
      <c r="H17" s="2" t="s">
        <v>15</v>
      </c>
      <c r="I17" s="2" t="s">
        <v>65</v>
      </c>
      <c r="J17" s="2" t="s">
        <v>68</v>
      </c>
      <c r="K17" s="3" t="s">
        <v>58</v>
      </c>
      <c r="L17" s="2"/>
    </row>
    <row r="18" spans="1:12" ht="15.75" customHeight="1" x14ac:dyDescent="0.25">
      <c r="A18" s="2"/>
      <c r="B18" s="1">
        <v>1</v>
      </c>
      <c r="C18" s="1">
        <v>10</v>
      </c>
      <c r="D18" s="2" t="s">
        <v>490</v>
      </c>
      <c r="E18" s="1">
        <v>386126</v>
      </c>
      <c r="F18" s="2" t="s">
        <v>252</v>
      </c>
      <c r="G18" s="2" t="s">
        <v>253</v>
      </c>
      <c r="H18" s="2" t="s">
        <v>15</v>
      </c>
      <c r="I18" s="2" t="s">
        <v>65</v>
      </c>
      <c r="J18" s="2" t="s">
        <v>56</v>
      </c>
      <c r="K18" s="3" t="s">
        <v>56</v>
      </c>
      <c r="L18" s="2"/>
    </row>
    <row r="19" spans="1:12" ht="15.75" customHeight="1" x14ac:dyDescent="0.25">
      <c r="A19" s="2"/>
      <c r="B19" s="1">
        <v>1</v>
      </c>
      <c r="C19" s="1">
        <v>11</v>
      </c>
      <c r="D19" s="2" t="s">
        <v>490</v>
      </c>
      <c r="E19" s="1">
        <v>406352</v>
      </c>
      <c r="F19" s="2" t="s">
        <v>265</v>
      </c>
      <c r="G19" s="2" t="s">
        <v>266</v>
      </c>
      <c r="H19" s="2" t="s">
        <v>15</v>
      </c>
      <c r="I19" s="2" t="s">
        <v>65</v>
      </c>
      <c r="J19" s="2" t="s">
        <v>32</v>
      </c>
      <c r="K19" s="3" t="s">
        <v>43</v>
      </c>
      <c r="L19" s="2"/>
    </row>
    <row r="20" spans="1:12" ht="15.75" customHeight="1" x14ac:dyDescent="0.25">
      <c r="A20" s="2"/>
      <c r="B20" s="1">
        <v>1</v>
      </c>
      <c r="C20" s="1">
        <v>12</v>
      </c>
      <c r="D20" s="2" t="s">
        <v>490</v>
      </c>
      <c r="E20" s="1">
        <v>444636</v>
      </c>
      <c r="F20" s="2" t="s">
        <v>402</v>
      </c>
      <c r="G20" s="2" t="s">
        <v>403</v>
      </c>
      <c r="H20" s="2" t="s">
        <v>24</v>
      </c>
      <c r="I20" s="2" t="s">
        <v>65</v>
      </c>
      <c r="J20" s="2" t="s">
        <v>56</v>
      </c>
      <c r="K20" s="3" t="s">
        <v>52</v>
      </c>
      <c r="L20" s="2"/>
    </row>
    <row r="21" spans="1:12" ht="15.75" customHeight="1" x14ac:dyDescent="0.25">
      <c r="A21" s="2"/>
      <c r="B21" s="1">
        <v>1</v>
      </c>
      <c r="C21" s="1">
        <v>13</v>
      </c>
      <c r="D21" t="s">
        <v>490</v>
      </c>
      <c r="E21">
        <v>385269</v>
      </c>
      <c r="F21" t="s">
        <v>350</v>
      </c>
      <c r="G21" t="s">
        <v>351</v>
      </c>
      <c r="H21" t="s">
        <v>24</v>
      </c>
      <c r="I21" t="s">
        <v>65</v>
      </c>
      <c r="J21" t="s">
        <v>135</v>
      </c>
      <c r="K21" s="3" t="s">
        <v>52</v>
      </c>
      <c r="L21" s="2"/>
    </row>
    <row r="22" spans="1:12" ht="15.75" customHeight="1" x14ac:dyDescent="0.25">
      <c r="A22" s="2"/>
      <c r="B22" s="1">
        <v>1</v>
      </c>
      <c r="C22" s="1">
        <v>14</v>
      </c>
      <c r="D22" s="2" t="s">
        <v>561</v>
      </c>
      <c r="E22" s="1">
        <v>504723</v>
      </c>
      <c r="F22" s="2" t="s">
        <v>562</v>
      </c>
      <c r="G22" s="2" t="s">
        <v>563</v>
      </c>
      <c r="H22" s="2" t="s">
        <v>564</v>
      </c>
      <c r="I22" s="2" t="s">
        <v>65</v>
      </c>
      <c r="J22" s="2" t="s">
        <v>602</v>
      </c>
      <c r="K22" s="3" t="s">
        <v>86</v>
      </c>
      <c r="L22" s="2"/>
    </row>
    <row r="23" spans="1:12" ht="15.75" customHeight="1" x14ac:dyDescent="0.25">
      <c r="A23" s="2"/>
      <c r="B23" s="1">
        <v>1</v>
      </c>
      <c r="C23" s="1">
        <v>15</v>
      </c>
      <c r="D23" s="2" t="s">
        <v>490</v>
      </c>
      <c r="E23" s="1">
        <v>290200</v>
      </c>
      <c r="F23" s="2" t="s">
        <v>250</v>
      </c>
      <c r="G23" s="2" t="s">
        <v>251</v>
      </c>
      <c r="H23" s="2" t="s">
        <v>15</v>
      </c>
      <c r="I23" s="2" t="s">
        <v>65</v>
      </c>
      <c r="J23" s="2" t="s">
        <v>52</v>
      </c>
      <c r="K23" s="3" t="s">
        <v>30</v>
      </c>
      <c r="L23" s="2"/>
    </row>
    <row r="24" spans="1:12" ht="15.75" customHeight="1" x14ac:dyDescent="0.25">
      <c r="A24" s="2"/>
      <c r="B24" s="1">
        <v>1</v>
      </c>
      <c r="C24" s="1">
        <v>16</v>
      </c>
      <c r="D24" s="2" t="s">
        <v>490</v>
      </c>
      <c r="E24" s="1">
        <v>431261</v>
      </c>
      <c r="F24" s="2" t="s">
        <v>356</v>
      </c>
      <c r="G24" s="2" t="s">
        <v>357</v>
      </c>
      <c r="H24" s="2" t="s">
        <v>24</v>
      </c>
      <c r="I24" s="2" t="s">
        <v>65</v>
      </c>
      <c r="J24" s="2" t="s">
        <v>36</v>
      </c>
      <c r="K24" s="3" t="s">
        <v>30</v>
      </c>
      <c r="L24" s="2"/>
    </row>
    <row r="25" spans="1:12" ht="15.75" customHeight="1" x14ac:dyDescent="0.25">
      <c r="A25" s="2"/>
      <c r="B25" s="1">
        <v>1</v>
      </c>
      <c r="C25" s="1">
        <v>17</v>
      </c>
      <c r="D25" s="2" t="s">
        <v>490</v>
      </c>
      <c r="E25" s="1">
        <v>322167</v>
      </c>
      <c r="F25" s="2" t="s">
        <v>258</v>
      </c>
      <c r="G25" s="2" t="s">
        <v>259</v>
      </c>
      <c r="H25" s="2" t="s">
        <v>15</v>
      </c>
      <c r="I25" s="2" t="s">
        <v>65</v>
      </c>
      <c r="J25" s="2" t="s">
        <v>30</v>
      </c>
      <c r="K25" s="3" t="s">
        <v>80</v>
      </c>
      <c r="L25" s="2"/>
    </row>
    <row r="26" spans="1:12" ht="15" x14ac:dyDescent="0.25">
      <c r="A26" s="2"/>
      <c r="B26" s="1">
        <v>1</v>
      </c>
      <c r="C26" s="1">
        <v>18</v>
      </c>
      <c r="D26" s="2" t="s">
        <v>490</v>
      </c>
      <c r="E26" s="1">
        <v>320465</v>
      </c>
      <c r="F26" s="2" t="s">
        <v>314</v>
      </c>
      <c r="G26" s="2" t="s">
        <v>315</v>
      </c>
      <c r="H26" s="2" t="s">
        <v>15</v>
      </c>
      <c r="I26" s="2" t="s">
        <v>65</v>
      </c>
      <c r="J26" s="2" t="s">
        <v>108</v>
      </c>
      <c r="K26" s="3" t="s">
        <v>58</v>
      </c>
      <c r="L26" s="2"/>
    </row>
    <row r="27" spans="1:12" ht="15" x14ac:dyDescent="0.25">
      <c r="A27" s="2"/>
      <c r="B27" s="1">
        <v>1</v>
      </c>
      <c r="C27" s="1">
        <v>19</v>
      </c>
      <c r="D27" s="2" t="s">
        <v>490</v>
      </c>
      <c r="E27" s="1">
        <v>341295</v>
      </c>
      <c r="F27" s="2" t="s">
        <v>246</v>
      </c>
      <c r="G27" s="2" t="s">
        <v>247</v>
      </c>
      <c r="H27" s="2" t="s">
        <v>15</v>
      </c>
      <c r="I27" s="2" t="s">
        <v>65</v>
      </c>
      <c r="J27" s="2" t="s">
        <v>49</v>
      </c>
      <c r="K27" s="3" t="s">
        <v>30</v>
      </c>
      <c r="L27" s="2"/>
    </row>
    <row r="28" spans="1:12" ht="15" x14ac:dyDescent="0.25">
      <c r="A28" s="2"/>
      <c r="B28" s="1">
        <v>1</v>
      </c>
      <c r="C28" s="1">
        <v>20</v>
      </c>
      <c r="D28" s="2" t="s">
        <v>490</v>
      </c>
      <c r="E28" s="1">
        <v>235241</v>
      </c>
      <c r="F28" s="2" t="s">
        <v>565</v>
      </c>
      <c r="G28" s="2" t="s">
        <v>125</v>
      </c>
      <c r="H28" s="2"/>
      <c r="I28" s="2" t="s">
        <v>65</v>
      </c>
      <c r="J28" s="2" t="s">
        <v>43</v>
      </c>
      <c r="K28" s="3" t="s">
        <v>21</v>
      </c>
      <c r="L28" s="2"/>
    </row>
    <row r="29" spans="1:12" ht="15" x14ac:dyDescent="0.25">
      <c r="A29" s="2"/>
      <c r="B29" s="1">
        <v>1</v>
      </c>
      <c r="C29" s="1">
        <v>21</v>
      </c>
      <c r="D29" s="2" t="s">
        <v>490</v>
      </c>
      <c r="E29" s="1">
        <v>394776</v>
      </c>
      <c r="F29" s="2" t="s">
        <v>260</v>
      </c>
      <c r="G29" s="2" t="s">
        <v>261</v>
      </c>
      <c r="H29" s="2" t="s">
        <v>24</v>
      </c>
      <c r="I29" s="2" t="s">
        <v>65</v>
      </c>
      <c r="J29" s="2" t="s">
        <v>52</v>
      </c>
      <c r="K29" s="3" t="s">
        <v>150</v>
      </c>
      <c r="L29" s="2"/>
    </row>
    <row r="30" spans="1:12" ht="15" x14ac:dyDescent="0.25">
      <c r="A30" s="2"/>
      <c r="B30" s="1">
        <v>1</v>
      </c>
      <c r="C30" s="1">
        <v>22</v>
      </c>
      <c r="D30" s="2"/>
      <c r="E30" s="1">
        <v>347836</v>
      </c>
      <c r="F30" s="2" t="s">
        <v>566</v>
      </c>
      <c r="G30" s="2" t="s">
        <v>567</v>
      </c>
      <c r="H30" s="2"/>
      <c r="I30" s="2" t="s">
        <v>65</v>
      </c>
      <c r="J30" s="2" t="s">
        <v>27</v>
      </c>
      <c r="K30" s="3" t="s">
        <v>36</v>
      </c>
      <c r="L30" s="2"/>
    </row>
    <row r="31" spans="1:12" ht="15" x14ac:dyDescent="0.25">
      <c r="A31" s="2"/>
      <c r="B31" s="1">
        <v>1</v>
      </c>
      <c r="C31" s="1">
        <v>23</v>
      </c>
      <c r="D31" s="2" t="s">
        <v>537</v>
      </c>
      <c r="E31" s="1">
        <v>434837</v>
      </c>
      <c r="F31" s="2" t="s">
        <v>250</v>
      </c>
      <c r="G31" s="2" t="s">
        <v>399</v>
      </c>
      <c r="H31" s="2" t="s">
        <v>24</v>
      </c>
      <c r="I31" s="2" t="s">
        <v>65</v>
      </c>
      <c r="J31" s="2" t="s">
        <v>36</v>
      </c>
      <c r="K31" s="3" t="s">
        <v>150</v>
      </c>
      <c r="L31" s="2"/>
    </row>
    <row r="32" spans="1:12" ht="15" x14ac:dyDescent="0.25">
      <c r="A32" s="2"/>
      <c r="B32" s="1">
        <v>1</v>
      </c>
      <c r="C32" s="1">
        <v>24</v>
      </c>
      <c r="D32" s="2" t="s">
        <v>490</v>
      </c>
      <c r="E32" s="1">
        <v>377833</v>
      </c>
      <c r="F32" s="2" t="s">
        <v>414</v>
      </c>
      <c r="G32" s="2" t="s">
        <v>415</v>
      </c>
      <c r="H32" s="2" t="s">
        <v>15</v>
      </c>
      <c r="I32" s="2" t="s">
        <v>65</v>
      </c>
      <c r="J32" s="2" t="s">
        <v>49</v>
      </c>
      <c r="K32" s="3" t="s">
        <v>21</v>
      </c>
      <c r="L32" s="2"/>
    </row>
    <row r="33" spans="1:12" ht="15" x14ac:dyDescent="0.25">
      <c r="A33" s="2"/>
      <c r="B33" s="1">
        <v>1</v>
      </c>
      <c r="C33" s="1">
        <v>25</v>
      </c>
      <c r="D33" s="2" t="s">
        <v>490</v>
      </c>
      <c r="E33" s="4">
        <v>206166</v>
      </c>
      <c r="F33" s="2" t="s">
        <v>69</v>
      </c>
      <c r="G33" s="2" t="s">
        <v>568</v>
      </c>
      <c r="H33" s="2"/>
      <c r="I33" s="2" t="s">
        <v>65</v>
      </c>
      <c r="J33" s="2" t="s">
        <v>100</v>
      </c>
      <c r="K33" s="3" t="s">
        <v>43</v>
      </c>
      <c r="L33" s="2"/>
    </row>
    <row r="34" spans="1:12" ht="15" x14ac:dyDescent="0.25">
      <c r="A34" s="2"/>
      <c r="B34" s="1">
        <v>1</v>
      </c>
      <c r="C34" s="1">
        <v>26</v>
      </c>
      <c r="D34" t="s">
        <v>537</v>
      </c>
      <c r="E34">
        <v>426729</v>
      </c>
      <c r="F34" t="s">
        <v>74</v>
      </c>
      <c r="G34" s="2" t="s">
        <v>75</v>
      </c>
      <c r="H34" t="s">
        <v>24</v>
      </c>
      <c r="I34" t="s">
        <v>65</v>
      </c>
      <c r="J34" t="s">
        <v>32</v>
      </c>
      <c r="K34" s="3" t="s">
        <v>68</v>
      </c>
      <c r="L34" s="2"/>
    </row>
    <row r="35" spans="1:12" ht="15" x14ac:dyDescent="0.25">
      <c r="A35" s="2"/>
      <c r="B35" s="1">
        <v>1</v>
      </c>
      <c r="C35" s="1">
        <v>27</v>
      </c>
      <c r="D35" s="2" t="s">
        <v>490</v>
      </c>
      <c r="E35" s="1">
        <v>450735</v>
      </c>
      <c r="F35" s="2" t="s">
        <v>312</v>
      </c>
      <c r="G35" s="2" t="s">
        <v>313</v>
      </c>
      <c r="H35" s="2" t="s">
        <v>24</v>
      </c>
      <c r="I35" s="2" t="s">
        <v>65</v>
      </c>
      <c r="J35" s="2" t="s">
        <v>30</v>
      </c>
      <c r="K35" s="3" t="s">
        <v>56</v>
      </c>
      <c r="L35" s="2"/>
    </row>
    <row r="36" spans="1:12" ht="15" x14ac:dyDescent="0.25">
      <c r="A36" s="2"/>
      <c r="B36" s="1">
        <v>1</v>
      </c>
      <c r="C36" s="1">
        <v>28</v>
      </c>
      <c r="D36" s="2" t="s">
        <v>490</v>
      </c>
      <c r="E36" s="1">
        <v>108097</v>
      </c>
      <c r="F36" s="2" t="s">
        <v>569</v>
      </c>
      <c r="G36" s="2" t="s">
        <v>570</v>
      </c>
      <c r="H36" s="2"/>
      <c r="I36" s="2" t="s">
        <v>65</v>
      </c>
      <c r="J36" s="2" t="s">
        <v>56</v>
      </c>
      <c r="K36" s="3" t="s">
        <v>68</v>
      </c>
      <c r="L36" s="2"/>
    </row>
    <row r="37" spans="1:12" ht="15" x14ac:dyDescent="0.25">
      <c r="A37" s="2"/>
      <c r="B37" s="1">
        <v>1</v>
      </c>
      <c r="C37" s="1">
        <v>29</v>
      </c>
      <c r="D37" s="2" t="s">
        <v>537</v>
      </c>
      <c r="E37" s="1">
        <v>306303</v>
      </c>
      <c r="F37" s="2" t="s">
        <v>333</v>
      </c>
      <c r="G37" s="2" t="s">
        <v>334</v>
      </c>
      <c r="H37" s="2" t="s">
        <v>24</v>
      </c>
      <c r="I37" s="2" t="s">
        <v>65</v>
      </c>
      <c r="J37" s="2" t="s">
        <v>58</v>
      </c>
      <c r="K37" s="3" t="s">
        <v>188</v>
      </c>
      <c r="L37" s="2"/>
    </row>
    <row r="38" spans="1:12" ht="15" x14ac:dyDescent="0.25">
      <c r="A38" s="2"/>
      <c r="B38" s="1">
        <v>1</v>
      </c>
      <c r="C38" s="1">
        <v>30</v>
      </c>
      <c r="D38" s="2" t="s">
        <v>537</v>
      </c>
      <c r="E38" s="1">
        <v>392599</v>
      </c>
      <c r="F38" s="2" t="s">
        <v>286</v>
      </c>
      <c r="G38" s="2" t="s">
        <v>287</v>
      </c>
      <c r="H38" s="2" t="s">
        <v>24</v>
      </c>
      <c r="I38" s="2" t="s">
        <v>65</v>
      </c>
      <c r="J38" s="2" t="s">
        <v>42</v>
      </c>
      <c r="K38" s="3" t="s">
        <v>56</v>
      </c>
      <c r="L38" s="2"/>
    </row>
    <row r="39" spans="1:12" ht="15" x14ac:dyDescent="0.25">
      <c r="A39" s="2"/>
      <c r="B39" s="1">
        <v>1</v>
      </c>
      <c r="C39" s="1">
        <v>31</v>
      </c>
      <c r="D39" s="2" t="s">
        <v>537</v>
      </c>
      <c r="E39" s="1">
        <v>462566</v>
      </c>
      <c r="F39" s="2" t="s">
        <v>400</v>
      </c>
      <c r="G39" s="2" t="s">
        <v>401</v>
      </c>
      <c r="H39" s="2" t="s">
        <v>20</v>
      </c>
      <c r="I39" s="2" t="s">
        <v>65</v>
      </c>
      <c r="J39" s="2" t="s">
        <v>52</v>
      </c>
      <c r="K39" s="3" t="s">
        <v>56</v>
      </c>
      <c r="L39" s="2"/>
    </row>
    <row r="40" spans="1:12" ht="15" x14ac:dyDescent="0.25">
      <c r="A40" s="2"/>
      <c r="B40" s="1">
        <v>1</v>
      </c>
      <c r="C40" s="1">
        <v>32</v>
      </c>
      <c r="D40" s="2"/>
      <c r="E40" s="1">
        <v>337407</v>
      </c>
      <c r="F40" s="2" t="s">
        <v>571</v>
      </c>
      <c r="G40" s="2" t="s">
        <v>572</v>
      </c>
      <c r="H40" s="2"/>
      <c r="I40" s="2" t="s">
        <v>65</v>
      </c>
      <c r="J40" s="2" t="s">
        <v>39</v>
      </c>
      <c r="K40" s="3" t="s">
        <v>52</v>
      </c>
      <c r="L40" s="2"/>
    </row>
    <row r="41" spans="1:12" ht="15" x14ac:dyDescent="0.25">
      <c r="A41" s="2"/>
      <c r="B41" s="1">
        <v>1</v>
      </c>
      <c r="C41" s="1">
        <v>33</v>
      </c>
      <c r="D41" s="2" t="s">
        <v>490</v>
      </c>
      <c r="E41" s="1">
        <v>435566</v>
      </c>
      <c r="F41" s="2" t="s">
        <v>248</v>
      </c>
      <c r="G41" s="2" t="s">
        <v>249</v>
      </c>
      <c r="H41" s="2" t="s">
        <v>24</v>
      </c>
      <c r="I41" s="2" t="s">
        <v>65</v>
      </c>
      <c r="J41" s="2" t="s">
        <v>36</v>
      </c>
      <c r="K41" s="3" t="s">
        <v>56</v>
      </c>
      <c r="L41" s="2"/>
    </row>
    <row r="42" spans="1:12" ht="15" x14ac:dyDescent="0.25">
      <c r="A42" s="2"/>
      <c r="B42" s="1">
        <v>1</v>
      </c>
      <c r="C42" s="1">
        <v>34</v>
      </c>
      <c r="D42" s="2"/>
      <c r="E42" s="1">
        <v>510457</v>
      </c>
      <c r="F42" s="2" t="s">
        <v>573</v>
      </c>
      <c r="G42" s="2" t="s">
        <v>574</v>
      </c>
      <c r="H42" s="2" t="s">
        <v>20</v>
      </c>
      <c r="I42" s="2" t="s">
        <v>65</v>
      </c>
      <c r="J42" s="2" t="s">
        <v>86</v>
      </c>
      <c r="K42" s="3" t="s">
        <v>601</v>
      </c>
      <c r="L42" s="2"/>
    </row>
    <row r="43" spans="1:12" ht="15" x14ac:dyDescent="0.25">
      <c r="A43" s="2"/>
      <c r="B43" s="1">
        <v>1</v>
      </c>
      <c r="C43" s="1">
        <v>35</v>
      </c>
      <c r="D43" s="2" t="s">
        <v>490</v>
      </c>
      <c r="E43" s="1">
        <v>336949</v>
      </c>
      <c r="F43" s="2" t="s">
        <v>73</v>
      </c>
      <c r="G43" s="2" t="s">
        <v>329</v>
      </c>
      <c r="H43" s="2" t="s">
        <v>24</v>
      </c>
      <c r="I43" s="2" t="s">
        <v>65</v>
      </c>
      <c r="J43" s="2" t="s">
        <v>135</v>
      </c>
      <c r="K43" s="3" t="s">
        <v>52</v>
      </c>
      <c r="L43" s="2"/>
    </row>
    <row r="44" spans="1:12" ht="15" x14ac:dyDescent="0.25">
      <c r="A44" s="2"/>
      <c r="B44" s="1">
        <v>1</v>
      </c>
      <c r="C44" s="1">
        <v>36</v>
      </c>
      <c r="E44" s="1">
        <v>482219</v>
      </c>
      <c r="F44" s="22" t="s">
        <v>638</v>
      </c>
      <c r="G44" s="22" t="s">
        <v>639</v>
      </c>
      <c r="H44" s="22" t="s">
        <v>24</v>
      </c>
      <c r="I44" s="46" t="s">
        <v>65</v>
      </c>
      <c r="J44" s="39" t="s">
        <v>52</v>
      </c>
      <c r="K44" s="3" t="s">
        <v>58</v>
      </c>
      <c r="L44" s="2"/>
    </row>
    <row r="45" spans="1:12" ht="15" x14ac:dyDescent="0.25">
      <c r="A45" s="2"/>
      <c r="B45" s="1">
        <v>1</v>
      </c>
      <c r="C45" s="1">
        <v>37</v>
      </c>
      <c r="E45" s="1">
        <v>340126</v>
      </c>
      <c r="F45" s="19" t="s">
        <v>642</v>
      </c>
      <c r="G45" s="19" t="s">
        <v>643</v>
      </c>
      <c r="H45" s="19" t="s">
        <v>15</v>
      </c>
      <c r="I45" s="19" t="s">
        <v>65</v>
      </c>
      <c r="J45" s="42" t="s">
        <v>56</v>
      </c>
      <c r="K45" s="3" t="s">
        <v>36</v>
      </c>
      <c r="L45" s="2"/>
    </row>
    <row r="46" spans="1:12" ht="15" x14ac:dyDescent="0.25">
      <c r="A46" s="2"/>
      <c r="B46" s="1">
        <v>1</v>
      </c>
      <c r="C46" s="1">
        <v>38</v>
      </c>
      <c r="E46" s="1">
        <v>412938</v>
      </c>
      <c r="F46" s="19" t="s">
        <v>644</v>
      </c>
      <c r="G46" s="19" t="s">
        <v>244</v>
      </c>
      <c r="H46" s="19" t="s">
        <v>24</v>
      </c>
      <c r="I46" s="19" t="s">
        <v>65</v>
      </c>
      <c r="J46" s="42" t="s">
        <v>36</v>
      </c>
      <c r="K46" s="3"/>
      <c r="L46" s="2"/>
    </row>
    <row r="47" spans="1:12" ht="15" x14ac:dyDescent="0.25">
      <c r="A47" s="2"/>
      <c r="B47" s="1">
        <v>1</v>
      </c>
      <c r="C47" s="1">
        <v>39</v>
      </c>
      <c r="E47" s="1">
        <v>504483</v>
      </c>
      <c r="F47" t="s">
        <v>645</v>
      </c>
      <c r="G47" t="s">
        <v>646</v>
      </c>
      <c r="H47" s="31"/>
      <c r="I47" s="22" t="s">
        <v>65</v>
      </c>
      <c r="J47" s="39" t="s">
        <v>43</v>
      </c>
      <c r="K47" s="3"/>
      <c r="L47" s="2"/>
    </row>
    <row r="48" spans="1:12" ht="15" x14ac:dyDescent="0.25">
      <c r="A48" s="2"/>
      <c r="B48" s="1">
        <v>1</v>
      </c>
      <c r="C48" s="1">
        <v>40</v>
      </c>
      <c r="D48" s="2" t="s">
        <v>14</v>
      </c>
      <c r="E48" s="1"/>
      <c r="F48" s="2"/>
      <c r="G48" s="2"/>
      <c r="H48" s="2"/>
      <c r="I48" s="2"/>
      <c r="J48" s="2"/>
      <c r="K48" s="3"/>
      <c r="L48" s="2"/>
    </row>
    <row r="49" spans="1:12" ht="15" x14ac:dyDescent="0.25">
      <c r="A49" s="2"/>
      <c r="B49" s="1">
        <v>1</v>
      </c>
      <c r="C49" s="1">
        <v>41</v>
      </c>
      <c r="D49" s="2" t="s">
        <v>14</v>
      </c>
      <c r="E49" s="1"/>
      <c r="F49" s="2"/>
      <c r="G49" s="2"/>
      <c r="H49" s="2"/>
      <c r="I49" s="2"/>
      <c r="J49" s="2"/>
      <c r="K49" s="3"/>
      <c r="L49" s="2"/>
    </row>
    <row r="50" spans="1:12" ht="15" x14ac:dyDescent="0.25">
      <c r="A50" s="2"/>
      <c r="B50" s="1">
        <v>1</v>
      </c>
      <c r="C50" s="1">
        <v>42</v>
      </c>
      <c r="D50" s="2" t="s">
        <v>490</v>
      </c>
      <c r="E50" s="1">
        <v>336566</v>
      </c>
      <c r="F50" s="2" t="s">
        <v>47</v>
      </c>
      <c r="G50" s="2" t="s">
        <v>207</v>
      </c>
      <c r="H50" s="2" t="s">
        <v>24</v>
      </c>
      <c r="I50" s="2" t="s">
        <v>16</v>
      </c>
      <c r="J50" s="2" t="s">
        <v>58</v>
      </c>
      <c r="K50" s="3"/>
      <c r="L50" s="2"/>
    </row>
    <row r="51" spans="1:12" ht="15" x14ac:dyDescent="0.25">
      <c r="A51" s="2"/>
      <c r="B51" s="1">
        <v>1</v>
      </c>
      <c r="C51" s="1">
        <v>43</v>
      </c>
      <c r="D51" s="2" t="s">
        <v>490</v>
      </c>
      <c r="E51" s="1">
        <v>483196</v>
      </c>
      <c r="F51" s="2" t="s">
        <v>59</v>
      </c>
      <c r="G51" s="2" t="s">
        <v>60</v>
      </c>
      <c r="H51" s="2" t="s">
        <v>20</v>
      </c>
      <c r="I51" s="2" t="s">
        <v>16</v>
      </c>
      <c r="J51" s="2" t="s">
        <v>30</v>
      </c>
      <c r="K51" s="3"/>
      <c r="L51" s="2"/>
    </row>
    <row r="52" spans="1:12" ht="15" x14ac:dyDescent="0.25">
      <c r="A52" s="2"/>
      <c r="B52" s="1">
        <v>1</v>
      </c>
      <c r="C52" s="1">
        <v>44</v>
      </c>
      <c r="D52" s="2" t="s">
        <v>537</v>
      </c>
      <c r="E52" s="1">
        <v>467388</v>
      </c>
      <c r="F52" s="2" t="s">
        <v>184</v>
      </c>
      <c r="G52" s="2" t="s">
        <v>185</v>
      </c>
      <c r="H52" s="2" t="s">
        <v>24</v>
      </c>
      <c r="I52" s="2" t="s">
        <v>16</v>
      </c>
      <c r="J52" s="2" t="s">
        <v>21</v>
      </c>
      <c r="K52" s="3"/>
      <c r="L52" s="2"/>
    </row>
    <row r="53" spans="1:12" ht="15" x14ac:dyDescent="0.25">
      <c r="A53" s="2"/>
      <c r="B53" s="1">
        <v>1</v>
      </c>
      <c r="C53" s="1">
        <v>45</v>
      </c>
      <c r="D53" s="2"/>
      <c r="E53" s="1">
        <v>489807</v>
      </c>
      <c r="F53" s="2" t="s">
        <v>222</v>
      </c>
      <c r="G53" s="2" t="s">
        <v>543</v>
      </c>
      <c r="H53" s="2" t="s">
        <v>20</v>
      </c>
      <c r="I53" s="2" t="s">
        <v>16</v>
      </c>
      <c r="J53" s="2" t="s">
        <v>150</v>
      </c>
      <c r="K53" s="3"/>
      <c r="L53" s="2"/>
    </row>
    <row r="54" spans="1:12" ht="15" x14ac:dyDescent="0.25">
      <c r="A54" s="2"/>
      <c r="B54" s="1">
        <v>1</v>
      </c>
      <c r="C54" s="1">
        <v>46</v>
      </c>
      <c r="D54" t="s">
        <v>490</v>
      </c>
      <c r="E54">
        <v>345230</v>
      </c>
      <c r="F54" t="s">
        <v>165</v>
      </c>
      <c r="G54" s="2" t="s">
        <v>166</v>
      </c>
      <c r="H54" t="s">
        <v>15</v>
      </c>
      <c r="I54" t="s">
        <v>16</v>
      </c>
      <c r="J54" t="s">
        <v>36</v>
      </c>
      <c r="K54" s="3"/>
      <c r="L54" s="2"/>
    </row>
    <row r="55" spans="1:12" ht="15" x14ac:dyDescent="0.25">
      <c r="A55" s="2"/>
      <c r="B55" s="1">
        <v>1</v>
      </c>
      <c r="C55" s="1">
        <v>47</v>
      </c>
      <c r="D55" s="2" t="s">
        <v>490</v>
      </c>
      <c r="E55" s="1">
        <v>339686</v>
      </c>
      <c r="F55" s="2" t="s">
        <v>148</v>
      </c>
      <c r="G55" s="2" t="s">
        <v>149</v>
      </c>
      <c r="H55" s="2" t="s">
        <v>15</v>
      </c>
      <c r="I55" s="2" t="s">
        <v>16</v>
      </c>
      <c r="J55" s="2" t="s">
        <v>150</v>
      </c>
      <c r="K55" s="3"/>
      <c r="L55" s="2"/>
    </row>
    <row r="56" spans="1:12" ht="15" x14ac:dyDescent="0.25">
      <c r="A56" s="2"/>
      <c r="B56" s="1">
        <v>1</v>
      </c>
      <c r="C56" s="1">
        <v>48</v>
      </c>
      <c r="D56" s="2"/>
      <c r="E56" s="4">
        <v>492336</v>
      </c>
      <c r="F56" s="2" t="s">
        <v>544</v>
      </c>
      <c r="G56" s="2" t="s">
        <v>381</v>
      </c>
      <c r="H56" s="2" t="s">
        <v>20</v>
      </c>
      <c r="I56" s="2" t="s">
        <v>16</v>
      </c>
      <c r="J56" s="2" t="s">
        <v>21</v>
      </c>
      <c r="K56" s="3"/>
      <c r="L56" s="2"/>
    </row>
    <row r="57" spans="1:12" ht="15" x14ac:dyDescent="0.25">
      <c r="A57" s="2"/>
      <c r="B57" s="1">
        <v>1</v>
      </c>
      <c r="C57" s="1">
        <v>49</v>
      </c>
      <c r="D57" s="2"/>
      <c r="E57" s="1">
        <v>518199</v>
      </c>
      <c r="F57" s="2" t="s">
        <v>545</v>
      </c>
      <c r="G57" s="2" t="s">
        <v>546</v>
      </c>
      <c r="H57" s="2"/>
      <c r="I57" s="2" t="s">
        <v>16</v>
      </c>
      <c r="J57" s="2" t="s">
        <v>43</v>
      </c>
      <c r="K57" s="3"/>
      <c r="L57" s="2"/>
    </row>
    <row r="58" spans="1:12" ht="15" x14ac:dyDescent="0.25">
      <c r="A58" s="2"/>
      <c r="B58" s="1">
        <v>1</v>
      </c>
      <c r="C58" s="1">
        <v>50</v>
      </c>
      <c r="D58" s="2" t="s">
        <v>490</v>
      </c>
      <c r="E58" s="1">
        <v>167423</v>
      </c>
      <c r="F58" s="2" t="s">
        <v>547</v>
      </c>
      <c r="G58" s="2" t="s">
        <v>548</v>
      </c>
      <c r="H58" s="2"/>
      <c r="I58" s="2" t="s">
        <v>16</v>
      </c>
      <c r="J58" s="2" t="s">
        <v>68</v>
      </c>
      <c r="K58" s="3"/>
      <c r="L58" s="2"/>
    </row>
    <row r="59" spans="1:12" ht="15" x14ac:dyDescent="0.25">
      <c r="A59" s="2"/>
      <c r="B59" s="1">
        <v>1</v>
      </c>
      <c r="C59" s="1">
        <v>51</v>
      </c>
      <c r="D59" s="2"/>
      <c r="E59" s="1">
        <v>284183</v>
      </c>
      <c r="F59" s="2" t="s">
        <v>177</v>
      </c>
      <c r="G59" s="2" t="s">
        <v>549</v>
      </c>
      <c r="H59" s="2"/>
      <c r="I59" s="2" t="s">
        <v>16</v>
      </c>
      <c r="J59" s="2" t="s">
        <v>56</v>
      </c>
      <c r="K59" s="3"/>
      <c r="L59" s="2"/>
    </row>
    <row r="60" spans="1:12" ht="15" x14ac:dyDescent="0.25">
      <c r="A60" s="2"/>
      <c r="B60" s="1">
        <v>1</v>
      </c>
      <c r="C60" s="1">
        <v>52</v>
      </c>
      <c r="D60" s="2" t="s">
        <v>490</v>
      </c>
      <c r="E60" s="1">
        <v>467177</v>
      </c>
      <c r="F60" s="2" t="s">
        <v>117</v>
      </c>
      <c r="G60" s="2" t="s">
        <v>118</v>
      </c>
      <c r="H60" s="2" t="s">
        <v>20</v>
      </c>
      <c r="I60" s="2" t="s">
        <v>16</v>
      </c>
      <c r="J60" s="2" t="s">
        <v>68</v>
      </c>
      <c r="K60" s="3"/>
      <c r="L60" s="2"/>
    </row>
    <row r="61" spans="1:12" ht="15" x14ac:dyDescent="0.25">
      <c r="A61" s="2"/>
      <c r="B61" s="1">
        <v>1</v>
      </c>
      <c r="C61" s="1">
        <v>53</v>
      </c>
      <c r="D61" s="2" t="s">
        <v>490</v>
      </c>
      <c r="E61" s="1">
        <v>481946</v>
      </c>
      <c r="F61" s="2" t="s">
        <v>186</v>
      </c>
      <c r="G61" s="2" t="s">
        <v>187</v>
      </c>
      <c r="H61" s="2" t="s">
        <v>24</v>
      </c>
      <c r="I61" s="2" t="s">
        <v>16</v>
      </c>
      <c r="J61" s="2" t="s">
        <v>188</v>
      </c>
      <c r="K61" s="3"/>
      <c r="L61" s="2"/>
    </row>
    <row r="62" spans="1:12" ht="15" x14ac:dyDescent="0.25">
      <c r="A62" s="2"/>
      <c r="B62" s="1">
        <v>1</v>
      </c>
      <c r="C62" s="1">
        <v>54</v>
      </c>
      <c r="D62" s="2" t="s">
        <v>537</v>
      </c>
      <c r="E62" s="1">
        <v>472612</v>
      </c>
      <c r="F62" s="2" t="s">
        <v>115</v>
      </c>
      <c r="G62" s="2" t="s">
        <v>116</v>
      </c>
      <c r="H62" s="2" t="s">
        <v>15</v>
      </c>
      <c r="I62" s="2" t="s">
        <v>16</v>
      </c>
      <c r="J62" s="2" t="s">
        <v>56</v>
      </c>
      <c r="K62" s="3"/>
      <c r="L62" s="2"/>
    </row>
    <row r="63" spans="1:12" ht="15" x14ac:dyDescent="0.25">
      <c r="A63" s="2"/>
      <c r="B63" s="1">
        <v>1</v>
      </c>
      <c r="C63" s="1">
        <v>55</v>
      </c>
      <c r="D63" s="2"/>
      <c r="E63" s="1">
        <v>432555</v>
      </c>
      <c r="F63" s="2" t="s">
        <v>550</v>
      </c>
      <c r="G63" s="2" t="s">
        <v>551</v>
      </c>
      <c r="H63" s="2" t="s">
        <v>564</v>
      </c>
      <c r="I63" s="2" t="s">
        <v>16</v>
      </c>
      <c r="J63" s="2" t="s">
        <v>56</v>
      </c>
      <c r="K63" s="3"/>
      <c r="L63" s="2"/>
    </row>
    <row r="64" spans="1:12" ht="15" x14ac:dyDescent="0.25">
      <c r="A64" s="2"/>
      <c r="B64" s="1">
        <v>1</v>
      </c>
      <c r="C64" s="1">
        <v>56</v>
      </c>
      <c r="D64" s="2" t="s">
        <v>490</v>
      </c>
      <c r="E64" s="1">
        <v>372233</v>
      </c>
      <c r="F64" s="2" t="s">
        <v>126</v>
      </c>
      <c r="G64" s="2" t="s">
        <v>127</v>
      </c>
      <c r="H64" s="2" t="s">
        <v>24</v>
      </c>
      <c r="I64" s="2" t="s">
        <v>16</v>
      </c>
      <c r="J64" s="2" t="s">
        <v>52</v>
      </c>
      <c r="K64" s="3"/>
      <c r="L64" s="2"/>
    </row>
    <row r="65" spans="1:12" ht="15" x14ac:dyDescent="0.25">
      <c r="A65" s="2"/>
      <c r="B65" s="1">
        <v>1</v>
      </c>
      <c r="C65" s="1">
        <v>57</v>
      </c>
      <c r="D65" s="2" t="s">
        <v>490</v>
      </c>
      <c r="E65" s="1">
        <v>66790</v>
      </c>
      <c r="F65" s="2" t="s">
        <v>552</v>
      </c>
      <c r="G65" s="2" t="s">
        <v>553</v>
      </c>
      <c r="H65" s="2"/>
      <c r="I65" s="2" t="s">
        <v>16</v>
      </c>
      <c r="J65" s="2" t="s">
        <v>56</v>
      </c>
      <c r="K65" s="3"/>
      <c r="L65" s="2"/>
    </row>
    <row r="66" spans="1:12" ht="15" x14ac:dyDescent="0.25">
      <c r="A66" s="2"/>
      <c r="B66" s="1">
        <v>1</v>
      </c>
      <c r="C66" s="1">
        <v>58</v>
      </c>
      <c r="D66" s="2"/>
      <c r="E66" s="1">
        <v>518200</v>
      </c>
      <c r="F66" s="2" t="s">
        <v>540</v>
      </c>
      <c r="G66" s="2" t="s">
        <v>554</v>
      </c>
      <c r="H66" s="2" t="s">
        <v>501</v>
      </c>
      <c r="I66" s="2" t="s">
        <v>16</v>
      </c>
      <c r="J66" s="2" t="s">
        <v>601</v>
      </c>
      <c r="K66" s="3"/>
      <c r="L66" s="2"/>
    </row>
    <row r="67" spans="1:12" ht="15" x14ac:dyDescent="0.25">
      <c r="A67" s="2"/>
      <c r="B67" s="1">
        <v>1</v>
      </c>
      <c r="C67" s="1">
        <v>59</v>
      </c>
      <c r="D67" s="2" t="s">
        <v>490</v>
      </c>
      <c r="E67" s="1">
        <v>414624</v>
      </c>
      <c r="F67" s="2" t="s">
        <v>156</v>
      </c>
      <c r="G67" s="2" t="s">
        <v>157</v>
      </c>
      <c r="H67" s="2" t="s">
        <v>15</v>
      </c>
      <c r="I67" s="2" t="s">
        <v>16</v>
      </c>
      <c r="J67" s="2" t="s">
        <v>52</v>
      </c>
      <c r="K67" s="3"/>
      <c r="L67" s="2"/>
    </row>
    <row r="68" spans="1:12" ht="15" x14ac:dyDescent="0.25">
      <c r="A68" s="2"/>
      <c r="B68" s="1">
        <v>1</v>
      </c>
      <c r="C68" s="1">
        <v>60</v>
      </c>
      <c r="D68" s="2"/>
      <c r="E68" s="1">
        <v>122223</v>
      </c>
      <c r="F68" s="2" t="s">
        <v>555</v>
      </c>
      <c r="G68" s="2" t="s">
        <v>556</v>
      </c>
      <c r="H68" s="2"/>
      <c r="I68" s="2" t="s">
        <v>16</v>
      </c>
      <c r="J68" s="2" t="s">
        <v>58</v>
      </c>
      <c r="K68" s="3"/>
      <c r="L68" s="2"/>
    </row>
    <row r="69" spans="1:12" ht="15" x14ac:dyDescent="0.25">
      <c r="A69" s="2"/>
      <c r="B69" s="1">
        <v>1</v>
      </c>
      <c r="C69" s="1">
        <v>61</v>
      </c>
      <c r="D69" s="2" t="s">
        <v>537</v>
      </c>
      <c r="E69" s="1">
        <v>380714</v>
      </c>
      <c r="F69" s="2" t="s">
        <v>422</v>
      </c>
      <c r="G69" s="2" t="s">
        <v>152</v>
      </c>
      <c r="H69" s="2" t="s">
        <v>24</v>
      </c>
      <c r="I69" s="2" t="s">
        <v>16</v>
      </c>
      <c r="J69" s="2" t="s">
        <v>36</v>
      </c>
      <c r="K69" s="3"/>
      <c r="L69" s="2"/>
    </row>
    <row r="70" spans="1:12" ht="15" x14ac:dyDescent="0.25">
      <c r="A70" s="2"/>
      <c r="B70" s="1">
        <v>1</v>
      </c>
      <c r="C70" s="1">
        <v>62</v>
      </c>
      <c r="D70" s="40"/>
      <c r="E70" s="1">
        <v>277417</v>
      </c>
      <c r="F70" s="47" t="s">
        <v>640</v>
      </c>
      <c r="G70" s="47" t="s">
        <v>641</v>
      </c>
      <c r="I70" s="47" t="s">
        <v>16</v>
      </c>
      <c r="J70" s="41" t="s">
        <v>311</v>
      </c>
      <c r="K70" s="3"/>
      <c r="L70" s="2"/>
    </row>
    <row r="71" spans="1:12" ht="15" x14ac:dyDescent="0.25">
      <c r="A71" s="2"/>
      <c r="B71" s="1">
        <v>1</v>
      </c>
      <c r="C71" s="1">
        <v>63</v>
      </c>
      <c r="D71" s="2" t="s">
        <v>490</v>
      </c>
      <c r="E71" s="1">
        <v>372331</v>
      </c>
      <c r="F71" t="s">
        <v>307</v>
      </c>
      <c r="G71" t="s">
        <v>651</v>
      </c>
      <c r="H71" s="32" t="s">
        <v>15</v>
      </c>
      <c r="I71" t="s">
        <v>65</v>
      </c>
      <c r="J71" s="60" t="s">
        <v>56</v>
      </c>
      <c r="K71" s="3"/>
      <c r="L71" s="2"/>
    </row>
    <row r="72" spans="1:12" ht="15" x14ac:dyDescent="0.25">
      <c r="A72" s="2"/>
      <c r="B72" s="1">
        <v>1</v>
      </c>
      <c r="C72" s="1">
        <v>64</v>
      </c>
      <c r="E72" s="48">
        <v>409460</v>
      </c>
      <c r="F72" s="44" t="s">
        <v>654</v>
      </c>
      <c r="G72" s="44" t="s">
        <v>655</v>
      </c>
      <c r="H72" s="44" t="s">
        <v>24</v>
      </c>
      <c r="I72" s="44" t="s">
        <v>65</v>
      </c>
      <c r="J72" s="44" t="s">
        <v>57</v>
      </c>
      <c r="K72" s="3"/>
      <c r="L72" s="2"/>
    </row>
    <row r="73" spans="1:12" ht="15" x14ac:dyDescent="0.25">
      <c r="A73" s="2"/>
      <c r="B73" s="1">
        <v>1</v>
      </c>
      <c r="C73" s="1">
        <v>65</v>
      </c>
      <c r="D73" s="40" t="s">
        <v>490</v>
      </c>
      <c r="E73" s="48">
        <v>335242</v>
      </c>
      <c r="F73" s="39" t="s">
        <v>656</v>
      </c>
      <c r="G73" s="39" t="s">
        <v>657</v>
      </c>
      <c r="H73" s="43"/>
      <c r="I73" s="39" t="s">
        <v>65</v>
      </c>
      <c r="J73" s="39" t="s">
        <v>658</v>
      </c>
      <c r="K73" s="3"/>
      <c r="L73" s="2"/>
    </row>
    <row r="74" spans="1:12" ht="15" x14ac:dyDescent="0.25">
      <c r="A74" s="2"/>
      <c r="B74" s="1">
        <v>1</v>
      </c>
      <c r="C74" s="1">
        <v>66</v>
      </c>
      <c r="E74" s="43"/>
      <c r="F74" s="43" t="s">
        <v>277</v>
      </c>
      <c r="G74" s="43" t="s">
        <v>660</v>
      </c>
      <c r="H74" s="43" t="s">
        <v>15</v>
      </c>
      <c r="I74" s="43" t="s">
        <v>65</v>
      </c>
      <c r="J74" s="43" t="s">
        <v>36</v>
      </c>
      <c r="K74" s="3"/>
      <c r="L74" s="2"/>
    </row>
    <row r="75" spans="1:12" ht="15" x14ac:dyDescent="0.25">
      <c r="A75" s="2"/>
      <c r="B75" s="1">
        <v>1</v>
      </c>
      <c r="C75" s="1">
        <v>67</v>
      </c>
      <c r="K75" s="3"/>
      <c r="L75" s="2"/>
    </row>
    <row r="76" spans="1:12" ht="15" x14ac:dyDescent="0.25">
      <c r="A76" s="2"/>
      <c r="B76" s="1">
        <v>1</v>
      </c>
      <c r="C76" s="1">
        <v>68</v>
      </c>
      <c r="K76" s="3"/>
      <c r="L76" s="2"/>
    </row>
    <row r="77" spans="1:12" ht="15" x14ac:dyDescent="0.25">
      <c r="A77" s="2"/>
      <c r="B77" s="1">
        <v>1</v>
      </c>
      <c r="C77" s="1">
        <v>69</v>
      </c>
      <c r="K77" s="3"/>
      <c r="L77" s="2"/>
    </row>
    <row r="78" spans="1:12" ht="15" x14ac:dyDescent="0.25">
      <c r="A78" s="2"/>
      <c r="B78" s="1">
        <v>1</v>
      </c>
      <c r="C78" s="1">
        <v>70</v>
      </c>
      <c r="E78" s="1">
        <v>496298</v>
      </c>
      <c r="F78" s="2" t="s">
        <v>606</v>
      </c>
      <c r="G78" s="2" t="s">
        <v>505</v>
      </c>
      <c r="H78" s="19" t="s">
        <v>637</v>
      </c>
      <c r="I78" s="2" t="s">
        <v>65</v>
      </c>
      <c r="J78" s="2" t="s">
        <v>52</v>
      </c>
      <c r="K78" s="3"/>
      <c r="L78" s="2"/>
    </row>
    <row r="79" spans="1:12" ht="15" x14ac:dyDescent="0.25">
      <c r="A79" s="2"/>
      <c r="B79" s="1">
        <v>1</v>
      </c>
      <c r="C79" s="1">
        <v>71</v>
      </c>
      <c r="K79" s="3"/>
      <c r="L79" s="2"/>
    </row>
    <row r="80" spans="1:12" ht="15" x14ac:dyDescent="0.25">
      <c r="A80" s="2"/>
      <c r="B80" s="1">
        <v>1</v>
      </c>
      <c r="C80" s="1">
        <v>72</v>
      </c>
      <c r="E80" s="1">
        <v>162308</v>
      </c>
      <c r="F80" s="2" t="s">
        <v>607</v>
      </c>
      <c r="G80" s="2" t="s">
        <v>608</v>
      </c>
      <c r="H80" s="19" t="s">
        <v>637</v>
      </c>
      <c r="I80" s="2" t="s">
        <v>65</v>
      </c>
      <c r="J80" s="2" t="s">
        <v>52</v>
      </c>
      <c r="K80" s="3"/>
      <c r="L80" s="2"/>
    </row>
    <row r="81" spans="1:12" ht="15" x14ac:dyDescent="0.25">
      <c r="A81" s="2"/>
      <c r="B81" s="1">
        <v>1</v>
      </c>
      <c r="C81" s="1">
        <v>73</v>
      </c>
      <c r="E81" s="1"/>
      <c r="F81" s="2"/>
      <c r="G81" s="2"/>
      <c r="H81" s="2"/>
      <c r="I81" s="2"/>
      <c r="J81" s="2"/>
      <c r="K81" s="3"/>
      <c r="L81" s="2"/>
    </row>
    <row r="82" spans="1:12" ht="15" x14ac:dyDescent="0.25">
      <c r="A82" s="2"/>
      <c r="B82" s="1">
        <v>1</v>
      </c>
      <c r="C82" s="1">
        <v>74</v>
      </c>
      <c r="E82" s="1">
        <v>329874</v>
      </c>
      <c r="F82" s="2" t="s">
        <v>609</v>
      </c>
      <c r="G82" s="2" t="s">
        <v>610</v>
      </c>
      <c r="H82" s="19" t="s">
        <v>637</v>
      </c>
      <c r="I82" s="2" t="s">
        <v>16</v>
      </c>
      <c r="J82" s="2" t="s">
        <v>54</v>
      </c>
      <c r="K82" s="3"/>
      <c r="L82" s="2"/>
    </row>
    <row r="83" spans="1:12" ht="15" x14ac:dyDescent="0.25">
      <c r="A83" s="2"/>
      <c r="B83" s="1">
        <v>1</v>
      </c>
      <c r="C83" s="1">
        <v>75</v>
      </c>
      <c r="K83" s="3"/>
      <c r="L83" s="2"/>
    </row>
    <row r="84" spans="1:12" ht="15" x14ac:dyDescent="0.25">
      <c r="A84" s="2"/>
      <c r="B84" s="1">
        <v>1</v>
      </c>
      <c r="C84" s="1">
        <v>76</v>
      </c>
      <c r="E84" s="1">
        <v>441540</v>
      </c>
      <c r="F84" s="2" t="s">
        <v>611</v>
      </c>
      <c r="G84" s="2" t="s">
        <v>612</v>
      </c>
      <c r="H84" s="19" t="s">
        <v>637</v>
      </c>
      <c r="I84" s="2" t="s">
        <v>16</v>
      </c>
      <c r="J84" s="2" t="s">
        <v>72</v>
      </c>
      <c r="K84" s="3"/>
      <c r="L84" s="2"/>
    </row>
    <row r="85" spans="1:12" ht="15" x14ac:dyDescent="0.25">
      <c r="A85" s="2"/>
      <c r="B85" s="1">
        <v>1</v>
      </c>
      <c r="C85" s="1">
        <v>77</v>
      </c>
      <c r="K85" s="3"/>
      <c r="L85" s="2"/>
    </row>
    <row r="86" spans="1:12" ht="15" x14ac:dyDescent="0.25">
      <c r="A86" s="2"/>
      <c r="B86" s="1">
        <v>1</v>
      </c>
      <c r="C86" s="1">
        <v>78</v>
      </c>
      <c r="E86">
        <v>263463</v>
      </c>
      <c r="F86" t="s">
        <v>499</v>
      </c>
      <c r="G86" t="s">
        <v>500</v>
      </c>
      <c r="H86" s="2" t="s">
        <v>619</v>
      </c>
      <c r="I86" t="s">
        <v>16</v>
      </c>
      <c r="J86" t="s">
        <v>601</v>
      </c>
      <c r="K86" s="3"/>
    </row>
    <row r="87" spans="1:12" ht="15" x14ac:dyDescent="0.25">
      <c r="A87" s="2"/>
      <c r="B87" s="1">
        <v>1</v>
      </c>
      <c r="C87" s="1">
        <v>79</v>
      </c>
      <c r="K87" s="3"/>
    </row>
    <row r="88" spans="1:12" ht="15" x14ac:dyDescent="0.25">
      <c r="A88" s="2"/>
      <c r="B88" s="1">
        <v>1</v>
      </c>
      <c r="C88" s="1">
        <v>80</v>
      </c>
      <c r="D88" s="2"/>
      <c r="E88">
        <v>164860</v>
      </c>
      <c r="F88" t="s">
        <v>107</v>
      </c>
      <c r="G88" t="s">
        <v>509</v>
      </c>
      <c r="H88" s="2" t="s">
        <v>619</v>
      </c>
      <c r="I88" t="s">
        <v>65</v>
      </c>
      <c r="J88" t="s">
        <v>58</v>
      </c>
      <c r="K88" s="3"/>
    </row>
    <row r="89" spans="1:12" ht="15" x14ac:dyDescent="0.25">
      <c r="A89" s="2"/>
      <c r="B89" s="2"/>
      <c r="C89" s="2"/>
      <c r="D89" s="2"/>
      <c r="E89" s="1"/>
      <c r="F89" s="2"/>
      <c r="G89" s="2"/>
      <c r="H89" s="2"/>
      <c r="I89" s="2"/>
      <c r="J89" s="2"/>
      <c r="K89" s="3"/>
      <c r="L89" s="2"/>
    </row>
    <row r="90" spans="1:12" ht="15" x14ac:dyDescent="0.25">
      <c r="A90" s="49" t="s">
        <v>493</v>
      </c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spans="1:12" ht="15" x14ac:dyDescent="0.25">
      <c r="A91" s="2"/>
      <c r="B91" s="2" t="s">
        <v>4</v>
      </c>
      <c r="C91" s="2" t="s">
        <v>5</v>
      </c>
      <c r="D91" s="2" t="s">
        <v>6</v>
      </c>
      <c r="E91" s="1" t="s">
        <v>7</v>
      </c>
      <c r="F91" s="2" t="s">
        <v>8</v>
      </c>
      <c r="G91" s="2" t="s">
        <v>9</v>
      </c>
      <c r="H91" s="2" t="s">
        <v>10</v>
      </c>
      <c r="I91" s="2" t="s">
        <v>11</v>
      </c>
      <c r="J91" s="2" t="s">
        <v>12</v>
      </c>
      <c r="K91" s="3" t="s">
        <v>13</v>
      </c>
      <c r="L91" s="2"/>
    </row>
    <row r="92" spans="1:12" ht="15" x14ac:dyDescent="0.25">
      <c r="A92" s="2"/>
      <c r="B92" s="1">
        <v>2</v>
      </c>
      <c r="C92" s="1">
        <v>1</v>
      </c>
      <c r="D92" s="2" t="s">
        <v>14</v>
      </c>
      <c r="E92" s="1"/>
      <c r="F92" s="2"/>
      <c r="G92" s="2"/>
      <c r="H92" s="2"/>
      <c r="I92" s="2"/>
      <c r="J92" s="2"/>
      <c r="K92" s="3"/>
      <c r="L92" s="2"/>
    </row>
    <row r="93" spans="1:12" ht="15" x14ac:dyDescent="0.25">
      <c r="A93" s="2"/>
      <c r="B93" s="1">
        <v>2</v>
      </c>
      <c r="C93" s="1">
        <v>2</v>
      </c>
      <c r="K93" s="3"/>
      <c r="L93" s="2"/>
    </row>
    <row r="94" spans="1:12" ht="15" x14ac:dyDescent="0.25">
      <c r="A94" s="2"/>
      <c r="B94" s="1">
        <v>2</v>
      </c>
      <c r="C94" s="1">
        <v>3</v>
      </c>
      <c r="K94" s="3"/>
      <c r="L94" s="2"/>
    </row>
    <row r="95" spans="1:12" ht="15" x14ac:dyDescent="0.25">
      <c r="A95" s="2"/>
      <c r="B95" s="1">
        <v>2</v>
      </c>
      <c r="C95" s="1">
        <v>4</v>
      </c>
      <c r="K95" s="3"/>
      <c r="L95" s="2"/>
    </row>
    <row r="96" spans="1:12" ht="15" x14ac:dyDescent="0.25">
      <c r="A96" s="2"/>
      <c r="B96" s="1">
        <v>2</v>
      </c>
      <c r="C96" s="1">
        <v>5</v>
      </c>
      <c r="D96" s="2" t="s">
        <v>490</v>
      </c>
      <c r="E96" s="1">
        <v>469909</v>
      </c>
      <c r="F96" s="2" t="s">
        <v>407</v>
      </c>
      <c r="G96" s="2" t="s">
        <v>408</v>
      </c>
      <c r="H96" s="2" t="s">
        <v>24</v>
      </c>
      <c r="I96" s="2" t="s">
        <v>65</v>
      </c>
      <c r="J96" s="2" t="s">
        <v>142</v>
      </c>
      <c r="K96" s="3"/>
      <c r="L96" s="2"/>
    </row>
    <row r="97" spans="1:12" ht="15" x14ac:dyDescent="0.25">
      <c r="A97" s="2"/>
      <c r="B97" s="1">
        <v>2</v>
      </c>
      <c r="C97" s="1">
        <v>6</v>
      </c>
      <c r="D97" s="2"/>
      <c r="E97" s="1"/>
      <c r="F97" s="2"/>
      <c r="G97" s="2"/>
      <c r="H97" s="2"/>
      <c r="I97" s="2"/>
      <c r="J97" s="2"/>
      <c r="K97" s="3"/>
      <c r="L97" s="2"/>
    </row>
    <row r="98" spans="1:12" ht="15" x14ac:dyDescent="0.25">
      <c r="A98" s="2"/>
      <c r="B98" s="1">
        <v>2</v>
      </c>
      <c r="C98" s="1">
        <v>7</v>
      </c>
      <c r="D98" s="2" t="s">
        <v>490</v>
      </c>
      <c r="E98" s="1">
        <v>431646</v>
      </c>
      <c r="F98" s="2" t="s">
        <v>461</v>
      </c>
      <c r="G98" s="2" t="s">
        <v>462</v>
      </c>
      <c r="H98" s="2" t="s">
        <v>24</v>
      </c>
      <c r="I98" s="2" t="s">
        <v>65</v>
      </c>
      <c r="J98" s="2" t="s">
        <v>188</v>
      </c>
      <c r="K98" s="3"/>
      <c r="L98" s="2"/>
    </row>
    <row r="99" spans="1:12" ht="15" x14ac:dyDescent="0.25">
      <c r="A99" s="2"/>
      <c r="B99" s="1">
        <v>2</v>
      </c>
      <c r="C99" s="1">
        <v>8</v>
      </c>
      <c r="D99" s="2"/>
      <c r="E99" s="1">
        <v>406149</v>
      </c>
      <c r="F99" s="2" t="s">
        <v>577</v>
      </c>
      <c r="G99" s="2" t="s">
        <v>415</v>
      </c>
      <c r="H99" s="2" t="s">
        <v>24</v>
      </c>
      <c r="I99" s="2" t="s">
        <v>65</v>
      </c>
      <c r="J99" s="2" t="s">
        <v>49</v>
      </c>
      <c r="K99" s="3"/>
      <c r="L99" s="2"/>
    </row>
    <row r="100" spans="1:12" ht="15" x14ac:dyDescent="0.25">
      <c r="A100" s="2"/>
      <c r="B100" s="1">
        <v>2</v>
      </c>
      <c r="C100" s="1">
        <v>9</v>
      </c>
      <c r="D100" s="2"/>
      <c r="E100" s="1">
        <v>332586</v>
      </c>
      <c r="F100" s="2" t="s">
        <v>578</v>
      </c>
      <c r="G100" s="2" t="s">
        <v>579</v>
      </c>
      <c r="H100" s="2" t="s">
        <v>15</v>
      </c>
      <c r="I100" s="2" t="s">
        <v>65</v>
      </c>
      <c r="J100" s="2" t="s">
        <v>58</v>
      </c>
      <c r="K100" s="3"/>
      <c r="L100" s="2"/>
    </row>
    <row r="101" spans="1:12" ht="15" x14ac:dyDescent="0.25">
      <c r="A101" s="2"/>
      <c r="B101" s="1">
        <v>2</v>
      </c>
      <c r="C101" s="1">
        <v>10</v>
      </c>
      <c r="D101" s="2" t="s">
        <v>490</v>
      </c>
      <c r="E101" s="1">
        <v>207993</v>
      </c>
      <c r="F101" s="2" t="s">
        <v>417</v>
      </c>
      <c r="G101" s="2" t="s">
        <v>580</v>
      </c>
      <c r="H101" s="2"/>
      <c r="I101" s="2" t="s">
        <v>65</v>
      </c>
      <c r="J101" s="2" t="s">
        <v>56</v>
      </c>
      <c r="K101" s="3"/>
      <c r="L101" s="2"/>
    </row>
    <row r="102" spans="1:12" ht="15" x14ac:dyDescent="0.25">
      <c r="A102" s="2"/>
      <c r="B102" s="1">
        <v>2</v>
      </c>
      <c r="C102" s="1">
        <v>11</v>
      </c>
      <c r="D102" s="2" t="s">
        <v>490</v>
      </c>
      <c r="E102" s="1">
        <v>312544</v>
      </c>
      <c r="F102" s="2" t="s">
        <v>258</v>
      </c>
      <c r="G102" s="2" t="s">
        <v>29</v>
      </c>
      <c r="H102" s="2" t="s">
        <v>15</v>
      </c>
      <c r="I102" s="2" t="s">
        <v>65</v>
      </c>
      <c r="J102" s="2" t="s">
        <v>39</v>
      </c>
      <c r="K102" s="3"/>
      <c r="L102" s="2"/>
    </row>
    <row r="103" spans="1:12" ht="15" x14ac:dyDescent="0.25">
      <c r="A103" s="2"/>
      <c r="B103" s="1">
        <v>2</v>
      </c>
      <c r="C103" s="1">
        <v>12</v>
      </c>
      <c r="D103" s="2" t="s">
        <v>490</v>
      </c>
      <c r="E103" s="1">
        <v>54339</v>
      </c>
      <c r="F103" s="2" t="s">
        <v>581</v>
      </c>
      <c r="G103" s="2" t="s">
        <v>582</v>
      </c>
      <c r="H103" s="2"/>
      <c r="I103" s="2" t="s">
        <v>65</v>
      </c>
      <c r="J103" s="2" t="s">
        <v>42</v>
      </c>
      <c r="K103" s="3"/>
      <c r="L103" s="2"/>
    </row>
    <row r="104" spans="1:12" ht="15" x14ac:dyDescent="0.25">
      <c r="A104" s="2"/>
      <c r="B104" s="1">
        <v>2</v>
      </c>
      <c r="C104" s="1">
        <v>13</v>
      </c>
      <c r="D104" s="2" t="s">
        <v>537</v>
      </c>
      <c r="E104" s="1">
        <v>490596</v>
      </c>
      <c r="F104" s="2" t="s">
        <v>391</v>
      </c>
      <c r="G104" s="2" t="s">
        <v>392</v>
      </c>
      <c r="H104" s="2" t="s">
        <v>20</v>
      </c>
      <c r="I104" s="2" t="s">
        <v>65</v>
      </c>
      <c r="J104" s="2" t="s">
        <v>39</v>
      </c>
      <c r="K104" s="3"/>
      <c r="L104" s="2"/>
    </row>
    <row r="105" spans="1:12" ht="15" x14ac:dyDescent="0.25">
      <c r="A105" s="2"/>
      <c r="B105" s="1">
        <v>2</v>
      </c>
      <c r="C105" s="1">
        <v>14</v>
      </c>
      <c r="D105" s="2" t="s">
        <v>490</v>
      </c>
      <c r="E105" s="1">
        <v>389257</v>
      </c>
      <c r="F105" s="2" t="s">
        <v>459</v>
      </c>
      <c r="G105" s="2" t="s">
        <v>460</v>
      </c>
      <c r="H105" s="2" t="s">
        <v>15</v>
      </c>
      <c r="I105" s="2" t="s">
        <v>65</v>
      </c>
      <c r="J105" s="2" t="s">
        <v>56</v>
      </c>
      <c r="K105" s="3"/>
      <c r="L105" s="2"/>
    </row>
    <row r="106" spans="1:12" ht="15" x14ac:dyDescent="0.25">
      <c r="A106" s="2"/>
      <c r="B106" s="1">
        <v>2</v>
      </c>
      <c r="C106" s="1">
        <v>15</v>
      </c>
      <c r="D106" s="2" t="s">
        <v>490</v>
      </c>
      <c r="E106" s="1">
        <v>410374</v>
      </c>
      <c r="F106" s="2" t="s">
        <v>290</v>
      </c>
      <c r="G106" s="2" t="s">
        <v>291</v>
      </c>
      <c r="H106" s="2" t="s">
        <v>15</v>
      </c>
      <c r="I106" s="2" t="s">
        <v>65</v>
      </c>
      <c r="J106" s="2" t="s">
        <v>108</v>
      </c>
      <c r="K106" s="3"/>
      <c r="L106" s="2"/>
    </row>
    <row r="107" spans="1:12" ht="15" x14ac:dyDescent="0.25">
      <c r="A107" s="2"/>
      <c r="B107" s="1">
        <v>2</v>
      </c>
      <c r="C107" s="1">
        <v>16</v>
      </c>
      <c r="D107" s="2" t="s">
        <v>490</v>
      </c>
      <c r="E107" s="1">
        <v>387865</v>
      </c>
      <c r="F107" s="2" t="s">
        <v>229</v>
      </c>
      <c r="G107" s="2" t="s">
        <v>481</v>
      </c>
      <c r="H107" s="2" t="s">
        <v>15</v>
      </c>
      <c r="I107" s="2" t="s">
        <v>65</v>
      </c>
      <c r="J107" s="2" t="s">
        <v>58</v>
      </c>
      <c r="K107" s="3"/>
      <c r="L107" s="2"/>
    </row>
    <row r="108" spans="1:12" ht="15" x14ac:dyDescent="0.25">
      <c r="A108" s="2"/>
      <c r="B108" s="1">
        <v>2</v>
      </c>
      <c r="C108" s="1">
        <v>17</v>
      </c>
      <c r="D108" s="2" t="s">
        <v>490</v>
      </c>
      <c r="E108" s="1">
        <v>339877</v>
      </c>
      <c r="F108" s="2" t="s">
        <v>236</v>
      </c>
      <c r="G108" s="2" t="s">
        <v>104</v>
      </c>
      <c r="H108" s="2" t="s">
        <v>15</v>
      </c>
      <c r="I108" s="2" t="s">
        <v>65</v>
      </c>
      <c r="J108" s="2" t="s">
        <v>36</v>
      </c>
      <c r="K108" s="3"/>
      <c r="L108" s="2"/>
    </row>
    <row r="109" spans="1:12" ht="15" x14ac:dyDescent="0.25">
      <c r="A109" s="2"/>
      <c r="B109" s="1">
        <v>2</v>
      </c>
      <c r="C109" s="1">
        <v>18</v>
      </c>
      <c r="D109" s="2"/>
      <c r="E109" s="1">
        <v>490186</v>
      </c>
      <c r="F109" s="2" t="s">
        <v>583</v>
      </c>
      <c r="G109" s="2" t="s">
        <v>103</v>
      </c>
      <c r="H109" s="2" t="s">
        <v>20</v>
      </c>
      <c r="I109" s="2" t="s">
        <v>65</v>
      </c>
      <c r="J109" s="2" t="s">
        <v>39</v>
      </c>
      <c r="K109" s="3"/>
      <c r="L109" s="2"/>
    </row>
    <row r="110" spans="1:12" ht="15" x14ac:dyDescent="0.25">
      <c r="A110" s="2"/>
      <c r="B110" s="1">
        <v>2</v>
      </c>
      <c r="C110" s="1">
        <v>19</v>
      </c>
      <c r="D110" s="2"/>
      <c r="E110" s="1">
        <v>406784</v>
      </c>
      <c r="F110" s="2" t="s">
        <v>584</v>
      </c>
      <c r="G110" s="2" t="s">
        <v>585</v>
      </c>
      <c r="H110" s="2" t="s">
        <v>24</v>
      </c>
      <c r="I110" s="2" t="s">
        <v>65</v>
      </c>
      <c r="J110" s="2" t="s">
        <v>36</v>
      </c>
      <c r="K110" s="3"/>
      <c r="L110" s="2"/>
    </row>
    <row r="111" spans="1:12" ht="15" x14ac:dyDescent="0.25">
      <c r="A111" s="2"/>
      <c r="B111" s="1">
        <v>2</v>
      </c>
      <c r="C111" s="1">
        <v>20</v>
      </c>
      <c r="D111" s="2" t="s">
        <v>490</v>
      </c>
      <c r="E111" s="1">
        <v>341669</v>
      </c>
      <c r="F111" s="2" t="s">
        <v>384</v>
      </c>
      <c r="G111" s="2" t="s">
        <v>289</v>
      </c>
      <c r="H111" s="2" t="s">
        <v>24</v>
      </c>
      <c r="I111" s="2" t="s">
        <v>65</v>
      </c>
      <c r="J111" s="2" t="s">
        <v>142</v>
      </c>
      <c r="K111" s="3"/>
      <c r="L111" s="2"/>
    </row>
    <row r="112" spans="1:12" ht="15" x14ac:dyDescent="0.25">
      <c r="A112" s="2"/>
      <c r="B112" s="1">
        <v>2</v>
      </c>
      <c r="C112" s="1">
        <v>21</v>
      </c>
      <c r="D112" s="2" t="s">
        <v>490</v>
      </c>
      <c r="E112" s="1">
        <v>492324</v>
      </c>
      <c r="F112" s="2" t="s">
        <v>278</v>
      </c>
      <c r="G112" s="2" t="s">
        <v>279</v>
      </c>
      <c r="H112" s="2" t="s">
        <v>20</v>
      </c>
      <c r="I112" s="2" t="s">
        <v>65</v>
      </c>
      <c r="J112" s="2" t="s">
        <v>21</v>
      </c>
      <c r="K112" s="3"/>
      <c r="L112" s="2"/>
    </row>
    <row r="113" spans="1:12" ht="15" x14ac:dyDescent="0.25">
      <c r="A113" s="2"/>
      <c r="B113" s="1">
        <v>2</v>
      </c>
      <c r="C113" s="1">
        <v>22</v>
      </c>
      <c r="D113" s="2"/>
      <c r="E113" s="1">
        <v>518203</v>
      </c>
      <c r="F113" s="2" t="s">
        <v>586</v>
      </c>
      <c r="G113" s="2" t="s">
        <v>587</v>
      </c>
      <c r="H113" s="2" t="s">
        <v>24</v>
      </c>
      <c r="I113" s="2" t="s">
        <v>65</v>
      </c>
      <c r="J113" s="2" t="s">
        <v>43</v>
      </c>
      <c r="K113" s="3"/>
      <c r="L113" s="2"/>
    </row>
    <row r="114" spans="1:12" ht="15" x14ac:dyDescent="0.25">
      <c r="A114" s="2"/>
      <c r="B114" s="1">
        <v>2</v>
      </c>
      <c r="C114" s="1">
        <v>23</v>
      </c>
      <c r="D114" s="2"/>
      <c r="E114" s="1">
        <v>431766</v>
      </c>
      <c r="F114" s="2" t="s">
        <v>471</v>
      </c>
      <c r="G114" s="2" t="s">
        <v>588</v>
      </c>
      <c r="H114" s="2"/>
      <c r="I114" s="2" t="s">
        <v>65</v>
      </c>
      <c r="J114" s="2" t="s">
        <v>30</v>
      </c>
      <c r="K114" s="3"/>
      <c r="L114" s="2"/>
    </row>
    <row r="115" spans="1:12" ht="15" x14ac:dyDescent="0.25">
      <c r="A115" s="2"/>
      <c r="B115" s="1">
        <v>2</v>
      </c>
      <c r="C115" s="1">
        <v>24</v>
      </c>
      <c r="D115" s="2"/>
      <c r="E115" s="1">
        <v>323301</v>
      </c>
      <c r="F115" s="2" t="s">
        <v>589</v>
      </c>
      <c r="G115" s="2" t="s">
        <v>590</v>
      </c>
      <c r="H115" s="2"/>
      <c r="I115" s="2" t="s">
        <v>65</v>
      </c>
      <c r="J115" s="2" t="s">
        <v>194</v>
      </c>
      <c r="K115" s="3"/>
      <c r="L115" s="2"/>
    </row>
    <row r="116" spans="1:12" ht="15" x14ac:dyDescent="0.25">
      <c r="A116" s="2"/>
      <c r="B116" s="1">
        <v>2</v>
      </c>
      <c r="C116" s="1">
        <v>25</v>
      </c>
      <c r="D116" s="2" t="s">
        <v>490</v>
      </c>
      <c r="E116" s="4">
        <v>384654</v>
      </c>
      <c r="F116" s="2" t="s">
        <v>264</v>
      </c>
      <c r="G116" s="2" t="s">
        <v>163</v>
      </c>
      <c r="H116" s="2" t="s">
        <v>24</v>
      </c>
      <c r="I116" s="2" t="s">
        <v>65</v>
      </c>
      <c r="J116" s="2" t="s">
        <v>142</v>
      </c>
      <c r="K116" s="3"/>
      <c r="L116" s="2"/>
    </row>
    <row r="117" spans="1:12" ht="15" x14ac:dyDescent="0.25">
      <c r="A117" s="2"/>
      <c r="B117" s="1">
        <v>2</v>
      </c>
      <c r="C117" s="1">
        <v>26</v>
      </c>
      <c r="D117" s="2" t="s">
        <v>490</v>
      </c>
      <c r="E117" s="1">
        <v>278485</v>
      </c>
      <c r="F117" s="2" t="s">
        <v>591</v>
      </c>
      <c r="G117" s="2" t="s">
        <v>592</v>
      </c>
      <c r="H117" s="2"/>
      <c r="I117" s="2" t="s">
        <v>65</v>
      </c>
      <c r="J117" s="2" t="s">
        <v>194</v>
      </c>
      <c r="K117" s="3"/>
      <c r="L117" s="2"/>
    </row>
    <row r="118" spans="1:12" ht="15" x14ac:dyDescent="0.25">
      <c r="A118" s="2"/>
      <c r="B118" s="1">
        <v>2</v>
      </c>
      <c r="C118" s="1">
        <v>27</v>
      </c>
      <c r="D118" s="2"/>
      <c r="E118" s="1">
        <v>489266</v>
      </c>
      <c r="F118" s="2" t="s">
        <v>593</v>
      </c>
      <c r="G118" s="2" t="s">
        <v>594</v>
      </c>
      <c r="H118" s="2" t="s">
        <v>24</v>
      </c>
      <c r="I118" s="2" t="s">
        <v>65</v>
      </c>
      <c r="J118" s="2" t="s">
        <v>56</v>
      </c>
      <c r="K118" s="3"/>
      <c r="L118" s="2"/>
    </row>
    <row r="119" spans="1:12" ht="15" x14ac:dyDescent="0.25">
      <c r="A119" s="2"/>
      <c r="B119" s="1">
        <v>2</v>
      </c>
      <c r="C119" s="1">
        <v>28</v>
      </c>
      <c r="D119" s="2"/>
      <c r="E119" s="1"/>
      <c r="F119" s="2"/>
      <c r="G119" s="2"/>
      <c r="H119" s="2"/>
      <c r="I119" s="2"/>
      <c r="J119" s="2"/>
      <c r="K119" s="3"/>
      <c r="L119" s="2"/>
    </row>
    <row r="120" spans="1:12" ht="15" x14ac:dyDescent="0.25">
      <c r="A120" s="2"/>
      <c r="B120" s="1">
        <v>2</v>
      </c>
      <c r="C120" s="1">
        <v>29</v>
      </c>
      <c r="D120" s="2"/>
      <c r="E120" s="1">
        <v>400422</v>
      </c>
      <c r="F120" s="2" t="s">
        <v>595</v>
      </c>
      <c r="G120" s="2" t="s">
        <v>596</v>
      </c>
      <c r="H120" s="2" t="s">
        <v>564</v>
      </c>
      <c r="I120" s="2" t="s">
        <v>65</v>
      </c>
      <c r="J120" s="2" t="s">
        <v>601</v>
      </c>
      <c r="K120" s="3"/>
      <c r="L120" s="2"/>
    </row>
    <row r="121" spans="1:12" ht="15" x14ac:dyDescent="0.25">
      <c r="A121" s="2"/>
      <c r="B121" s="1">
        <v>2</v>
      </c>
      <c r="C121" s="1">
        <v>30</v>
      </c>
      <c r="D121" s="2" t="s">
        <v>490</v>
      </c>
      <c r="E121" s="1">
        <v>395288</v>
      </c>
      <c r="F121" s="2" t="s">
        <v>85</v>
      </c>
      <c r="G121" s="2" t="s">
        <v>274</v>
      </c>
      <c r="H121" s="2" t="s">
        <v>20</v>
      </c>
      <c r="I121" s="2" t="s">
        <v>65</v>
      </c>
      <c r="J121" s="2" t="s">
        <v>142</v>
      </c>
      <c r="K121" s="3"/>
      <c r="L121" s="2"/>
    </row>
    <row r="122" spans="1:12" ht="15" x14ac:dyDescent="0.25">
      <c r="A122" s="2"/>
      <c r="B122" s="1">
        <v>2</v>
      </c>
      <c r="C122" s="1">
        <v>31</v>
      </c>
      <c r="D122" s="2" t="s">
        <v>490</v>
      </c>
      <c r="E122" s="1">
        <v>452720</v>
      </c>
      <c r="F122" s="2" t="s">
        <v>78</v>
      </c>
      <c r="G122" s="2" t="s">
        <v>79</v>
      </c>
      <c r="H122" s="2" t="s">
        <v>24</v>
      </c>
      <c r="I122" s="2" t="s">
        <v>65</v>
      </c>
      <c r="J122" s="2" t="s">
        <v>80</v>
      </c>
      <c r="K122" s="3"/>
      <c r="L122" s="2"/>
    </row>
    <row r="123" spans="1:12" ht="15" x14ac:dyDescent="0.25">
      <c r="A123" s="2"/>
      <c r="B123" s="1">
        <v>2</v>
      </c>
      <c r="C123" s="1">
        <v>32</v>
      </c>
      <c r="D123" s="2"/>
      <c r="E123" s="1">
        <v>459423</v>
      </c>
      <c r="F123" s="2" t="s">
        <v>160</v>
      </c>
      <c r="G123" s="2" t="s">
        <v>515</v>
      </c>
      <c r="H123" s="2" t="s">
        <v>20</v>
      </c>
      <c r="I123" s="2" t="s">
        <v>65</v>
      </c>
      <c r="J123" s="2" t="s">
        <v>32</v>
      </c>
      <c r="K123" s="3"/>
      <c r="L123" s="2"/>
    </row>
    <row r="124" spans="1:12" ht="15" x14ac:dyDescent="0.25">
      <c r="A124" s="2"/>
      <c r="B124" s="1">
        <v>2</v>
      </c>
      <c r="C124" s="1">
        <v>33</v>
      </c>
      <c r="D124" s="2"/>
      <c r="E124" s="1">
        <v>500699</v>
      </c>
      <c r="F124" s="2" t="s">
        <v>597</v>
      </c>
      <c r="G124" s="2" t="s">
        <v>103</v>
      </c>
      <c r="H124" s="2" t="s">
        <v>24</v>
      </c>
      <c r="I124" s="2" t="s">
        <v>65</v>
      </c>
      <c r="J124" s="2" t="s">
        <v>86</v>
      </c>
      <c r="K124" s="3"/>
      <c r="L124" s="2"/>
    </row>
    <row r="125" spans="1:12" ht="15" x14ac:dyDescent="0.25">
      <c r="A125" s="2"/>
      <c r="B125" s="1">
        <v>2</v>
      </c>
      <c r="C125" s="1">
        <v>34</v>
      </c>
      <c r="D125" s="2"/>
      <c r="E125" s="1"/>
      <c r="F125" s="2"/>
      <c r="G125" s="2"/>
      <c r="H125" s="2"/>
      <c r="I125" s="2"/>
      <c r="J125" s="2"/>
      <c r="K125" s="3"/>
      <c r="L125" s="2"/>
    </row>
    <row r="126" spans="1:12" ht="15" x14ac:dyDescent="0.25">
      <c r="A126" s="2"/>
      <c r="B126" s="1">
        <v>2</v>
      </c>
      <c r="C126" s="1">
        <v>35</v>
      </c>
      <c r="D126" s="2" t="s">
        <v>537</v>
      </c>
      <c r="E126" s="1">
        <v>437997</v>
      </c>
      <c r="F126" s="2" t="s">
        <v>282</v>
      </c>
      <c r="G126" s="2" t="s">
        <v>283</v>
      </c>
      <c r="H126" s="2" t="s">
        <v>15</v>
      </c>
      <c r="I126" s="2" t="s">
        <v>65</v>
      </c>
      <c r="J126" s="2" t="s">
        <v>36</v>
      </c>
      <c r="K126" s="3"/>
      <c r="L126" s="2"/>
    </row>
    <row r="127" spans="1:12" ht="15" x14ac:dyDescent="0.25">
      <c r="A127" s="2"/>
      <c r="B127" s="1">
        <v>2</v>
      </c>
      <c r="C127" s="1">
        <v>36</v>
      </c>
      <c r="D127" s="2"/>
      <c r="E127" s="1">
        <v>451241</v>
      </c>
      <c r="F127" s="2" t="s">
        <v>299</v>
      </c>
      <c r="G127" s="2" t="s">
        <v>300</v>
      </c>
      <c r="H127" s="2" t="s">
        <v>24</v>
      </c>
      <c r="I127" s="2" t="s">
        <v>65</v>
      </c>
      <c r="J127" s="2" t="s">
        <v>43</v>
      </c>
      <c r="K127" s="3"/>
      <c r="L127" s="2"/>
    </row>
    <row r="128" spans="1:12" ht="15" x14ac:dyDescent="0.25">
      <c r="A128" s="2"/>
      <c r="B128" s="1">
        <v>2</v>
      </c>
      <c r="C128" s="1">
        <v>37</v>
      </c>
      <c r="D128" s="2"/>
      <c r="E128" s="1">
        <v>309493</v>
      </c>
      <c r="F128" s="2" t="s">
        <v>600</v>
      </c>
      <c r="G128" s="2" t="s">
        <v>29</v>
      </c>
      <c r="H128" s="2" t="s">
        <v>24</v>
      </c>
      <c r="I128" s="2" t="s">
        <v>65</v>
      </c>
      <c r="J128" s="2" t="s">
        <v>42</v>
      </c>
      <c r="K128" s="3"/>
      <c r="L128" s="2"/>
    </row>
    <row r="129" spans="1:12" ht="15" x14ac:dyDescent="0.25">
      <c r="A129" s="2"/>
      <c r="B129" s="1">
        <v>2</v>
      </c>
      <c r="C129" s="1">
        <v>38</v>
      </c>
      <c r="D129" s="2" t="s">
        <v>490</v>
      </c>
      <c r="E129" s="1">
        <v>408788</v>
      </c>
      <c r="F129" s="2" t="s">
        <v>297</v>
      </c>
      <c r="G129" s="2" t="s">
        <v>298</v>
      </c>
      <c r="H129" s="2" t="s">
        <v>15</v>
      </c>
      <c r="I129" s="2" t="s">
        <v>65</v>
      </c>
      <c r="J129" s="2" t="s">
        <v>27</v>
      </c>
      <c r="K129" s="3"/>
      <c r="L129" s="2"/>
    </row>
    <row r="130" spans="1:12" ht="15" x14ac:dyDescent="0.25">
      <c r="A130" s="2"/>
      <c r="B130" s="1">
        <v>2</v>
      </c>
      <c r="C130" s="1">
        <v>39</v>
      </c>
      <c r="D130" s="2"/>
      <c r="E130" s="1"/>
      <c r="F130" s="2"/>
      <c r="G130" s="2"/>
      <c r="H130" s="2"/>
      <c r="I130" s="2"/>
      <c r="J130" s="2"/>
      <c r="K130" s="3"/>
      <c r="L130" s="2"/>
    </row>
    <row r="131" spans="1:12" ht="15" x14ac:dyDescent="0.25">
      <c r="A131" s="2"/>
      <c r="B131" s="1">
        <v>2</v>
      </c>
      <c r="C131" s="1">
        <v>40</v>
      </c>
      <c r="D131" t="s">
        <v>14</v>
      </c>
      <c r="K131" s="3"/>
      <c r="L131" s="2"/>
    </row>
    <row r="132" spans="1:12" ht="15" x14ac:dyDescent="0.25">
      <c r="A132" s="2"/>
      <c r="B132" s="1">
        <v>2</v>
      </c>
      <c r="C132" s="1">
        <v>41</v>
      </c>
      <c r="D132" t="s">
        <v>14</v>
      </c>
      <c r="K132" s="3"/>
      <c r="L132" s="2"/>
    </row>
    <row r="133" spans="1:12" ht="15" x14ac:dyDescent="0.25">
      <c r="A133" s="2"/>
      <c r="B133" s="1">
        <v>2</v>
      </c>
      <c r="C133" s="1">
        <v>42</v>
      </c>
      <c r="K133" s="3"/>
      <c r="L133" s="2"/>
    </row>
    <row r="134" spans="1:12" ht="15" x14ac:dyDescent="0.25">
      <c r="A134" s="2"/>
      <c r="B134" s="1">
        <v>2</v>
      </c>
      <c r="C134" s="1">
        <v>43</v>
      </c>
      <c r="K134" s="3"/>
      <c r="L134" s="2"/>
    </row>
    <row r="135" spans="1:12" ht="15" x14ac:dyDescent="0.25">
      <c r="A135" s="2"/>
      <c r="B135" s="1">
        <v>2</v>
      </c>
      <c r="C135" s="1">
        <v>44</v>
      </c>
      <c r="K135" s="3"/>
      <c r="L135" s="2"/>
    </row>
    <row r="136" spans="1:12" ht="15" x14ac:dyDescent="0.25">
      <c r="A136" s="2"/>
      <c r="B136" s="1">
        <v>2</v>
      </c>
      <c r="C136" s="1">
        <v>45</v>
      </c>
      <c r="K136" s="3"/>
      <c r="L136" s="2"/>
    </row>
    <row r="137" spans="1:12" ht="15" x14ac:dyDescent="0.25">
      <c r="A137" s="2"/>
      <c r="B137" s="1">
        <v>2</v>
      </c>
      <c r="C137" s="1">
        <v>46</v>
      </c>
      <c r="K137" s="3"/>
      <c r="L137" s="2"/>
    </row>
    <row r="138" spans="1:12" ht="15" x14ac:dyDescent="0.25">
      <c r="A138" s="2"/>
      <c r="B138" s="1">
        <v>2</v>
      </c>
      <c r="C138" s="1">
        <v>47</v>
      </c>
      <c r="K138" s="3"/>
      <c r="L138" s="2"/>
    </row>
    <row r="139" spans="1:12" ht="15" x14ac:dyDescent="0.25">
      <c r="A139" s="2"/>
      <c r="B139" s="1">
        <v>2</v>
      </c>
      <c r="C139" s="1">
        <v>48</v>
      </c>
      <c r="K139" s="3"/>
      <c r="L139" s="2"/>
    </row>
    <row r="140" spans="1:12" ht="15" x14ac:dyDescent="0.25">
      <c r="A140" s="2"/>
      <c r="B140" s="1">
        <v>2</v>
      </c>
      <c r="C140" s="1">
        <v>49</v>
      </c>
      <c r="K140" s="3"/>
      <c r="L140" s="2"/>
    </row>
    <row r="141" spans="1:12" ht="15" x14ac:dyDescent="0.25">
      <c r="A141" s="2"/>
      <c r="B141" s="1">
        <v>2</v>
      </c>
      <c r="C141" s="1">
        <v>50</v>
      </c>
      <c r="K141" s="3"/>
      <c r="L141" s="2"/>
    </row>
    <row r="142" spans="1:12" ht="15" x14ac:dyDescent="0.25">
      <c r="A142" s="2"/>
      <c r="B142" s="1">
        <v>2</v>
      </c>
      <c r="C142" s="1">
        <v>51</v>
      </c>
      <c r="K142" s="3"/>
      <c r="L142" s="2"/>
    </row>
    <row r="143" spans="1:12" ht="15" x14ac:dyDescent="0.25">
      <c r="A143" s="2"/>
      <c r="B143" s="1">
        <v>2</v>
      </c>
      <c r="C143" s="1">
        <v>52</v>
      </c>
      <c r="K143" s="3"/>
      <c r="L143" s="2"/>
    </row>
    <row r="144" spans="1:12" ht="15" x14ac:dyDescent="0.25">
      <c r="A144" s="2"/>
      <c r="B144" s="1">
        <v>2</v>
      </c>
      <c r="C144" s="1">
        <v>53</v>
      </c>
      <c r="K144" s="3"/>
      <c r="L144" s="2"/>
    </row>
    <row r="145" spans="1:12" ht="15" x14ac:dyDescent="0.25">
      <c r="A145" s="2"/>
      <c r="B145" s="1">
        <v>2</v>
      </c>
      <c r="C145" s="1">
        <v>54</v>
      </c>
      <c r="K145" s="3"/>
      <c r="L145" s="2"/>
    </row>
    <row r="146" spans="1:12" ht="15" x14ac:dyDescent="0.25">
      <c r="A146" s="2"/>
      <c r="B146" s="1">
        <v>2</v>
      </c>
      <c r="C146" s="1">
        <v>55</v>
      </c>
      <c r="D146" s="57" t="s">
        <v>490</v>
      </c>
      <c r="E146" s="38">
        <v>280766</v>
      </c>
      <c r="F146" s="39" t="s">
        <v>143</v>
      </c>
      <c r="G146" s="39" t="s">
        <v>659</v>
      </c>
      <c r="H146" s="39" t="s">
        <v>15</v>
      </c>
      <c r="I146" s="39" t="s">
        <v>16</v>
      </c>
      <c r="J146" s="39" t="s">
        <v>52</v>
      </c>
      <c r="K146" s="3"/>
      <c r="L146" s="2"/>
    </row>
    <row r="147" spans="1:12" ht="15" x14ac:dyDescent="0.25">
      <c r="A147" s="2"/>
      <c r="B147" s="1">
        <v>2</v>
      </c>
      <c r="C147" s="1">
        <v>56</v>
      </c>
      <c r="D147" s="2"/>
      <c r="E147" s="1">
        <v>442163</v>
      </c>
      <c r="F147" s="2" t="s">
        <v>524</v>
      </c>
      <c r="G147" s="2" t="s">
        <v>401</v>
      </c>
      <c r="H147" s="2" t="s">
        <v>24</v>
      </c>
      <c r="I147" s="2" t="s">
        <v>16</v>
      </c>
      <c r="J147" s="2" t="s">
        <v>52</v>
      </c>
      <c r="K147" s="3"/>
      <c r="L147" s="2"/>
    </row>
    <row r="148" spans="1:12" ht="15" x14ac:dyDescent="0.25">
      <c r="A148" s="2"/>
      <c r="B148" s="1">
        <v>2</v>
      </c>
      <c r="C148" s="1">
        <v>57</v>
      </c>
      <c r="D148" s="2" t="s">
        <v>490</v>
      </c>
      <c r="E148" s="1">
        <v>140994</v>
      </c>
      <c r="F148" s="2" t="s">
        <v>525</v>
      </c>
      <c r="G148" s="2" t="s">
        <v>526</v>
      </c>
      <c r="H148" s="2"/>
      <c r="I148" s="2" t="s">
        <v>16</v>
      </c>
      <c r="J148" s="2" t="s">
        <v>42</v>
      </c>
      <c r="K148" s="3"/>
      <c r="L148" s="2"/>
    </row>
    <row r="149" spans="1:12" ht="15" x14ac:dyDescent="0.25">
      <c r="A149" s="2"/>
      <c r="B149" s="1">
        <v>2</v>
      </c>
      <c r="C149" s="1">
        <v>58</v>
      </c>
      <c r="D149" s="2" t="s">
        <v>490</v>
      </c>
      <c r="E149" s="1">
        <v>339833</v>
      </c>
      <c r="F149" s="2" t="s">
        <v>219</v>
      </c>
      <c r="G149" s="2" t="s">
        <v>220</v>
      </c>
      <c r="H149" s="2" t="s">
        <v>24</v>
      </c>
      <c r="I149" s="2" t="s">
        <v>16</v>
      </c>
      <c r="J149" s="2" t="s">
        <v>80</v>
      </c>
      <c r="K149" s="3"/>
      <c r="L149" s="2"/>
    </row>
    <row r="150" spans="1:12" ht="15" x14ac:dyDescent="0.25">
      <c r="A150" s="2"/>
      <c r="B150" s="1">
        <v>2</v>
      </c>
      <c r="C150" s="1">
        <v>59</v>
      </c>
      <c r="D150" s="2" t="s">
        <v>490</v>
      </c>
      <c r="E150" s="1">
        <v>224371</v>
      </c>
      <c r="F150" s="2" t="s">
        <v>61</v>
      </c>
      <c r="G150" s="2" t="s">
        <v>527</v>
      </c>
      <c r="H150" s="2"/>
      <c r="I150" s="2" t="s">
        <v>16</v>
      </c>
      <c r="J150" s="2" t="s">
        <v>56</v>
      </c>
      <c r="K150" s="3"/>
      <c r="L150" s="2"/>
    </row>
    <row r="151" spans="1:12" ht="15" x14ac:dyDescent="0.25">
      <c r="A151" s="2"/>
      <c r="B151" s="1">
        <v>2</v>
      </c>
      <c r="C151" s="1">
        <v>60</v>
      </c>
      <c r="D151" s="2"/>
      <c r="E151" s="1">
        <v>239546</v>
      </c>
      <c r="F151" s="2" t="s">
        <v>528</v>
      </c>
      <c r="G151" s="2" t="s">
        <v>529</v>
      </c>
      <c r="H151" s="2"/>
      <c r="I151" s="2" t="s">
        <v>16</v>
      </c>
      <c r="J151" s="2" t="s">
        <v>108</v>
      </c>
      <c r="K151" s="3"/>
      <c r="L151" s="2"/>
    </row>
    <row r="152" spans="1:12" ht="15" x14ac:dyDescent="0.25">
      <c r="A152" s="2"/>
      <c r="B152" s="1">
        <v>2</v>
      </c>
      <c r="C152" s="1">
        <v>61</v>
      </c>
      <c r="D152" s="2" t="s">
        <v>490</v>
      </c>
      <c r="E152" s="1">
        <v>339685</v>
      </c>
      <c r="F152" s="2" t="s">
        <v>206</v>
      </c>
      <c r="G152" s="2" t="s">
        <v>149</v>
      </c>
      <c r="H152" s="2" t="s">
        <v>15</v>
      </c>
      <c r="I152" s="2" t="s">
        <v>16</v>
      </c>
      <c r="J152" s="2" t="s">
        <v>150</v>
      </c>
      <c r="K152" s="3"/>
      <c r="L152" s="2"/>
    </row>
    <row r="153" spans="1:12" ht="15" x14ac:dyDescent="0.25">
      <c r="A153" s="2"/>
      <c r="B153" s="1">
        <v>2</v>
      </c>
      <c r="C153" s="1">
        <v>62</v>
      </c>
      <c r="D153" s="2"/>
      <c r="E153" s="1">
        <v>467709</v>
      </c>
      <c r="F153" s="2" t="s">
        <v>530</v>
      </c>
      <c r="G153" s="2" t="s">
        <v>157</v>
      </c>
      <c r="H153" s="2" t="s">
        <v>20</v>
      </c>
      <c r="I153" s="2" t="s">
        <v>16</v>
      </c>
      <c r="J153" s="2" t="s">
        <v>52</v>
      </c>
      <c r="K153" s="3"/>
      <c r="L153" s="2"/>
    </row>
    <row r="154" spans="1:12" ht="15" x14ac:dyDescent="0.25">
      <c r="A154" s="2"/>
      <c r="B154" s="1">
        <v>2</v>
      </c>
      <c r="C154" s="1">
        <v>63</v>
      </c>
      <c r="D154" s="2"/>
      <c r="E154" s="1">
        <v>64267</v>
      </c>
      <c r="F154" s="2" t="s">
        <v>531</v>
      </c>
      <c r="G154" s="2" t="s">
        <v>532</v>
      </c>
      <c r="H154" s="2" t="s">
        <v>503</v>
      </c>
      <c r="I154" s="2" t="s">
        <v>16</v>
      </c>
      <c r="J154" s="2" t="s">
        <v>58</v>
      </c>
      <c r="K154" s="3"/>
      <c r="L154" s="2"/>
    </row>
    <row r="155" spans="1:12" ht="15" x14ac:dyDescent="0.25">
      <c r="A155" s="2"/>
      <c r="B155" s="1">
        <v>2</v>
      </c>
      <c r="C155" s="1">
        <v>64</v>
      </c>
      <c r="D155" s="2" t="s">
        <v>490</v>
      </c>
      <c r="E155" s="1">
        <v>72550</v>
      </c>
      <c r="F155" s="2" t="s">
        <v>533</v>
      </c>
      <c r="G155" s="2" t="s">
        <v>534</v>
      </c>
      <c r="H155" s="2"/>
      <c r="I155" s="2" t="s">
        <v>16</v>
      </c>
      <c r="J155" s="2" t="s">
        <v>56</v>
      </c>
      <c r="K155" s="3"/>
      <c r="L155" s="2"/>
    </row>
    <row r="156" spans="1:12" ht="15" x14ac:dyDescent="0.25">
      <c r="A156" s="2"/>
      <c r="B156" s="1">
        <v>2</v>
      </c>
      <c r="C156" s="1">
        <v>65</v>
      </c>
      <c r="E156">
        <v>431756</v>
      </c>
      <c r="F156" t="s">
        <v>535</v>
      </c>
      <c r="G156" t="s">
        <v>536</v>
      </c>
      <c r="H156" t="s">
        <v>503</v>
      </c>
      <c r="I156" t="s">
        <v>16</v>
      </c>
      <c r="J156" t="s">
        <v>43</v>
      </c>
      <c r="K156" s="3"/>
      <c r="L156" s="2"/>
    </row>
    <row r="157" spans="1:12" ht="15" x14ac:dyDescent="0.25">
      <c r="A157" s="2"/>
      <c r="B157" s="1">
        <v>2</v>
      </c>
      <c r="C157" s="1">
        <v>66</v>
      </c>
      <c r="D157" s="2" t="s">
        <v>537</v>
      </c>
      <c r="E157" s="1">
        <v>475304</v>
      </c>
      <c r="F157" s="2" t="s">
        <v>209</v>
      </c>
      <c r="G157" s="2" t="s">
        <v>444</v>
      </c>
      <c r="H157" s="2" t="s">
        <v>20</v>
      </c>
      <c r="I157" s="2" t="s">
        <v>16</v>
      </c>
      <c r="J157" s="2" t="s">
        <v>52</v>
      </c>
      <c r="K157" s="3"/>
      <c r="L157" s="2"/>
    </row>
    <row r="158" spans="1:12" ht="15" x14ac:dyDescent="0.25">
      <c r="A158" s="2"/>
      <c r="B158" s="1">
        <v>2</v>
      </c>
      <c r="C158" s="1">
        <v>67</v>
      </c>
      <c r="D158" s="2"/>
      <c r="E158" s="1">
        <v>518201</v>
      </c>
      <c r="F158" s="2" t="s">
        <v>538</v>
      </c>
      <c r="G158" s="2" t="s">
        <v>539</v>
      </c>
      <c r="H158" s="2"/>
      <c r="I158" s="2" t="s">
        <v>16</v>
      </c>
      <c r="J158" s="2" t="s">
        <v>52</v>
      </c>
      <c r="K158" s="3"/>
      <c r="L158" s="2"/>
    </row>
    <row r="159" spans="1:12" ht="15" x14ac:dyDescent="0.25">
      <c r="A159" s="2"/>
      <c r="B159" s="1">
        <v>2</v>
      </c>
      <c r="C159" s="1">
        <v>68</v>
      </c>
      <c r="D159" s="2"/>
      <c r="E159" s="1">
        <v>518202</v>
      </c>
      <c r="F159" s="2" t="s">
        <v>540</v>
      </c>
      <c r="G159" s="2" t="s">
        <v>381</v>
      </c>
      <c r="H159" s="2" t="s">
        <v>20</v>
      </c>
      <c r="I159" s="2" t="s">
        <v>16</v>
      </c>
      <c r="J159" s="2" t="s">
        <v>86</v>
      </c>
      <c r="K159" s="3"/>
      <c r="L159" s="2"/>
    </row>
    <row r="160" spans="1:12" ht="15" x14ac:dyDescent="0.25">
      <c r="A160" s="2"/>
      <c r="B160" s="1">
        <v>2</v>
      </c>
      <c r="C160" s="1">
        <v>69</v>
      </c>
      <c r="D160" s="2"/>
      <c r="E160" s="1">
        <v>162283</v>
      </c>
      <c r="F160" s="2" t="s">
        <v>541</v>
      </c>
      <c r="G160" s="2" t="s">
        <v>542</v>
      </c>
      <c r="H160" s="2" t="s">
        <v>503</v>
      </c>
      <c r="I160" s="2" t="s">
        <v>16</v>
      </c>
      <c r="J160" s="2" t="s">
        <v>30</v>
      </c>
      <c r="K160" s="3"/>
      <c r="L160" s="2"/>
    </row>
    <row r="161" spans="1:12" ht="15" x14ac:dyDescent="0.25">
      <c r="A161" s="2"/>
      <c r="B161" s="1">
        <v>2</v>
      </c>
      <c r="C161" s="1">
        <v>70</v>
      </c>
      <c r="D161" s="2" t="s">
        <v>490</v>
      </c>
      <c r="E161" s="1">
        <v>476672</v>
      </c>
      <c r="F161" s="2" t="s">
        <v>168</v>
      </c>
      <c r="G161" s="2" t="s">
        <v>147</v>
      </c>
      <c r="H161" s="2" t="s">
        <v>20</v>
      </c>
      <c r="I161" s="2" t="s">
        <v>16</v>
      </c>
      <c r="J161" s="2" t="s">
        <v>30</v>
      </c>
      <c r="K161" s="3"/>
      <c r="L161" s="2"/>
    </row>
    <row r="162" spans="1:12" ht="15" x14ac:dyDescent="0.25">
      <c r="A162" s="2"/>
      <c r="B162" s="1">
        <v>2</v>
      </c>
      <c r="C162" s="1">
        <v>71</v>
      </c>
      <c r="D162" s="2" t="s">
        <v>490</v>
      </c>
      <c r="E162" s="1">
        <v>441115</v>
      </c>
      <c r="F162" s="2" t="s">
        <v>124</v>
      </c>
      <c r="G162" s="2" t="s">
        <v>125</v>
      </c>
      <c r="H162" s="2" t="s">
        <v>20</v>
      </c>
      <c r="I162" s="2" t="s">
        <v>16</v>
      </c>
      <c r="J162" s="2" t="s">
        <v>80</v>
      </c>
      <c r="K162" s="3"/>
      <c r="L162" s="2"/>
    </row>
    <row r="163" spans="1:12" ht="15" x14ac:dyDescent="0.25">
      <c r="A163" s="2"/>
      <c r="B163" s="1">
        <v>2</v>
      </c>
      <c r="C163" s="1">
        <v>72</v>
      </c>
      <c r="D163" s="2" t="s">
        <v>537</v>
      </c>
      <c r="E163" s="1">
        <v>406708</v>
      </c>
      <c r="F163" s="2" t="s">
        <v>128</v>
      </c>
      <c r="G163" s="2" t="s">
        <v>129</v>
      </c>
      <c r="H163" s="2" t="s">
        <v>20</v>
      </c>
      <c r="I163" s="2" t="s">
        <v>16</v>
      </c>
      <c r="J163" s="2" t="s">
        <v>36</v>
      </c>
      <c r="K163" s="3"/>
      <c r="L163" s="2"/>
    </row>
    <row r="164" spans="1:12" ht="15" x14ac:dyDescent="0.25">
      <c r="A164" s="2"/>
      <c r="B164" s="1">
        <v>2</v>
      </c>
      <c r="C164" s="1">
        <v>73</v>
      </c>
      <c r="D164" s="2"/>
      <c r="E164" s="1">
        <v>276922</v>
      </c>
      <c r="F164" s="2" t="s">
        <v>53</v>
      </c>
      <c r="G164" s="2" t="s">
        <v>614</v>
      </c>
      <c r="H164" s="2"/>
      <c r="I164" s="2" t="s">
        <v>16</v>
      </c>
      <c r="J164" s="2" t="s">
        <v>56</v>
      </c>
      <c r="K164" s="3"/>
      <c r="L164" s="2"/>
    </row>
    <row r="165" spans="1:12" ht="15" x14ac:dyDescent="0.25">
      <c r="A165" s="2"/>
      <c r="B165" s="1">
        <v>2</v>
      </c>
      <c r="C165" s="1">
        <v>74</v>
      </c>
      <c r="D165" s="2"/>
      <c r="E165" s="1">
        <v>129612</v>
      </c>
      <c r="F165" s="2" t="s">
        <v>547</v>
      </c>
      <c r="G165" s="2" t="s">
        <v>615</v>
      </c>
      <c r="H165" s="2" t="s">
        <v>503</v>
      </c>
      <c r="I165" s="2" t="s">
        <v>16</v>
      </c>
      <c r="J165" s="2" t="s">
        <v>68</v>
      </c>
      <c r="K165" s="3"/>
      <c r="L165" s="2"/>
    </row>
    <row r="166" spans="1:12" ht="15" x14ac:dyDescent="0.25">
      <c r="A166" s="2"/>
      <c r="B166" s="1">
        <v>2</v>
      </c>
      <c r="C166" s="1">
        <v>75</v>
      </c>
      <c r="D166" s="2" t="s">
        <v>490</v>
      </c>
      <c r="E166" s="1">
        <v>399850</v>
      </c>
      <c r="F166" s="2" t="s">
        <v>146</v>
      </c>
      <c r="G166" s="2" t="s">
        <v>147</v>
      </c>
      <c r="H166" s="2" t="s">
        <v>24</v>
      </c>
      <c r="I166" s="2" t="s">
        <v>16</v>
      </c>
      <c r="J166" s="2" t="s">
        <v>30</v>
      </c>
      <c r="K166" s="3"/>
      <c r="L166" s="2"/>
    </row>
    <row r="167" spans="1:12" ht="15" x14ac:dyDescent="0.25">
      <c r="A167" s="2"/>
      <c r="B167" s="1">
        <v>2</v>
      </c>
      <c r="C167" s="1">
        <v>76</v>
      </c>
      <c r="D167" s="2" t="s">
        <v>490</v>
      </c>
      <c r="E167" s="1">
        <v>277543</v>
      </c>
      <c r="F167" s="2" t="s">
        <v>151</v>
      </c>
      <c r="G167" s="2" t="s">
        <v>152</v>
      </c>
      <c r="H167" s="2" t="s">
        <v>15</v>
      </c>
      <c r="I167" s="2" t="s">
        <v>16</v>
      </c>
      <c r="J167" s="2" t="s">
        <v>36</v>
      </c>
      <c r="K167" s="3"/>
      <c r="L167" s="2"/>
    </row>
    <row r="168" spans="1:12" ht="15" x14ac:dyDescent="0.25">
      <c r="A168" s="2"/>
      <c r="B168" s="1">
        <v>2</v>
      </c>
      <c r="C168" s="1">
        <v>77</v>
      </c>
      <c r="D168" s="2" t="s">
        <v>537</v>
      </c>
      <c r="E168" s="1">
        <v>432123</v>
      </c>
      <c r="F168" s="2" t="s">
        <v>40</v>
      </c>
      <c r="G168" s="2" t="s">
        <v>41</v>
      </c>
      <c r="H168" s="2" t="s">
        <v>24</v>
      </c>
      <c r="I168" s="2" t="s">
        <v>16</v>
      </c>
      <c r="J168" s="2" t="s">
        <v>42</v>
      </c>
      <c r="K168" s="3"/>
      <c r="L168" s="2"/>
    </row>
    <row r="169" spans="1:12" ht="15" x14ac:dyDescent="0.25">
      <c r="A169" s="2"/>
      <c r="B169" s="1">
        <v>2</v>
      </c>
      <c r="C169" s="1">
        <v>78</v>
      </c>
      <c r="D169" s="2" t="s">
        <v>490</v>
      </c>
      <c r="E169" s="1">
        <v>479849</v>
      </c>
      <c r="F169" s="2" t="s">
        <v>189</v>
      </c>
      <c r="G169" s="2" t="s">
        <v>163</v>
      </c>
      <c r="H169" s="2" t="s">
        <v>24</v>
      </c>
      <c r="I169" s="2" t="s">
        <v>16</v>
      </c>
      <c r="J169" s="2" t="s">
        <v>58</v>
      </c>
      <c r="K169" s="3"/>
      <c r="L169" s="2"/>
    </row>
    <row r="170" spans="1:12" ht="15" x14ac:dyDescent="0.25">
      <c r="A170" s="2"/>
      <c r="B170" s="1">
        <v>2</v>
      </c>
      <c r="C170" s="1">
        <v>79</v>
      </c>
      <c r="D170" s="2"/>
      <c r="K170" s="3"/>
      <c r="L170" s="2"/>
    </row>
    <row r="171" spans="1:12" ht="15" x14ac:dyDescent="0.25">
      <c r="A171" s="2"/>
      <c r="B171" s="1">
        <v>2</v>
      </c>
      <c r="C171" s="1">
        <v>80</v>
      </c>
      <c r="D171" s="2"/>
      <c r="K171" s="3"/>
      <c r="L171" s="2"/>
    </row>
    <row r="172" spans="1:12" ht="15" x14ac:dyDescent="0.25">
      <c r="A172" s="2"/>
      <c r="B172" s="2"/>
      <c r="C172" s="2"/>
      <c r="D172" s="2"/>
      <c r="E172" s="1"/>
      <c r="F172" s="2"/>
      <c r="G172" s="2"/>
      <c r="H172" s="2"/>
      <c r="I172" s="2"/>
      <c r="J172" s="2"/>
      <c r="K172" s="3"/>
      <c r="L172" s="2"/>
    </row>
    <row r="173" spans="1:12" ht="15" x14ac:dyDescent="0.25">
      <c r="A173" s="49" t="s">
        <v>494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</row>
    <row r="174" spans="1:12" ht="15" x14ac:dyDescent="0.25">
      <c r="A174" s="1"/>
      <c r="F174" s="2" t="s">
        <v>605</v>
      </c>
    </row>
    <row r="175" spans="1:12" ht="15" x14ac:dyDescent="0.25">
      <c r="A175" s="1"/>
      <c r="F175" s="2" t="s">
        <v>616</v>
      </c>
    </row>
    <row r="176" spans="1:12" ht="15" x14ac:dyDescent="0.25">
      <c r="A176" s="2"/>
      <c r="B176" s="2" t="s">
        <v>4</v>
      </c>
      <c r="C176" s="2" t="s">
        <v>5</v>
      </c>
      <c r="D176" s="2" t="s">
        <v>6</v>
      </c>
      <c r="E176" s="1" t="s">
        <v>7</v>
      </c>
      <c r="F176" s="2" t="s">
        <v>8</v>
      </c>
      <c r="G176" s="2" t="s">
        <v>9</v>
      </c>
      <c r="H176" s="2" t="s">
        <v>10</v>
      </c>
      <c r="I176" s="2" t="s">
        <v>11</v>
      </c>
      <c r="J176" s="2" t="s">
        <v>12</v>
      </c>
      <c r="K176" s="3" t="s">
        <v>13</v>
      </c>
      <c r="L176" s="2"/>
    </row>
    <row r="177" spans="1:12" ht="15" x14ac:dyDescent="0.25">
      <c r="A177" s="2"/>
      <c r="B177" s="1">
        <v>3</v>
      </c>
      <c r="C177" s="1">
        <v>1</v>
      </c>
      <c r="D177" s="2" t="s">
        <v>14</v>
      </c>
      <c r="E177" s="1"/>
      <c r="F177" s="2"/>
      <c r="G177" s="2"/>
      <c r="H177" s="2"/>
      <c r="I177" s="2"/>
      <c r="J177" s="2"/>
      <c r="K177" s="3"/>
      <c r="L177" s="2"/>
    </row>
    <row r="178" spans="1:12" ht="15" x14ac:dyDescent="0.25">
      <c r="A178" s="2"/>
      <c r="B178" s="1">
        <v>3</v>
      </c>
      <c r="C178" s="1">
        <v>2</v>
      </c>
      <c r="D178" s="2"/>
      <c r="E178" s="1">
        <v>329874</v>
      </c>
      <c r="F178" s="2" t="s">
        <v>609</v>
      </c>
      <c r="G178" s="2" t="s">
        <v>610</v>
      </c>
      <c r="H178" s="2" t="s">
        <v>618</v>
      </c>
      <c r="I178" s="2" t="s">
        <v>16</v>
      </c>
      <c r="J178" s="2" t="s">
        <v>54</v>
      </c>
      <c r="K178" s="3"/>
    </row>
    <row r="179" spans="1:12" ht="15" x14ac:dyDescent="0.25">
      <c r="A179" s="2"/>
      <c r="B179" s="1">
        <v>3</v>
      </c>
      <c r="C179" s="1">
        <v>3</v>
      </c>
      <c r="D179" s="2"/>
    </row>
    <row r="180" spans="1:12" ht="15" x14ac:dyDescent="0.25">
      <c r="A180" s="2"/>
      <c r="B180" s="1">
        <v>3</v>
      </c>
      <c r="C180" s="1">
        <v>4</v>
      </c>
      <c r="D180" s="2"/>
      <c r="E180" s="18">
        <v>496298</v>
      </c>
      <c r="F180" s="19" t="s">
        <v>606</v>
      </c>
      <c r="G180" s="19" t="s">
        <v>505</v>
      </c>
      <c r="H180" s="2" t="s">
        <v>618</v>
      </c>
      <c r="I180" s="19" t="s">
        <v>65</v>
      </c>
      <c r="J180" s="19" t="s">
        <v>52</v>
      </c>
      <c r="K180" s="3"/>
    </row>
    <row r="181" spans="1:12" ht="15" x14ac:dyDescent="0.25">
      <c r="A181" s="2"/>
      <c r="B181" s="1">
        <v>3</v>
      </c>
      <c r="C181" s="1">
        <v>5</v>
      </c>
      <c r="D181" s="2"/>
      <c r="E181" s="1"/>
      <c r="F181" s="2"/>
      <c r="G181" s="2"/>
      <c r="H181" s="2"/>
      <c r="I181" s="2"/>
      <c r="J181" s="2"/>
      <c r="K181" s="3"/>
    </row>
    <row r="182" spans="1:12" ht="15" x14ac:dyDescent="0.25">
      <c r="A182" s="2"/>
      <c r="B182" s="1">
        <v>3</v>
      </c>
      <c r="C182" s="1">
        <v>6</v>
      </c>
      <c r="D182" s="2"/>
      <c r="E182" s="18">
        <v>441540</v>
      </c>
      <c r="F182" s="19" t="s">
        <v>611</v>
      </c>
      <c r="G182" s="19" t="s">
        <v>612</v>
      </c>
      <c r="H182" s="2" t="s">
        <v>618</v>
      </c>
      <c r="I182" s="19" t="s">
        <v>16</v>
      </c>
      <c r="J182" s="19" t="s">
        <v>72</v>
      </c>
      <c r="K182" s="3"/>
    </row>
    <row r="183" spans="1:12" ht="15" x14ac:dyDescent="0.25">
      <c r="A183" s="2"/>
      <c r="B183" s="1">
        <v>3</v>
      </c>
      <c r="C183" s="1">
        <v>7</v>
      </c>
      <c r="D183" s="2"/>
    </row>
    <row r="184" spans="1:12" ht="15" x14ac:dyDescent="0.25">
      <c r="A184" s="2"/>
      <c r="B184" s="1">
        <v>3</v>
      </c>
      <c r="C184" s="1">
        <v>8</v>
      </c>
      <c r="D184" s="2"/>
      <c r="E184" s="18">
        <v>162308</v>
      </c>
      <c r="F184" s="19" t="s">
        <v>607</v>
      </c>
      <c r="G184" s="19" t="s">
        <v>608</v>
      </c>
      <c r="H184" s="2" t="s">
        <v>618</v>
      </c>
      <c r="I184" s="19" t="s">
        <v>65</v>
      </c>
      <c r="J184" s="19" t="s">
        <v>52</v>
      </c>
      <c r="K184" s="3"/>
    </row>
    <row r="185" spans="1:12" ht="15" x14ac:dyDescent="0.25">
      <c r="A185" s="2"/>
      <c r="B185" s="1">
        <v>3</v>
      </c>
      <c r="C185" s="1">
        <v>9</v>
      </c>
      <c r="D185" s="2"/>
      <c r="E185" s="1"/>
      <c r="F185" s="2"/>
      <c r="G185" s="2"/>
      <c r="H185" s="2"/>
      <c r="I185" s="2"/>
      <c r="J185" s="2"/>
      <c r="K185" s="3"/>
      <c r="L185" s="2"/>
    </row>
    <row r="186" spans="1:12" ht="15" x14ac:dyDescent="0.25">
      <c r="A186" s="2"/>
      <c r="B186" s="1">
        <v>3</v>
      </c>
      <c r="C186" s="1">
        <v>10</v>
      </c>
      <c r="D186" s="2"/>
      <c r="E186" s="1"/>
      <c r="F186" s="2"/>
      <c r="G186" s="2"/>
      <c r="H186" s="2"/>
      <c r="I186" s="2"/>
      <c r="J186" s="2"/>
      <c r="K186" s="3"/>
      <c r="L186" s="2"/>
    </row>
    <row r="187" spans="1:12" ht="15" x14ac:dyDescent="0.25">
      <c r="A187" s="2"/>
      <c r="B187" s="1">
        <v>3</v>
      </c>
      <c r="C187" s="1">
        <v>11</v>
      </c>
      <c r="D187" s="2"/>
      <c r="E187" s="1"/>
      <c r="F187" s="2"/>
      <c r="G187" s="2"/>
      <c r="H187" s="2"/>
      <c r="I187" s="2"/>
      <c r="J187" s="2"/>
      <c r="K187" s="3"/>
      <c r="L187" s="2"/>
    </row>
    <row r="188" spans="1:12" ht="15" x14ac:dyDescent="0.25">
      <c r="A188" s="2"/>
      <c r="B188" s="1">
        <v>3</v>
      </c>
      <c r="C188" s="1">
        <v>12</v>
      </c>
      <c r="D188" s="2"/>
      <c r="E188" s="1"/>
      <c r="F188" s="2"/>
      <c r="G188" s="2"/>
      <c r="H188" s="2"/>
      <c r="I188" s="2"/>
      <c r="J188" s="2"/>
      <c r="K188" s="3"/>
      <c r="L188" s="2"/>
    </row>
    <row r="189" spans="1:12" ht="15" x14ac:dyDescent="0.25">
      <c r="A189" s="2"/>
      <c r="B189" s="1">
        <v>3</v>
      </c>
      <c r="C189" s="1">
        <v>13</v>
      </c>
      <c r="D189" s="2"/>
      <c r="E189" s="1"/>
      <c r="F189" s="2"/>
      <c r="G189" s="2"/>
      <c r="H189" s="2"/>
      <c r="I189" s="2"/>
      <c r="J189" s="2"/>
      <c r="K189" s="3"/>
      <c r="L189" s="2"/>
    </row>
    <row r="190" spans="1:12" ht="15" x14ac:dyDescent="0.25">
      <c r="A190" s="2"/>
      <c r="B190" s="1">
        <v>3</v>
      </c>
      <c r="C190" s="1">
        <v>14</v>
      </c>
      <c r="D190" s="2"/>
      <c r="E190" s="1"/>
      <c r="F190" s="2"/>
      <c r="G190" s="2"/>
      <c r="H190" s="2"/>
      <c r="I190" s="2"/>
      <c r="J190" s="2"/>
      <c r="K190" s="3"/>
      <c r="L190" s="2"/>
    </row>
    <row r="191" spans="1:12" ht="15" x14ac:dyDescent="0.25">
      <c r="A191" s="2"/>
      <c r="B191" s="1">
        <v>3</v>
      </c>
      <c r="C191" s="1">
        <v>15</v>
      </c>
      <c r="D191" s="2"/>
      <c r="E191" s="1"/>
      <c r="F191" s="2"/>
      <c r="G191" s="2"/>
      <c r="H191" s="2"/>
      <c r="I191" s="2"/>
      <c r="J191" s="2"/>
      <c r="K191" s="3"/>
      <c r="L191" s="2"/>
    </row>
    <row r="192" spans="1:12" ht="15" x14ac:dyDescent="0.25">
      <c r="A192" s="2"/>
      <c r="B192" s="1">
        <v>3</v>
      </c>
      <c r="C192" s="1">
        <v>16</v>
      </c>
      <c r="D192" s="2"/>
      <c r="E192" s="1"/>
      <c r="F192" s="2"/>
      <c r="G192" s="2"/>
      <c r="H192" s="2"/>
      <c r="I192" s="2"/>
      <c r="J192" s="2"/>
      <c r="K192" s="3"/>
      <c r="L192" s="2"/>
    </row>
    <row r="193" spans="1:12" ht="15" x14ac:dyDescent="0.25">
      <c r="A193" s="2"/>
      <c r="B193" s="1">
        <v>3</v>
      </c>
      <c r="C193" s="1">
        <v>17</v>
      </c>
      <c r="D193" s="2"/>
      <c r="E193" s="1"/>
      <c r="F193" s="2"/>
      <c r="G193" s="2"/>
      <c r="H193" s="2"/>
      <c r="I193" s="2"/>
      <c r="J193" s="2"/>
      <c r="K193" s="3"/>
      <c r="L193" s="2"/>
    </row>
    <row r="194" spans="1:12" ht="15" x14ac:dyDescent="0.25">
      <c r="A194" s="2"/>
      <c r="B194" s="1">
        <v>3</v>
      </c>
      <c r="C194" s="1">
        <v>18</v>
      </c>
      <c r="D194" s="2"/>
      <c r="E194" s="1"/>
      <c r="F194" s="2"/>
      <c r="G194" s="2"/>
      <c r="H194" s="2"/>
      <c r="I194" s="2"/>
      <c r="J194" s="2"/>
      <c r="K194" s="3"/>
      <c r="L194" s="2"/>
    </row>
    <row r="195" spans="1:12" ht="15" x14ac:dyDescent="0.25">
      <c r="A195" s="2"/>
      <c r="B195" s="1">
        <v>3</v>
      </c>
      <c r="C195" s="1">
        <v>19</v>
      </c>
      <c r="D195" s="2"/>
      <c r="E195" s="1"/>
      <c r="F195" s="2"/>
      <c r="G195" s="2"/>
      <c r="H195" s="2"/>
      <c r="I195" s="2"/>
      <c r="J195" s="2"/>
      <c r="K195" s="3"/>
      <c r="L195" s="2"/>
    </row>
    <row r="196" spans="1:12" ht="15" x14ac:dyDescent="0.25">
      <c r="A196" s="2"/>
      <c r="B196" s="1">
        <v>3</v>
      </c>
      <c r="C196" s="1">
        <v>20</v>
      </c>
      <c r="D196" s="2"/>
      <c r="E196" s="1"/>
      <c r="F196" s="2"/>
      <c r="G196" s="2"/>
      <c r="H196" s="2"/>
      <c r="I196" s="2"/>
      <c r="J196" s="2"/>
      <c r="K196" s="3"/>
      <c r="L196" s="2"/>
    </row>
    <row r="197" spans="1:12" ht="15" x14ac:dyDescent="0.25">
      <c r="A197" s="2"/>
      <c r="B197" s="1">
        <v>3</v>
      </c>
      <c r="C197" s="1">
        <v>21</v>
      </c>
      <c r="D197" s="2"/>
      <c r="E197" s="1"/>
      <c r="F197" s="2"/>
      <c r="G197" s="2"/>
      <c r="H197" s="2"/>
      <c r="I197" s="2"/>
      <c r="J197" s="2"/>
      <c r="K197" s="3"/>
      <c r="L197" s="2"/>
    </row>
    <row r="198" spans="1:12" ht="15" x14ac:dyDescent="0.25">
      <c r="A198" s="2"/>
      <c r="B198" s="1">
        <v>3</v>
      </c>
      <c r="C198" s="1">
        <v>22</v>
      </c>
      <c r="D198" s="2"/>
      <c r="E198" s="4"/>
      <c r="F198" s="2"/>
      <c r="G198" s="2"/>
      <c r="H198" s="2"/>
      <c r="I198" s="2"/>
      <c r="J198" s="2"/>
      <c r="K198" s="3"/>
      <c r="L198" s="2"/>
    </row>
    <row r="199" spans="1:12" ht="15" x14ac:dyDescent="0.25">
      <c r="A199" s="2"/>
      <c r="B199" s="1">
        <v>3</v>
      </c>
      <c r="C199" s="1">
        <v>23</v>
      </c>
      <c r="D199" s="2"/>
      <c r="E199" s="1"/>
      <c r="F199" s="2"/>
      <c r="G199" s="2"/>
      <c r="H199" s="2"/>
      <c r="I199" s="2"/>
      <c r="J199" s="2"/>
      <c r="K199" s="3"/>
      <c r="L199" s="2"/>
    </row>
    <row r="200" spans="1:12" ht="15" x14ac:dyDescent="0.25">
      <c r="A200" s="2"/>
      <c r="B200" s="1">
        <v>3</v>
      </c>
      <c r="C200" s="1">
        <v>24</v>
      </c>
      <c r="D200" s="2"/>
      <c r="E200" s="1"/>
      <c r="F200" s="2"/>
      <c r="G200" s="2"/>
      <c r="H200" s="2"/>
      <c r="I200" s="2"/>
      <c r="J200" s="2"/>
      <c r="K200" s="3"/>
      <c r="L200" s="2"/>
    </row>
    <row r="201" spans="1:12" ht="15" x14ac:dyDescent="0.25">
      <c r="A201" s="2"/>
      <c r="B201" s="1">
        <v>3</v>
      </c>
      <c r="C201" s="1">
        <v>25</v>
      </c>
      <c r="D201" s="2"/>
      <c r="E201" s="1"/>
      <c r="F201" s="2"/>
      <c r="G201" s="2"/>
      <c r="H201" s="2"/>
      <c r="I201" s="2"/>
      <c r="J201" s="2"/>
      <c r="K201" s="3"/>
      <c r="L201" s="2"/>
    </row>
    <row r="202" spans="1:12" ht="15" x14ac:dyDescent="0.25">
      <c r="A202" s="2"/>
      <c r="B202" s="1">
        <v>3</v>
      </c>
      <c r="C202" s="1">
        <v>26</v>
      </c>
      <c r="D202" s="2"/>
      <c r="E202" s="1"/>
      <c r="F202" s="2"/>
      <c r="G202" s="2"/>
      <c r="H202" s="2"/>
      <c r="I202" s="2"/>
      <c r="J202" s="2"/>
      <c r="K202" s="3"/>
      <c r="L202" s="2"/>
    </row>
    <row r="203" spans="1:12" ht="15" x14ac:dyDescent="0.25">
      <c r="A203" s="2"/>
      <c r="B203" s="1">
        <v>3</v>
      </c>
      <c r="C203" s="1">
        <v>27</v>
      </c>
      <c r="D203" s="2"/>
      <c r="E203" s="1"/>
      <c r="F203" s="2"/>
      <c r="G203" s="2"/>
      <c r="H203" s="2"/>
      <c r="I203" s="2"/>
      <c r="J203" s="2"/>
      <c r="K203" s="3"/>
      <c r="L203" s="2"/>
    </row>
    <row r="204" spans="1:12" ht="15" x14ac:dyDescent="0.25">
      <c r="A204" s="2"/>
      <c r="B204" s="1">
        <v>3</v>
      </c>
      <c r="C204" s="1">
        <v>28</v>
      </c>
      <c r="D204" s="2"/>
      <c r="E204" s="1"/>
      <c r="F204" s="2"/>
      <c r="G204" s="2"/>
      <c r="H204" s="2"/>
      <c r="I204" s="2"/>
      <c r="J204" s="2"/>
      <c r="K204" s="3"/>
      <c r="L204" s="2"/>
    </row>
    <row r="205" spans="1:12" ht="15" x14ac:dyDescent="0.25">
      <c r="A205" s="2"/>
      <c r="B205" s="1">
        <v>3</v>
      </c>
      <c r="C205" s="1">
        <v>29</v>
      </c>
      <c r="D205" s="2"/>
      <c r="E205" s="1"/>
      <c r="F205" s="2"/>
      <c r="G205" s="2"/>
      <c r="H205" s="2"/>
      <c r="I205" s="2"/>
      <c r="J205" s="2"/>
      <c r="K205" s="3"/>
      <c r="L205" s="2"/>
    </row>
    <row r="206" spans="1:12" ht="15" x14ac:dyDescent="0.25">
      <c r="A206" s="2"/>
      <c r="B206" s="1">
        <v>3</v>
      </c>
      <c r="C206" s="1">
        <v>30</v>
      </c>
      <c r="D206" s="2"/>
      <c r="E206" s="1"/>
      <c r="F206" s="2"/>
      <c r="G206" s="2"/>
      <c r="H206" s="2"/>
      <c r="I206" s="2"/>
      <c r="J206" s="2"/>
      <c r="K206" s="3"/>
      <c r="L206" s="2"/>
    </row>
    <row r="207" spans="1:12" ht="15" x14ac:dyDescent="0.25">
      <c r="A207" s="2"/>
      <c r="B207" s="1">
        <v>3</v>
      </c>
      <c r="C207" s="1">
        <v>31</v>
      </c>
      <c r="D207" s="2"/>
      <c r="E207" s="1"/>
      <c r="F207" s="2"/>
      <c r="G207" s="2"/>
      <c r="H207" s="2"/>
      <c r="I207" s="2"/>
      <c r="J207" s="2"/>
      <c r="K207" s="3"/>
      <c r="L207" s="2"/>
    </row>
    <row r="208" spans="1:12" ht="15" x14ac:dyDescent="0.25">
      <c r="A208" s="2"/>
      <c r="B208" s="1">
        <v>3</v>
      </c>
      <c r="C208" s="1">
        <v>32</v>
      </c>
      <c r="D208" s="2"/>
      <c r="E208" s="1"/>
      <c r="F208" s="2"/>
      <c r="G208" s="2"/>
      <c r="H208" s="2"/>
      <c r="I208" s="2"/>
      <c r="J208" s="2"/>
      <c r="K208" s="3"/>
      <c r="L208" s="2"/>
    </row>
    <row r="209" spans="1:12" ht="15" x14ac:dyDescent="0.25">
      <c r="A209" s="2"/>
      <c r="B209" s="1">
        <v>3</v>
      </c>
      <c r="C209" s="1">
        <v>33</v>
      </c>
      <c r="D209" s="2"/>
      <c r="E209" s="1"/>
      <c r="F209" s="2"/>
      <c r="G209" s="2"/>
      <c r="H209" s="2"/>
      <c r="I209" s="2"/>
      <c r="J209" s="2"/>
      <c r="K209" s="3"/>
      <c r="L209" s="2"/>
    </row>
    <row r="210" spans="1:12" ht="15" x14ac:dyDescent="0.25">
      <c r="A210" s="2"/>
      <c r="B210" s="1">
        <v>3</v>
      </c>
      <c r="C210" s="1">
        <v>34</v>
      </c>
      <c r="D210" s="2"/>
      <c r="E210" s="1"/>
      <c r="F210" s="2"/>
      <c r="G210" s="2"/>
      <c r="H210" s="2"/>
      <c r="I210" s="2"/>
      <c r="J210" s="2"/>
      <c r="K210" s="3"/>
      <c r="L210" s="2"/>
    </row>
    <row r="211" spans="1:12" ht="15" x14ac:dyDescent="0.25">
      <c r="A211" s="2"/>
      <c r="B211" s="1">
        <v>3</v>
      </c>
      <c r="C211" s="1">
        <v>35</v>
      </c>
      <c r="D211" s="2"/>
      <c r="E211" s="1"/>
      <c r="F211" s="2"/>
      <c r="G211" s="2"/>
      <c r="H211" s="2"/>
      <c r="I211" s="2"/>
      <c r="J211" s="2"/>
      <c r="K211" s="3"/>
      <c r="L211" s="2"/>
    </row>
    <row r="212" spans="1:12" ht="15" x14ac:dyDescent="0.25">
      <c r="A212" s="2"/>
      <c r="B212" s="1">
        <v>3</v>
      </c>
      <c r="C212" s="1">
        <v>36</v>
      </c>
      <c r="D212" s="2"/>
      <c r="E212" s="1"/>
      <c r="F212" s="2"/>
      <c r="G212" s="2"/>
      <c r="H212" s="2"/>
      <c r="I212" s="2"/>
      <c r="J212" s="2"/>
      <c r="K212" s="3"/>
      <c r="L212" s="2"/>
    </row>
    <row r="213" spans="1:12" ht="15" x14ac:dyDescent="0.25">
      <c r="A213" s="2"/>
      <c r="B213" s="1">
        <v>3</v>
      </c>
      <c r="C213" s="1">
        <v>37</v>
      </c>
      <c r="D213" s="2"/>
      <c r="E213" s="1"/>
      <c r="F213" s="2"/>
      <c r="G213" s="2"/>
      <c r="H213" s="2"/>
      <c r="I213" s="2"/>
      <c r="J213" s="2"/>
      <c r="K213" s="3"/>
      <c r="L213" s="2"/>
    </row>
    <row r="214" spans="1:12" ht="15" x14ac:dyDescent="0.25">
      <c r="A214" s="2"/>
      <c r="B214" s="1">
        <v>3</v>
      </c>
      <c r="C214" s="1">
        <v>38</v>
      </c>
      <c r="D214" s="2"/>
      <c r="E214" s="1"/>
      <c r="F214" s="2"/>
      <c r="G214" s="2"/>
      <c r="H214" s="2"/>
      <c r="I214" s="2"/>
      <c r="J214" s="2"/>
      <c r="K214" s="3"/>
      <c r="L214" s="2"/>
    </row>
    <row r="215" spans="1:12" ht="15" x14ac:dyDescent="0.25">
      <c r="A215" s="2"/>
      <c r="B215" s="1">
        <v>3</v>
      </c>
      <c r="C215" s="1">
        <v>39</v>
      </c>
      <c r="D215" s="2"/>
      <c r="E215" s="1"/>
      <c r="F215" s="2"/>
      <c r="G215" s="2"/>
      <c r="H215" s="2"/>
      <c r="I215" s="2"/>
      <c r="J215" s="2"/>
      <c r="K215" s="3"/>
      <c r="L215" s="2"/>
    </row>
    <row r="216" spans="1:12" ht="15" x14ac:dyDescent="0.25">
      <c r="A216" s="2"/>
      <c r="B216" s="1">
        <v>3</v>
      </c>
      <c r="C216" s="1">
        <v>40</v>
      </c>
      <c r="D216" s="2" t="s">
        <v>14</v>
      </c>
    </row>
    <row r="217" spans="1:12" ht="15" x14ac:dyDescent="0.25">
      <c r="A217" s="2"/>
      <c r="B217" s="1">
        <v>3</v>
      </c>
      <c r="C217" s="1">
        <v>41</v>
      </c>
      <c r="D217" s="2" t="s">
        <v>14</v>
      </c>
      <c r="E217" s="1"/>
      <c r="F217" s="2"/>
      <c r="G217" s="2"/>
      <c r="H217" s="2"/>
      <c r="I217" s="2"/>
      <c r="J217" s="2"/>
      <c r="K217" s="3"/>
      <c r="L217" s="2"/>
    </row>
    <row r="218" spans="1:12" ht="15" x14ac:dyDescent="0.25">
      <c r="A218" s="2"/>
      <c r="B218" s="1">
        <v>3</v>
      </c>
      <c r="C218" s="1">
        <v>42</v>
      </c>
      <c r="D218" s="2"/>
    </row>
    <row r="219" spans="1:12" ht="15" x14ac:dyDescent="0.25">
      <c r="A219" s="2"/>
      <c r="B219" s="1">
        <v>3</v>
      </c>
      <c r="C219" s="1">
        <v>43</v>
      </c>
      <c r="D219" s="2"/>
      <c r="E219" s="18"/>
      <c r="F219" s="19"/>
      <c r="G219" s="19"/>
      <c r="H219" s="19"/>
      <c r="I219" s="19"/>
      <c r="J219" s="19"/>
      <c r="K219" s="3"/>
      <c r="L219" s="2"/>
    </row>
    <row r="220" spans="1:12" ht="15" x14ac:dyDescent="0.25">
      <c r="A220" s="2"/>
      <c r="B220" s="1">
        <v>3</v>
      </c>
      <c r="C220" s="1">
        <v>44</v>
      </c>
      <c r="D220" s="2"/>
      <c r="E220" s="1"/>
      <c r="F220" s="2"/>
      <c r="G220" s="2"/>
      <c r="H220" s="2"/>
      <c r="I220" s="2"/>
      <c r="J220" s="2"/>
      <c r="K220" s="3"/>
      <c r="L220" s="2"/>
    </row>
    <row r="221" spans="1:12" ht="15" x14ac:dyDescent="0.25">
      <c r="A221" s="2"/>
      <c r="B221" s="1">
        <v>3</v>
      </c>
      <c r="C221" s="1">
        <v>45</v>
      </c>
      <c r="D221" s="2"/>
      <c r="E221" s="18"/>
      <c r="F221" s="19"/>
      <c r="G221" s="19"/>
      <c r="H221" s="19"/>
      <c r="I221" s="19"/>
      <c r="J221" s="19"/>
      <c r="K221" s="3"/>
      <c r="L221" s="2"/>
    </row>
    <row r="222" spans="1:12" ht="15" x14ac:dyDescent="0.25">
      <c r="A222" s="2"/>
      <c r="B222" s="1">
        <v>3</v>
      </c>
      <c r="C222" s="1">
        <v>46</v>
      </c>
      <c r="D222" s="2"/>
    </row>
    <row r="223" spans="1:12" ht="15" x14ac:dyDescent="0.25">
      <c r="A223" s="2"/>
      <c r="B223" s="1">
        <v>3</v>
      </c>
      <c r="C223" s="1">
        <v>47</v>
      </c>
      <c r="D223" s="2"/>
      <c r="E223" s="18"/>
      <c r="F223" s="19"/>
      <c r="G223" s="19"/>
      <c r="H223" s="19"/>
      <c r="I223" s="19"/>
      <c r="J223" s="19"/>
      <c r="K223" s="3"/>
      <c r="L223" s="2"/>
    </row>
    <row r="224" spans="1:12" ht="15" x14ac:dyDescent="0.25">
      <c r="A224" s="2"/>
      <c r="B224" s="1">
        <v>3</v>
      </c>
      <c r="C224" s="1">
        <v>48</v>
      </c>
      <c r="D224" s="2"/>
      <c r="E224" s="1"/>
      <c r="F224" s="2"/>
      <c r="G224" s="2"/>
      <c r="H224" s="2"/>
      <c r="I224" s="2"/>
      <c r="J224" s="2"/>
      <c r="K224" s="3"/>
      <c r="L224" s="2"/>
    </row>
    <row r="225" spans="1:12" ht="15" x14ac:dyDescent="0.25">
      <c r="A225" s="2"/>
      <c r="B225" s="1">
        <v>3</v>
      </c>
      <c r="C225" s="1">
        <v>49</v>
      </c>
      <c r="D225" s="2"/>
      <c r="E225" s="1"/>
      <c r="F225" s="2"/>
      <c r="G225" s="2"/>
      <c r="H225" s="2"/>
      <c r="I225" s="2"/>
      <c r="J225" s="2"/>
      <c r="K225" s="3"/>
      <c r="L225" s="2"/>
    </row>
    <row r="226" spans="1:12" ht="15" x14ac:dyDescent="0.25">
      <c r="A226" s="2"/>
      <c r="B226" s="1">
        <v>3</v>
      </c>
      <c r="C226" s="1">
        <v>50</v>
      </c>
      <c r="D226" s="2"/>
      <c r="E226" s="1"/>
      <c r="F226" s="2"/>
      <c r="G226" s="2"/>
      <c r="H226" s="2"/>
      <c r="I226" s="2"/>
      <c r="J226" s="2"/>
      <c r="K226" s="3"/>
      <c r="L226" s="2"/>
    </row>
    <row r="227" spans="1:12" ht="15" x14ac:dyDescent="0.25">
      <c r="A227" s="2"/>
      <c r="B227" s="1">
        <v>3</v>
      </c>
      <c r="C227" s="1">
        <v>51</v>
      </c>
      <c r="D227" s="2"/>
      <c r="E227" s="18">
        <v>263463</v>
      </c>
      <c r="F227" s="19" t="s">
        <v>499</v>
      </c>
      <c r="G227" s="19" t="s">
        <v>500</v>
      </c>
      <c r="H227" s="2" t="s">
        <v>617</v>
      </c>
      <c r="I227" s="19" t="s">
        <v>16</v>
      </c>
      <c r="J227" s="19" t="s">
        <v>601</v>
      </c>
      <c r="K227" s="3"/>
      <c r="L227" s="2"/>
    </row>
    <row r="228" spans="1:12" ht="15" x14ac:dyDescent="0.25">
      <c r="A228" s="2"/>
      <c r="B228" s="1">
        <v>3</v>
      </c>
      <c r="C228" s="1">
        <v>52</v>
      </c>
      <c r="D228" s="2"/>
      <c r="E228" s="21"/>
      <c r="F228" s="20"/>
      <c r="G228" s="20"/>
      <c r="H228" s="2"/>
      <c r="I228" s="20"/>
      <c r="J228" s="20"/>
      <c r="K228" s="3"/>
    </row>
    <row r="229" spans="1:12" ht="15" x14ac:dyDescent="0.25">
      <c r="A229" s="2"/>
      <c r="B229" s="1">
        <v>3</v>
      </c>
      <c r="C229" s="1">
        <v>53</v>
      </c>
      <c r="D229" s="2"/>
      <c r="E229" s="21">
        <v>400406</v>
      </c>
      <c r="F229" s="20" t="s">
        <v>177</v>
      </c>
      <c r="G229" s="20" t="s">
        <v>502</v>
      </c>
      <c r="H229" s="2" t="s">
        <v>617</v>
      </c>
      <c r="I229" s="20" t="s">
        <v>16</v>
      </c>
      <c r="J229" s="20" t="s">
        <v>54</v>
      </c>
      <c r="K229" s="3"/>
    </row>
    <row r="230" spans="1:12" ht="15" x14ac:dyDescent="0.25">
      <c r="A230" s="2"/>
      <c r="B230" s="1">
        <v>3</v>
      </c>
      <c r="C230" s="1">
        <v>54</v>
      </c>
      <c r="D230" s="2"/>
      <c r="K230" s="3"/>
    </row>
    <row r="231" spans="1:12" ht="15" x14ac:dyDescent="0.25">
      <c r="A231" s="2"/>
      <c r="B231" s="1">
        <v>3</v>
      </c>
      <c r="C231" s="1">
        <v>55</v>
      </c>
      <c r="D231" s="2"/>
      <c r="E231" s="18">
        <v>377831</v>
      </c>
      <c r="F231" s="19" t="s">
        <v>504</v>
      </c>
      <c r="G231" s="19" t="s">
        <v>505</v>
      </c>
      <c r="H231" s="2" t="s">
        <v>617</v>
      </c>
      <c r="I231" s="19" t="s">
        <v>16</v>
      </c>
      <c r="J231" s="19" t="s">
        <v>52</v>
      </c>
    </row>
    <row r="232" spans="1:12" ht="15" x14ac:dyDescent="0.25">
      <c r="A232" s="2"/>
      <c r="B232" s="1">
        <v>3</v>
      </c>
      <c r="C232" s="1">
        <v>56</v>
      </c>
      <c r="E232" s="21"/>
      <c r="F232" s="20"/>
      <c r="G232" s="20"/>
      <c r="H232" s="2"/>
      <c r="I232" s="20"/>
      <c r="J232" s="20"/>
      <c r="K232" s="3"/>
    </row>
    <row r="233" spans="1:12" ht="15" x14ac:dyDescent="0.25">
      <c r="A233" s="2"/>
      <c r="B233" s="1">
        <v>3</v>
      </c>
      <c r="C233" s="1">
        <v>57</v>
      </c>
      <c r="E233" s="18">
        <v>488646</v>
      </c>
      <c r="F233" s="19" t="s">
        <v>506</v>
      </c>
      <c r="G233" s="19" t="s">
        <v>507</v>
      </c>
      <c r="H233" s="2" t="s">
        <v>617</v>
      </c>
      <c r="I233" s="19" t="s">
        <v>16</v>
      </c>
      <c r="J233" s="19" t="s">
        <v>58</v>
      </c>
      <c r="K233" s="3"/>
    </row>
    <row r="234" spans="1:12" ht="15" x14ac:dyDescent="0.25">
      <c r="A234" s="2"/>
      <c r="B234" s="1">
        <v>3</v>
      </c>
      <c r="C234" s="1">
        <v>58</v>
      </c>
      <c r="K234" s="3"/>
    </row>
    <row r="235" spans="1:12" ht="15" x14ac:dyDescent="0.25">
      <c r="A235" s="2"/>
      <c r="B235" s="1">
        <v>3</v>
      </c>
      <c r="C235" s="1">
        <v>59</v>
      </c>
      <c r="D235" s="2"/>
      <c r="E235" s="21">
        <v>467430</v>
      </c>
      <c r="F235" s="20" t="s">
        <v>202</v>
      </c>
      <c r="G235" s="20" t="s">
        <v>508</v>
      </c>
      <c r="H235" s="2" t="s">
        <v>617</v>
      </c>
      <c r="I235" s="20" t="s">
        <v>16</v>
      </c>
      <c r="J235" s="20" t="s">
        <v>58</v>
      </c>
    </row>
    <row r="236" spans="1:12" ht="15" x14ac:dyDescent="0.25">
      <c r="A236" s="2"/>
      <c r="B236" s="1">
        <v>3</v>
      </c>
      <c r="C236" s="1">
        <v>60</v>
      </c>
      <c r="D236" s="2"/>
      <c r="E236" s="21"/>
      <c r="F236" s="20"/>
      <c r="G236" s="20"/>
      <c r="H236" s="2"/>
      <c r="I236" s="20"/>
      <c r="J236" s="20"/>
      <c r="K236" s="3"/>
    </row>
    <row r="237" spans="1:12" ht="15" x14ac:dyDescent="0.25">
      <c r="A237" s="2"/>
      <c r="B237" s="1">
        <v>3</v>
      </c>
      <c r="C237" s="1">
        <v>61</v>
      </c>
      <c r="D237" s="2"/>
      <c r="E237" s="18">
        <v>164860</v>
      </c>
      <c r="F237" s="19" t="s">
        <v>107</v>
      </c>
      <c r="G237" s="19" t="s">
        <v>509</v>
      </c>
      <c r="H237" s="2" t="s">
        <v>617</v>
      </c>
      <c r="I237" s="19" t="s">
        <v>65</v>
      </c>
      <c r="J237" s="19" t="s">
        <v>58</v>
      </c>
      <c r="K237" s="3"/>
    </row>
    <row r="238" spans="1:12" ht="15" x14ac:dyDescent="0.25">
      <c r="A238" s="2"/>
      <c r="B238" s="1">
        <v>3</v>
      </c>
      <c r="C238" s="1">
        <v>62</v>
      </c>
      <c r="D238" s="2"/>
      <c r="K238" s="3"/>
    </row>
    <row r="239" spans="1:12" ht="15" x14ac:dyDescent="0.25">
      <c r="A239" s="2"/>
      <c r="B239" s="1">
        <v>3</v>
      </c>
      <c r="C239" s="1">
        <v>63</v>
      </c>
      <c r="D239" s="2"/>
      <c r="E239" s="18">
        <v>469457</v>
      </c>
      <c r="F239" s="19" t="s">
        <v>510</v>
      </c>
      <c r="G239" s="19" t="s">
        <v>511</v>
      </c>
      <c r="H239" s="2" t="s">
        <v>617</v>
      </c>
      <c r="I239" s="19" t="s">
        <v>16</v>
      </c>
      <c r="J239" s="19" t="s">
        <v>52</v>
      </c>
    </row>
    <row r="240" spans="1:12" ht="15" x14ac:dyDescent="0.25">
      <c r="A240" s="2"/>
      <c r="B240" s="1">
        <v>3</v>
      </c>
      <c r="C240" s="1">
        <v>64</v>
      </c>
      <c r="D240" s="2"/>
      <c r="E240" s="21"/>
      <c r="F240" s="20"/>
      <c r="G240" s="20"/>
      <c r="H240" s="2"/>
      <c r="I240" s="20"/>
      <c r="J240" s="20"/>
      <c r="K240" s="3"/>
    </row>
    <row r="241" spans="1:11" ht="15" x14ac:dyDescent="0.25">
      <c r="A241" s="2"/>
      <c r="B241" s="1">
        <v>3</v>
      </c>
      <c r="C241" s="1">
        <v>65</v>
      </c>
      <c r="D241" s="2"/>
      <c r="E241" s="21">
        <v>400417</v>
      </c>
      <c r="F241" s="20" t="s">
        <v>512</v>
      </c>
      <c r="G241" s="20" t="s">
        <v>513</v>
      </c>
      <c r="H241" s="2" t="s">
        <v>617</v>
      </c>
      <c r="I241" s="20" t="s">
        <v>65</v>
      </c>
      <c r="J241" s="20" t="s">
        <v>52</v>
      </c>
      <c r="K241" s="3"/>
    </row>
    <row r="242" spans="1:11" ht="15" x14ac:dyDescent="0.25">
      <c r="A242" s="2"/>
      <c r="B242" s="1">
        <v>3</v>
      </c>
      <c r="C242" s="1">
        <v>66</v>
      </c>
      <c r="D242" s="2"/>
      <c r="K242" s="3"/>
    </row>
    <row r="243" spans="1:11" ht="15" x14ac:dyDescent="0.25">
      <c r="A243" s="2"/>
      <c r="B243" s="1">
        <v>3</v>
      </c>
      <c r="C243" s="1">
        <v>67</v>
      </c>
      <c r="D243" s="2"/>
      <c r="E243" s="18">
        <v>400421</v>
      </c>
      <c r="F243" s="19" t="s">
        <v>514</v>
      </c>
      <c r="G243" s="19" t="s">
        <v>515</v>
      </c>
      <c r="H243" s="2" t="s">
        <v>617</v>
      </c>
      <c r="I243" s="19" t="s">
        <v>16</v>
      </c>
      <c r="J243" s="19" t="s">
        <v>54</v>
      </c>
    </row>
    <row r="244" spans="1:11" ht="15" x14ac:dyDescent="0.25">
      <c r="A244" s="2"/>
      <c r="B244" s="1">
        <v>3</v>
      </c>
      <c r="C244" s="1">
        <v>68</v>
      </c>
      <c r="D244" s="2"/>
      <c r="E244" s="21"/>
      <c r="F244" s="20"/>
      <c r="G244" s="20"/>
      <c r="H244" s="2"/>
      <c r="I244" s="20"/>
      <c r="J244" s="20"/>
      <c r="K244" s="3"/>
    </row>
    <row r="245" spans="1:11" ht="15" x14ac:dyDescent="0.25">
      <c r="A245" s="2"/>
      <c r="B245" s="1">
        <v>3</v>
      </c>
      <c r="C245" s="1">
        <v>69</v>
      </c>
      <c r="D245" s="2"/>
      <c r="E245" s="18">
        <v>496312</v>
      </c>
      <c r="F245" s="19" t="s">
        <v>516</v>
      </c>
      <c r="G245" s="19" t="s">
        <v>517</v>
      </c>
      <c r="H245" s="2" t="s">
        <v>617</v>
      </c>
      <c r="I245" s="19" t="s">
        <v>16</v>
      </c>
      <c r="J245" s="19" t="s">
        <v>43</v>
      </c>
      <c r="K245" s="3"/>
    </row>
    <row r="246" spans="1:11" ht="15" x14ac:dyDescent="0.25">
      <c r="A246" s="2"/>
      <c r="B246" s="1">
        <v>3</v>
      </c>
      <c r="C246" s="1">
        <v>70</v>
      </c>
      <c r="D246" s="2"/>
      <c r="K246" s="3"/>
    </row>
    <row r="247" spans="1:11" ht="15" x14ac:dyDescent="0.25">
      <c r="A247" s="2"/>
      <c r="B247" s="1">
        <v>3</v>
      </c>
      <c r="C247" s="1">
        <v>71</v>
      </c>
      <c r="D247" s="2"/>
      <c r="E247" s="21">
        <v>467756</v>
      </c>
      <c r="F247" s="20" t="s">
        <v>518</v>
      </c>
      <c r="G247" s="20" t="s">
        <v>38</v>
      </c>
      <c r="H247" s="2" t="s">
        <v>617</v>
      </c>
      <c r="I247" s="20" t="s">
        <v>65</v>
      </c>
      <c r="J247" s="20" t="s">
        <v>108</v>
      </c>
    </row>
    <row r="248" spans="1:11" ht="15" x14ac:dyDescent="0.25">
      <c r="A248" s="2"/>
      <c r="B248" s="1">
        <v>3</v>
      </c>
      <c r="C248" s="1">
        <v>72</v>
      </c>
      <c r="D248" s="2"/>
      <c r="K248" s="3"/>
    </row>
    <row r="249" spans="1:11" ht="15" x14ac:dyDescent="0.25">
      <c r="A249" s="2"/>
      <c r="B249" s="1">
        <v>3</v>
      </c>
      <c r="C249" s="1">
        <v>73</v>
      </c>
      <c r="D249" s="2"/>
      <c r="E249" s="18"/>
      <c r="F249" s="19"/>
      <c r="G249" s="19"/>
      <c r="H249" s="2"/>
      <c r="I249" s="19"/>
      <c r="J249" s="19"/>
    </row>
    <row r="250" spans="1:11" ht="15" x14ac:dyDescent="0.25">
      <c r="A250" s="2"/>
      <c r="B250" s="1">
        <v>3</v>
      </c>
      <c r="C250" s="1">
        <v>74</v>
      </c>
      <c r="D250" s="2"/>
      <c r="K250" s="3"/>
    </row>
    <row r="251" spans="1:11" ht="15" x14ac:dyDescent="0.25">
      <c r="A251" s="2"/>
      <c r="B251" s="1">
        <v>3</v>
      </c>
      <c r="C251" s="1">
        <v>75</v>
      </c>
      <c r="D251" s="2"/>
      <c r="E251" s="18">
        <v>518215</v>
      </c>
      <c r="F251" s="19" t="s">
        <v>519</v>
      </c>
      <c r="G251" s="19" t="s">
        <v>520</v>
      </c>
      <c r="H251" s="2" t="s">
        <v>617</v>
      </c>
      <c r="I251" s="19" t="s">
        <v>16</v>
      </c>
      <c r="J251" s="19" t="s">
        <v>52</v>
      </c>
    </row>
    <row r="252" spans="1:11" ht="15" x14ac:dyDescent="0.25">
      <c r="A252" s="2"/>
      <c r="B252" s="1">
        <v>3</v>
      </c>
      <c r="C252" s="1">
        <v>76</v>
      </c>
      <c r="D252" s="2"/>
      <c r="K252" s="3"/>
    </row>
    <row r="253" spans="1:11" ht="15" x14ac:dyDescent="0.25">
      <c r="A253" s="2"/>
      <c r="B253" s="1">
        <v>3</v>
      </c>
      <c r="C253" s="1">
        <v>77</v>
      </c>
      <c r="D253" s="2"/>
      <c r="E253" s="21">
        <v>518216</v>
      </c>
      <c r="F253" s="20" t="s">
        <v>521</v>
      </c>
      <c r="G253" s="19" t="s">
        <v>408</v>
      </c>
      <c r="H253" s="2" t="s">
        <v>617</v>
      </c>
      <c r="I253" s="20" t="s">
        <v>16</v>
      </c>
      <c r="J253" s="20" t="s">
        <v>52</v>
      </c>
    </row>
    <row r="254" spans="1:11" ht="15" x14ac:dyDescent="0.25">
      <c r="A254" s="2"/>
      <c r="B254" s="1">
        <v>3</v>
      </c>
      <c r="C254" s="1">
        <v>78</v>
      </c>
      <c r="D254" s="2"/>
      <c r="K254" s="3"/>
    </row>
    <row r="255" spans="1:11" ht="15" x14ac:dyDescent="0.25">
      <c r="A255" s="2"/>
      <c r="B255" s="1">
        <v>3</v>
      </c>
      <c r="C255" s="1">
        <v>79</v>
      </c>
      <c r="D255" s="2"/>
      <c r="E255" s="18">
        <v>127434</v>
      </c>
      <c r="F255" s="19" t="s">
        <v>522</v>
      </c>
      <c r="G255" s="19" t="s">
        <v>523</v>
      </c>
      <c r="H255" s="2" t="s">
        <v>617</v>
      </c>
      <c r="I255" s="19" t="s">
        <v>65</v>
      </c>
      <c r="J255" s="19" t="s">
        <v>30</v>
      </c>
    </row>
    <row r="256" spans="1:11" ht="15" x14ac:dyDescent="0.25">
      <c r="A256" s="2"/>
      <c r="B256" s="1">
        <v>3</v>
      </c>
      <c r="C256" s="1">
        <v>80</v>
      </c>
      <c r="D256" s="2"/>
      <c r="K256" s="3"/>
    </row>
    <row r="257" spans="1:12" ht="15" x14ac:dyDescent="0.25">
      <c r="A257" s="2"/>
      <c r="B257" s="2"/>
      <c r="C257" s="2"/>
      <c r="D257" s="2"/>
      <c r="E257" s="1"/>
      <c r="F257" s="2"/>
      <c r="G257" s="2"/>
      <c r="H257" s="2"/>
      <c r="I257" s="2"/>
      <c r="J257" s="2"/>
      <c r="K257" s="3"/>
      <c r="L257" s="2"/>
    </row>
    <row r="258" spans="1:12" ht="15" hidden="1" x14ac:dyDescent="0.25">
      <c r="A258" s="49" t="s">
        <v>495</v>
      </c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</row>
    <row r="259" spans="1:12" ht="15" hidden="1" x14ac:dyDescent="0.25">
      <c r="A259" s="2"/>
      <c r="B259" s="2" t="s">
        <v>4</v>
      </c>
      <c r="C259" s="2" t="s">
        <v>5</v>
      </c>
      <c r="D259" s="2" t="s">
        <v>6</v>
      </c>
      <c r="E259" s="1" t="s">
        <v>7</v>
      </c>
      <c r="F259" s="2" t="s">
        <v>8</v>
      </c>
      <c r="G259" s="2" t="s">
        <v>9</v>
      </c>
      <c r="H259" s="2" t="s">
        <v>10</v>
      </c>
      <c r="I259" s="2" t="s">
        <v>330</v>
      </c>
      <c r="J259" s="2" t="s">
        <v>11</v>
      </c>
      <c r="K259" s="3" t="s">
        <v>12</v>
      </c>
      <c r="L259" s="2"/>
    </row>
    <row r="260" spans="1:12" ht="15" hidden="1" x14ac:dyDescent="0.25">
      <c r="A260" s="2"/>
      <c r="B260" s="1">
        <v>4</v>
      </c>
      <c r="C260" s="1">
        <v>1</v>
      </c>
      <c r="D260" s="2" t="s">
        <v>14</v>
      </c>
      <c r="E260" s="1"/>
      <c r="F260" s="2"/>
      <c r="G260" s="2"/>
      <c r="H260" s="2"/>
      <c r="I260" s="2"/>
      <c r="J260" s="2"/>
      <c r="K260" s="3"/>
      <c r="L260" s="2"/>
    </row>
    <row r="261" spans="1:12" ht="15" hidden="1" x14ac:dyDescent="0.25">
      <c r="A261" s="2"/>
      <c r="B261" s="1">
        <v>4</v>
      </c>
      <c r="C261" s="1">
        <v>2</v>
      </c>
      <c r="D261" s="2"/>
      <c r="E261" s="1"/>
      <c r="F261" s="2"/>
      <c r="G261" s="2"/>
      <c r="H261" s="2"/>
      <c r="I261" s="2"/>
      <c r="J261" s="2"/>
      <c r="K261" s="3"/>
      <c r="L261" s="2"/>
    </row>
    <row r="262" spans="1:12" ht="15" hidden="1" x14ac:dyDescent="0.25">
      <c r="A262" s="2"/>
      <c r="B262" s="1">
        <v>4</v>
      </c>
      <c r="C262" s="1">
        <v>3</v>
      </c>
      <c r="D262" s="2"/>
      <c r="E262" s="1"/>
      <c r="F262" s="2"/>
      <c r="G262" s="2"/>
      <c r="H262" s="2"/>
      <c r="I262" s="2"/>
      <c r="J262" s="2"/>
      <c r="K262" s="3"/>
      <c r="L262" s="2"/>
    </row>
    <row r="263" spans="1:12" ht="15" hidden="1" x14ac:dyDescent="0.25">
      <c r="A263" s="2"/>
      <c r="B263" s="1">
        <v>4</v>
      </c>
      <c r="C263" s="1">
        <v>4</v>
      </c>
      <c r="D263" s="2"/>
      <c r="E263" s="1"/>
      <c r="F263" s="2"/>
      <c r="G263" s="2"/>
      <c r="H263" s="2"/>
      <c r="I263" s="2"/>
      <c r="J263" s="2"/>
      <c r="K263" s="3"/>
      <c r="L263" s="2"/>
    </row>
    <row r="264" spans="1:12" ht="15" hidden="1" x14ac:dyDescent="0.25">
      <c r="A264" s="2"/>
      <c r="B264" s="1">
        <v>4</v>
      </c>
      <c r="C264" s="1">
        <v>5</v>
      </c>
      <c r="D264" s="2"/>
      <c r="E264" s="1"/>
      <c r="F264" s="2"/>
      <c r="G264" s="2"/>
      <c r="H264" s="2"/>
      <c r="I264" s="2"/>
      <c r="J264" s="2"/>
      <c r="K264" s="3"/>
      <c r="L264" s="2"/>
    </row>
    <row r="265" spans="1:12" ht="15" hidden="1" x14ac:dyDescent="0.25">
      <c r="A265" s="2"/>
      <c r="B265" s="1">
        <v>4</v>
      </c>
      <c r="C265" s="1">
        <v>6</v>
      </c>
      <c r="D265" s="2"/>
      <c r="E265" s="1"/>
      <c r="F265" s="2"/>
      <c r="G265" s="2"/>
      <c r="H265" s="2"/>
      <c r="I265" s="2"/>
      <c r="J265" s="2"/>
      <c r="K265" s="3"/>
      <c r="L265" s="2"/>
    </row>
    <row r="266" spans="1:12" ht="15" hidden="1" x14ac:dyDescent="0.25">
      <c r="A266" s="2"/>
      <c r="B266" s="1">
        <v>4</v>
      </c>
      <c r="C266" s="1">
        <v>7</v>
      </c>
      <c r="D266" s="2"/>
      <c r="E266" s="1"/>
      <c r="F266" s="2"/>
      <c r="G266" s="2"/>
      <c r="H266" s="2"/>
      <c r="I266" s="2"/>
      <c r="J266" s="2"/>
      <c r="K266" s="3"/>
      <c r="L266" s="2"/>
    </row>
    <row r="267" spans="1:12" ht="15" hidden="1" x14ac:dyDescent="0.25">
      <c r="A267" s="2"/>
      <c r="B267" s="1">
        <v>4</v>
      </c>
      <c r="C267" s="1">
        <v>8</v>
      </c>
      <c r="D267" s="2"/>
      <c r="E267" s="1"/>
      <c r="F267" s="2"/>
      <c r="G267" s="2"/>
      <c r="H267" s="2"/>
      <c r="I267" s="2"/>
      <c r="J267" s="2"/>
      <c r="K267" s="3"/>
      <c r="L267" s="2"/>
    </row>
    <row r="268" spans="1:12" ht="15" hidden="1" x14ac:dyDescent="0.25">
      <c r="A268" s="2"/>
      <c r="B268" s="1">
        <v>4</v>
      </c>
      <c r="C268" s="1">
        <v>9</v>
      </c>
      <c r="D268" s="2"/>
      <c r="E268" s="1"/>
      <c r="F268" s="2"/>
      <c r="G268" s="2"/>
      <c r="H268" s="2"/>
      <c r="I268" s="2"/>
      <c r="J268" s="2"/>
      <c r="K268" s="3"/>
      <c r="L268" s="2"/>
    </row>
    <row r="269" spans="1:12" ht="15" hidden="1" x14ac:dyDescent="0.25">
      <c r="A269" s="2"/>
      <c r="B269" s="1">
        <v>4</v>
      </c>
      <c r="C269" s="1">
        <v>10</v>
      </c>
      <c r="D269" s="2"/>
      <c r="E269" s="1"/>
      <c r="F269" s="2"/>
      <c r="G269" s="2"/>
      <c r="H269" s="2"/>
      <c r="I269" s="2"/>
      <c r="J269" s="2"/>
      <c r="K269" s="3"/>
      <c r="L269" s="2"/>
    </row>
    <row r="270" spans="1:12" ht="15" hidden="1" x14ac:dyDescent="0.25">
      <c r="A270" s="2"/>
      <c r="B270" s="1">
        <v>4</v>
      </c>
      <c r="C270" s="1">
        <v>11</v>
      </c>
      <c r="D270" s="2"/>
      <c r="E270" s="1"/>
      <c r="F270" s="2"/>
      <c r="G270" s="2"/>
      <c r="H270" s="2"/>
      <c r="I270" s="2"/>
      <c r="J270" s="2"/>
      <c r="K270" s="3"/>
      <c r="L270" s="2"/>
    </row>
    <row r="271" spans="1:12" ht="15" hidden="1" x14ac:dyDescent="0.25">
      <c r="A271" s="2"/>
      <c r="B271" s="1">
        <v>4</v>
      </c>
      <c r="C271" s="1">
        <v>12</v>
      </c>
      <c r="D271" s="2"/>
      <c r="E271" s="1"/>
      <c r="F271" s="2"/>
      <c r="G271" s="2"/>
      <c r="H271" s="2"/>
      <c r="I271" s="2"/>
      <c r="J271" s="2"/>
      <c r="K271" s="3"/>
      <c r="L271" s="2"/>
    </row>
    <row r="272" spans="1:12" ht="15" hidden="1" x14ac:dyDescent="0.25">
      <c r="A272" s="2"/>
      <c r="B272" s="1">
        <v>4</v>
      </c>
      <c r="C272" s="1">
        <v>13</v>
      </c>
      <c r="D272" s="2"/>
      <c r="E272" s="1"/>
      <c r="F272" s="2"/>
      <c r="G272" s="2"/>
      <c r="H272" s="2"/>
      <c r="I272" s="2"/>
      <c r="J272" s="2"/>
      <c r="K272" s="3"/>
      <c r="L272" s="2"/>
    </row>
    <row r="273" spans="1:12" ht="15" hidden="1" x14ac:dyDescent="0.25">
      <c r="A273" s="2"/>
      <c r="B273" s="1">
        <v>4</v>
      </c>
      <c r="C273" s="1">
        <v>14</v>
      </c>
      <c r="D273" s="2"/>
      <c r="E273" s="1"/>
      <c r="F273" s="2"/>
      <c r="G273" s="2"/>
      <c r="H273" s="2"/>
      <c r="I273" s="2"/>
      <c r="J273" s="2"/>
      <c r="K273" s="3"/>
      <c r="L273" s="2"/>
    </row>
    <row r="274" spans="1:12" ht="15" hidden="1" x14ac:dyDescent="0.25">
      <c r="A274" s="2"/>
      <c r="B274" s="1">
        <v>4</v>
      </c>
      <c r="C274" s="1">
        <v>15</v>
      </c>
      <c r="D274" s="2"/>
      <c r="E274" s="1"/>
      <c r="F274" s="2"/>
      <c r="G274" s="2"/>
      <c r="H274" s="2"/>
      <c r="I274" s="2"/>
      <c r="J274" s="2"/>
      <c r="K274" s="3"/>
      <c r="L274" s="2"/>
    </row>
    <row r="275" spans="1:12" ht="15" hidden="1" x14ac:dyDescent="0.25">
      <c r="A275" s="2"/>
      <c r="B275" s="1">
        <v>4</v>
      </c>
      <c r="C275" s="1">
        <v>16</v>
      </c>
      <c r="D275" s="2"/>
      <c r="E275" s="1"/>
      <c r="F275" s="2"/>
      <c r="G275" s="2"/>
      <c r="H275" s="2"/>
      <c r="I275" s="2"/>
      <c r="J275" s="2"/>
      <c r="K275" s="3"/>
      <c r="L275" s="2"/>
    </row>
    <row r="276" spans="1:12" ht="15" hidden="1" x14ac:dyDescent="0.25">
      <c r="A276" s="2"/>
      <c r="B276" s="1">
        <v>4</v>
      </c>
      <c r="C276" s="1">
        <v>17</v>
      </c>
      <c r="D276" s="2"/>
      <c r="E276" s="1"/>
      <c r="F276" s="2"/>
      <c r="G276" s="2"/>
      <c r="H276" s="2"/>
      <c r="I276" s="2"/>
      <c r="J276" s="2"/>
      <c r="K276" s="3"/>
      <c r="L276" s="2"/>
    </row>
    <row r="277" spans="1:12" ht="15" hidden="1" x14ac:dyDescent="0.25">
      <c r="A277" s="2"/>
      <c r="B277" s="1">
        <v>4</v>
      </c>
      <c r="C277" s="1">
        <v>18</v>
      </c>
      <c r="D277" s="2"/>
      <c r="E277" s="1"/>
      <c r="F277" s="2"/>
      <c r="G277" s="2"/>
      <c r="H277" s="2"/>
      <c r="I277" s="2"/>
      <c r="J277" s="2"/>
      <c r="K277" s="3"/>
      <c r="L277" s="2"/>
    </row>
    <row r="278" spans="1:12" ht="15" hidden="1" x14ac:dyDescent="0.25">
      <c r="A278" s="2"/>
      <c r="B278" s="1">
        <v>4</v>
      </c>
      <c r="C278" s="1">
        <v>19</v>
      </c>
      <c r="D278" s="2"/>
      <c r="E278" s="1"/>
      <c r="F278" s="2"/>
      <c r="G278" s="2"/>
      <c r="H278" s="2"/>
      <c r="I278" s="2"/>
      <c r="J278" s="2"/>
      <c r="K278" s="3"/>
      <c r="L278" s="2"/>
    </row>
    <row r="279" spans="1:12" ht="15" hidden="1" x14ac:dyDescent="0.25">
      <c r="A279" s="2"/>
      <c r="B279" s="1">
        <v>4</v>
      </c>
      <c r="C279" s="1">
        <v>20</v>
      </c>
      <c r="D279" s="2"/>
      <c r="E279" s="1"/>
      <c r="F279" s="2"/>
      <c r="G279" s="2"/>
      <c r="H279" s="2"/>
      <c r="I279" s="2"/>
      <c r="J279" s="2"/>
      <c r="K279" s="3"/>
      <c r="L279" s="2"/>
    </row>
    <row r="280" spans="1:12" ht="15" hidden="1" x14ac:dyDescent="0.25">
      <c r="A280" s="2"/>
      <c r="B280" s="1">
        <v>4</v>
      </c>
      <c r="C280" s="1">
        <v>21</v>
      </c>
      <c r="D280" s="2"/>
      <c r="E280" s="1"/>
      <c r="F280" s="2"/>
      <c r="G280" s="2"/>
      <c r="H280" s="2"/>
      <c r="I280" s="2"/>
      <c r="J280" s="2"/>
      <c r="K280" s="3"/>
      <c r="L280" s="2"/>
    </row>
    <row r="281" spans="1:12" ht="15" hidden="1" x14ac:dyDescent="0.25">
      <c r="A281" s="2"/>
      <c r="B281" s="1">
        <v>4</v>
      </c>
      <c r="C281" s="1">
        <v>22</v>
      </c>
      <c r="D281" s="2"/>
      <c r="E281" s="4"/>
      <c r="F281" s="2"/>
      <c r="G281" s="2"/>
      <c r="H281" s="2"/>
      <c r="I281" s="2"/>
      <c r="J281" s="2"/>
      <c r="K281" s="3"/>
      <c r="L281" s="2"/>
    </row>
    <row r="282" spans="1:12" ht="15" hidden="1" x14ac:dyDescent="0.25">
      <c r="A282" s="2"/>
      <c r="B282" s="1">
        <v>4</v>
      </c>
      <c r="C282" s="1">
        <v>23</v>
      </c>
      <c r="D282" s="2"/>
      <c r="E282" s="1"/>
      <c r="F282" s="2"/>
      <c r="G282" s="2"/>
      <c r="H282" s="2"/>
      <c r="I282" s="2"/>
      <c r="J282" s="2"/>
      <c r="K282" s="3"/>
      <c r="L282" s="2"/>
    </row>
    <row r="283" spans="1:12" ht="15" hidden="1" x14ac:dyDescent="0.25">
      <c r="A283" s="2"/>
      <c r="B283" s="1">
        <v>4</v>
      </c>
      <c r="C283" s="1">
        <v>24</v>
      </c>
      <c r="D283" s="2"/>
      <c r="E283" s="1"/>
      <c r="F283" s="2"/>
      <c r="G283" s="2"/>
      <c r="H283" s="2"/>
      <c r="I283" s="2"/>
      <c r="J283" s="2"/>
      <c r="K283" s="3"/>
      <c r="L283" s="2"/>
    </row>
    <row r="284" spans="1:12" ht="15" hidden="1" x14ac:dyDescent="0.25">
      <c r="A284" s="2"/>
      <c r="B284" s="1">
        <v>4</v>
      </c>
      <c r="C284" s="1">
        <v>25</v>
      </c>
      <c r="D284" s="2"/>
      <c r="E284" s="1"/>
      <c r="F284" s="2"/>
      <c r="G284" s="2"/>
      <c r="H284" s="2"/>
      <c r="I284" s="2"/>
      <c r="J284" s="2"/>
      <c r="K284" s="3"/>
      <c r="L284" s="2"/>
    </row>
    <row r="285" spans="1:12" ht="15" hidden="1" x14ac:dyDescent="0.25">
      <c r="A285" s="2"/>
      <c r="B285" s="1">
        <v>4</v>
      </c>
      <c r="C285" s="1">
        <v>26</v>
      </c>
      <c r="D285" s="2"/>
      <c r="E285" s="1"/>
      <c r="F285" s="2"/>
      <c r="G285" s="2"/>
      <c r="H285" s="2"/>
      <c r="I285" s="2"/>
      <c r="J285" s="2"/>
      <c r="K285" s="3"/>
      <c r="L285" s="2"/>
    </row>
    <row r="286" spans="1:12" ht="15" hidden="1" x14ac:dyDescent="0.25">
      <c r="A286" s="2"/>
      <c r="B286" s="1">
        <v>4</v>
      </c>
      <c r="C286" s="1">
        <v>27</v>
      </c>
      <c r="D286" s="2"/>
      <c r="E286" s="1"/>
      <c r="F286" s="2"/>
      <c r="G286" s="2"/>
      <c r="H286" s="2"/>
      <c r="I286" s="2"/>
      <c r="J286" s="2"/>
      <c r="K286" s="3"/>
      <c r="L286" s="2"/>
    </row>
    <row r="287" spans="1:12" ht="15" hidden="1" x14ac:dyDescent="0.25">
      <c r="A287" s="2"/>
      <c r="B287" s="1">
        <v>4</v>
      </c>
      <c r="C287" s="1">
        <v>28</v>
      </c>
      <c r="D287" s="2"/>
      <c r="E287" s="1"/>
      <c r="F287" s="2"/>
      <c r="G287" s="2"/>
      <c r="H287" s="2"/>
      <c r="I287" s="2"/>
      <c r="J287" s="2"/>
      <c r="K287" s="3"/>
      <c r="L287" s="2"/>
    </row>
    <row r="288" spans="1:12" ht="15" hidden="1" x14ac:dyDescent="0.25">
      <c r="A288" s="2"/>
      <c r="B288" s="1">
        <v>4</v>
      </c>
      <c r="C288" s="1">
        <v>29</v>
      </c>
      <c r="D288" s="2"/>
      <c r="E288" s="1"/>
      <c r="F288" s="2"/>
      <c r="G288" s="2"/>
      <c r="H288" s="2"/>
      <c r="I288" s="2"/>
      <c r="J288" s="2"/>
      <c r="K288" s="3"/>
      <c r="L288" s="2"/>
    </row>
    <row r="289" spans="1:12" ht="15" hidden="1" x14ac:dyDescent="0.25">
      <c r="A289" s="2"/>
      <c r="B289" s="1">
        <v>4</v>
      </c>
      <c r="C289" s="1">
        <v>30</v>
      </c>
      <c r="D289" s="2"/>
      <c r="E289" s="1"/>
      <c r="F289" s="2"/>
      <c r="G289" s="2"/>
      <c r="H289" s="2"/>
      <c r="I289" s="2"/>
      <c r="J289" s="2"/>
      <c r="K289" s="3"/>
      <c r="L289" s="2"/>
    </row>
    <row r="290" spans="1:12" ht="15" hidden="1" x14ac:dyDescent="0.25">
      <c r="A290" s="2"/>
      <c r="B290" s="1">
        <v>4</v>
      </c>
      <c r="C290" s="1">
        <v>31</v>
      </c>
      <c r="D290" s="2"/>
      <c r="E290" s="1"/>
      <c r="F290" s="2"/>
      <c r="G290" s="2"/>
      <c r="H290" s="2"/>
      <c r="I290" s="2"/>
      <c r="J290" s="2"/>
      <c r="K290" s="3"/>
      <c r="L290" s="2"/>
    </row>
    <row r="291" spans="1:12" ht="15" hidden="1" x14ac:dyDescent="0.25">
      <c r="A291" s="2"/>
      <c r="B291" s="1">
        <v>4</v>
      </c>
      <c r="C291" s="1">
        <v>32</v>
      </c>
      <c r="D291" s="2"/>
      <c r="E291" s="1"/>
      <c r="F291" s="2"/>
      <c r="G291" s="2"/>
      <c r="H291" s="2"/>
      <c r="I291" s="2"/>
      <c r="J291" s="2"/>
      <c r="K291" s="3"/>
      <c r="L291" s="2"/>
    </row>
    <row r="292" spans="1:12" ht="15" hidden="1" x14ac:dyDescent="0.25">
      <c r="A292" s="2"/>
      <c r="B292" s="1">
        <v>4</v>
      </c>
      <c r="C292" s="1">
        <v>33</v>
      </c>
      <c r="D292" s="2"/>
      <c r="E292" s="1"/>
      <c r="F292" s="2"/>
      <c r="G292" s="2"/>
      <c r="H292" s="2"/>
      <c r="I292" s="2"/>
      <c r="J292" s="2"/>
      <c r="K292" s="3"/>
      <c r="L292" s="2"/>
    </row>
    <row r="293" spans="1:12" ht="15" hidden="1" x14ac:dyDescent="0.25">
      <c r="A293" s="2"/>
      <c r="B293" s="1">
        <v>4</v>
      </c>
      <c r="C293" s="1">
        <v>34</v>
      </c>
      <c r="D293" s="2"/>
      <c r="E293" s="1"/>
      <c r="F293" s="2"/>
      <c r="G293" s="2"/>
      <c r="H293" s="2"/>
      <c r="I293" s="2"/>
      <c r="J293" s="2"/>
      <c r="K293" s="3"/>
      <c r="L293" s="2"/>
    </row>
    <row r="294" spans="1:12" ht="15" hidden="1" x14ac:dyDescent="0.25">
      <c r="A294" s="2"/>
      <c r="B294" s="1">
        <v>4</v>
      </c>
      <c r="C294" s="1">
        <v>35</v>
      </c>
      <c r="D294" s="2"/>
      <c r="E294" s="1"/>
      <c r="F294" s="2"/>
      <c r="G294" s="2"/>
      <c r="H294" s="2"/>
      <c r="I294" s="2"/>
      <c r="J294" s="2"/>
      <c r="K294" s="3"/>
      <c r="L294" s="2"/>
    </row>
    <row r="295" spans="1:12" ht="15" hidden="1" x14ac:dyDescent="0.25">
      <c r="A295" s="2"/>
      <c r="B295" s="1">
        <v>4</v>
      </c>
      <c r="C295" s="1">
        <v>36</v>
      </c>
      <c r="D295" s="2"/>
      <c r="E295" s="1"/>
      <c r="F295" s="2"/>
      <c r="G295" s="2"/>
      <c r="H295" s="2"/>
      <c r="I295" s="2"/>
      <c r="J295" s="2"/>
      <c r="K295" s="3"/>
      <c r="L295" s="2"/>
    </row>
    <row r="296" spans="1:12" ht="15" hidden="1" x14ac:dyDescent="0.25">
      <c r="A296" s="2"/>
      <c r="B296" s="1">
        <v>4</v>
      </c>
      <c r="C296" s="1">
        <v>37</v>
      </c>
      <c r="D296" s="2"/>
      <c r="E296" s="1"/>
      <c r="F296" s="2"/>
      <c r="G296" s="2"/>
      <c r="H296" s="2"/>
      <c r="I296" s="2"/>
      <c r="J296" s="2"/>
      <c r="K296" s="3"/>
      <c r="L296" s="2"/>
    </row>
    <row r="297" spans="1:12" ht="15" hidden="1" x14ac:dyDescent="0.25">
      <c r="A297" s="2"/>
      <c r="B297" s="1">
        <v>4</v>
      </c>
      <c r="C297" s="1">
        <v>38</v>
      </c>
      <c r="D297" s="2"/>
      <c r="E297" s="1"/>
      <c r="F297" s="2"/>
      <c r="G297" s="2"/>
      <c r="H297" s="2"/>
      <c r="I297" s="2"/>
      <c r="J297" s="2"/>
      <c r="K297" s="3"/>
      <c r="L297" s="2"/>
    </row>
    <row r="298" spans="1:12" ht="15" hidden="1" x14ac:dyDescent="0.25">
      <c r="A298" s="2"/>
      <c r="B298" s="1">
        <v>4</v>
      </c>
      <c r="C298" s="1">
        <v>39</v>
      </c>
      <c r="D298" s="2"/>
      <c r="E298" s="1"/>
      <c r="F298" s="2"/>
      <c r="G298" s="2"/>
      <c r="H298" s="2"/>
      <c r="I298" s="2"/>
      <c r="J298" s="2"/>
      <c r="K298" s="3"/>
      <c r="L298" s="2"/>
    </row>
    <row r="299" spans="1:12" ht="15" hidden="1" x14ac:dyDescent="0.25">
      <c r="A299" s="2"/>
      <c r="B299" s="1">
        <v>4</v>
      </c>
      <c r="C299" s="1">
        <v>40</v>
      </c>
      <c r="D299" s="2" t="s">
        <v>14</v>
      </c>
      <c r="E299" s="1"/>
      <c r="F299" s="2"/>
      <c r="G299" s="2"/>
      <c r="H299" s="2"/>
      <c r="I299" s="2"/>
      <c r="J299" s="2"/>
      <c r="K299" s="3"/>
      <c r="L299" s="2"/>
    </row>
    <row r="300" spans="1:12" ht="15" hidden="1" x14ac:dyDescent="0.25">
      <c r="A300" s="2"/>
      <c r="B300" s="1">
        <v>4</v>
      </c>
      <c r="C300" s="1">
        <v>41</v>
      </c>
      <c r="D300" s="2" t="s">
        <v>14</v>
      </c>
      <c r="E300" s="1"/>
      <c r="F300" s="2"/>
      <c r="G300" s="2"/>
      <c r="H300" s="2"/>
      <c r="I300" s="2"/>
      <c r="J300" s="2"/>
      <c r="K300" s="3"/>
      <c r="L300" s="2"/>
    </row>
    <row r="301" spans="1:12" ht="15" hidden="1" x14ac:dyDescent="0.25">
      <c r="A301" s="2"/>
      <c r="B301" s="1">
        <v>4</v>
      </c>
      <c r="C301" s="1">
        <v>42</v>
      </c>
      <c r="D301" s="2"/>
      <c r="E301" s="1"/>
      <c r="F301" s="2"/>
      <c r="G301" s="2"/>
      <c r="H301" s="2"/>
      <c r="I301" s="2"/>
      <c r="J301" s="2"/>
      <c r="K301" s="3"/>
      <c r="L301" s="2"/>
    </row>
    <row r="302" spans="1:12" ht="15" hidden="1" x14ac:dyDescent="0.25">
      <c r="A302" s="2"/>
      <c r="B302" s="1">
        <v>4</v>
      </c>
      <c r="C302" s="1">
        <v>43</v>
      </c>
      <c r="D302" s="2"/>
      <c r="E302" s="1"/>
      <c r="F302" s="2"/>
      <c r="G302" s="2"/>
      <c r="H302" s="2"/>
      <c r="I302" s="2"/>
      <c r="J302" s="2"/>
      <c r="K302" s="3"/>
      <c r="L302" s="2"/>
    </row>
    <row r="303" spans="1:12" ht="15" hidden="1" x14ac:dyDescent="0.25">
      <c r="A303" s="2"/>
      <c r="B303" s="1">
        <v>4</v>
      </c>
      <c r="C303" s="1">
        <v>44</v>
      </c>
      <c r="D303" s="2"/>
      <c r="E303" s="1"/>
      <c r="F303" s="2"/>
      <c r="G303" s="2"/>
      <c r="H303" s="2"/>
      <c r="I303" s="2"/>
      <c r="J303" s="2"/>
      <c r="K303" s="3"/>
      <c r="L303" s="2"/>
    </row>
    <row r="304" spans="1:12" ht="15" hidden="1" x14ac:dyDescent="0.25">
      <c r="A304" s="2"/>
      <c r="B304" s="1">
        <v>4</v>
      </c>
      <c r="C304" s="1">
        <v>45</v>
      </c>
      <c r="D304" s="2"/>
      <c r="E304" s="1"/>
      <c r="F304" s="2"/>
      <c r="G304" s="2"/>
      <c r="H304" s="2"/>
      <c r="I304" s="2"/>
      <c r="J304" s="2"/>
      <c r="K304" s="3"/>
      <c r="L304" s="2"/>
    </row>
    <row r="305" spans="1:12" ht="15" hidden="1" x14ac:dyDescent="0.25">
      <c r="A305" s="2"/>
      <c r="B305" s="1">
        <v>4</v>
      </c>
      <c r="C305" s="1">
        <v>46</v>
      </c>
      <c r="D305" s="2"/>
      <c r="E305" s="1"/>
      <c r="F305" s="2"/>
      <c r="G305" s="2"/>
      <c r="H305" s="2"/>
      <c r="I305" s="2"/>
      <c r="J305" s="2"/>
      <c r="K305" s="3"/>
      <c r="L305" s="2"/>
    </row>
    <row r="306" spans="1:12" ht="15" hidden="1" x14ac:dyDescent="0.25">
      <c r="A306" s="2"/>
      <c r="B306" s="1">
        <v>4</v>
      </c>
      <c r="C306" s="1">
        <v>47</v>
      </c>
      <c r="D306" s="2"/>
      <c r="E306" s="1"/>
      <c r="F306" s="2"/>
      <c r="G306" s="2"/>
      <c r="H306" s="2"/>
      <c r="I306" s="2"/>
      <c r="J306" s="2"/>
      <c r="K306" s="3"/>
      <c r="L306" s="2"/>
    </row>
    <row r="307" spans="1:12" ht="15" hidden="1" x14ac:dyDescent="0.25">
      <c r="A307" s="2"/>
      <c r="B307" s="1">
        <v>4</v>
      </c>
      <c r="C307" s="1">
        <v>48</v>
      </c>
      <c r="D307" s="2"/>
      <c r="E307" s="1"/>
      <c r="F307" s="2"/>
      <c r="G307" s="2"/>
      <c r="H307" s="2"/>
      <c r="I307" s="2"/>
      <c r="J307" s="2"/>
      <c r="K307" s="3"/>
      <c r="L307" s="2"/>
    </row>
    <row r="308" spans="1:12" ht="15" hidden="1" x14ac:dyDescent="0.25">
      <c r="A308" s="2"/>
      <c r="B308" s="1">
        <v>4</v>
      </c>
      <c r="C308" s="1">
        <v>49</v>
      </c>
      <c r="D308" s="2"/>
      <c r="E308" s="1"/>
      <c r="F308" s="2"/>
      <c r="G308" s="2"/>
      <c r="H308" s="2"/>
      <c r="I308" s="2"/>
      <c r="J308" s="2"/>
      <c r="K308" s="3"/>
      <c r="L308" s="2"/>
    </row>
    <row r="309" spans="1:12" ht="15" hidden="1" x14ac:dyDescent="0.25">
      <c r="A309" s="2"/>
      <c r="B309" s="1">
        <v>4</v>
      </c>
      <c r="C309" s="1">
        <v>50</v>
      </c>
      <c r="D309" s="2"/>
      <c r="E309" s="1"/>
      <c r="F309" s="2"/>
      <c r="G309" s="2"/>
      <c r="H309" s="2"/>
      <c r="I309" s="2"/>
      <c r="J309" s="2"/>
      <c r="K309" s="3"/>
      <c r="L309" s="2"/>
    </row>
    <row r="310" spans="1:12" ht="15" hidden="1" x14ac:dyDescent="0.25">
      <c r="A310" s="2"/>
      <c r="B310" s="1">
        <v>4</v>
      </c>
      <c r="C310" s="1">
        <v>51</v>
      </c>
      <c r="D310" s="2"/>
      <c r="E310" s="1"/>
      <c r="F310" s="2"/>
      <c r="G310" s="2"/>
      <c r="H310" s="2"/>
      <c r="I310" s="2"/>
      <c r="J310" s="2"/>
      <c r="K310" s="3"/>
      <c r="L310" s="2"/>
    </row>
    <row r="311" spans="1:12" ht="15" hidden="1" x14ac:dyDescent="0.25">
      <c r="A311" s="2"/>
      <c r="B311" s="1">
        <v>4</v>
      </c>
      <c r="C311" s="1">
        <v>52</v>
      </c>
      <c r="D311" s="2"/>
      <c r="E311" s="1"/>
      <c r="F311" s="2"/>
      <c r="G311" s="2"/>
      <c r="H311" s="2"/>
      <c r="I311" s="2"/>
      <c r="J311" s="2"/>
      <c r="K311" s="3"/>
      <c r="L311" s="2"/>
    </row>
    <row r="312" spans="1:12" ht="15" hidden="1" x14ac:dyDescent="0.25">
      <c r="A312" s="2"/>
      <c r="B312" s="1">
        <v>4</v>
      </c>
      <c r="C312" s="1">
        <v>53</v>
      </c>
      <c r="D312" s="2"/>
      <c r="E312" s="1"/>
      <c r="F312" s="2"/>
      <c r="G312" s="2"/>
      <c r="H312" s="2"/>
      <c r="I312" s="2"/>
      <c r="J312" s="2"/>
      <c r="K312" s="3"/>
      <c r="L312" s="2"/>
    </row>
    <row r="313" spans="1:12" ht="15" hidden="1" x14ac:dyDescent="0.25">
      <c r="A313" s="2"/>
      <c r="B313" s="1">
        <v>4</v>
      </c>
      <c r="C313" s="1">
        <v>54</v>
      </c>
      <c r="D313" s="2"/>
      <c r="E313" s="1"/>
      <c r="F313" s="2"/>
      <c r="G313" s="2"/>
      <c r="H313" s="2"/>
      <c r="I313" s="2"/>
      <c r="J313" s="2"/>
      <c r="K313" s="3"/>
      <c r="L313" s="2"/>
    </row>
    <row r="314" spans="1:12" ht="15" hidden="1" x14ac:dyDescent="0.25">
      <c r="A314" s="2"/>
      <c r="B314" s="1">
        <v>4</v>
      </c>
      <c r="C314" s="1">
        <v>55</v>
      </c>
      <c r="D314" s="2"/>
      <c r="E314" s="1"/>
      <c r="F314" s="2"/>
      <c r="G314" s="2"/>
      <c r="H314" s="2"/>
      <c r="I314" s="2"/>
      <c r="J314" s="2"/>
      <c r="K314" s="3"/>
      <c r="L314" s="2"/>
    </row>
    <row r="315" spans="1:12" ht="15" hidden="1" x14ac:dyDescent="0.25">
      <c r="A315" s="2"/>
      <c r="B315" s="1">
        <v>4</v>
      </c>
      <c r="C315" s="1">
        <v>56</v>
      </c>
      <c r="D315" s="2"/>
      <c r="E315" s="1"/>
      <c r="F315" s="2"/>
      <c r="G315" s="2"/>
      <c r="H315" s="2"/>
      <c r="I315" s="2"/>
      <c r="J315" s="2"/>
      <c r="K315" s="3"/>
      <c r="L315" s="2"/>
    </row>
    <row r="316" spans="1:12" ht="15" hidden="1" x14ac:dyDescent="0.25">
      <c r="A316" s="2"/>
      <c r="B316" s="1">
        <v>4</v>
      </c>
      <c r="C316" s="1">
        <v>57</v>
      </c>
      <c r="D316" s="2"/>
      <c r="E316" s="1"/>
      <c r="F316" s="2"/>
      <c r="G316" s="2"/>
      <c r="H316" s="2"/>
      <c r="I316" s="2"/>
      <c r="J316" s="2"/>
      <c r="K316" s="3"/>
      <c r="L316" s="2"/>
    </row>
    <row r="317" spans="1:12" ht="15" hidden="1" x14ac:dyDescent="0.25">
      <c r="A317" s="2"/>
      <c r="B317" s="1">
        <v>4</v>
      </c>
      <c r="C317" s="1">
        <v>58</v>
      </c>
      <c r="D317" s="2"/>
      <c r="E317" s="1"/>
      <c r="F317" s="2"/>
      <c r="G317" s="2"/>
      <c r="H317" s="2"/>
      <c r="I317" s="2"/>
      <c r="J317" s="2"/>
      <c r="K317" s="3"/>
      <c r="L317" s="2"/>
    </row>
    <row r="318" spans="1:12" ht="15" hidden="1" x14ac:dyDescent="0.25">
      <c r="A318" s="2"/>
      <c r="B318" s="1">
        <v>4</v>
      </c>
      <c r="C318" s="1">
        <v>59</v>
      </c>
      <c r="D318" s="2"/>
      <c r="E318" s="1"/>
      <c r="F318" s="2"/>
      <c r="G318" s="2"/>
      <c r="H318" s="2"/>
      <c r="I318" s="2"/>
      <c r="J318" s="2"/>
      <c r="K318" s="3"/>
      <c r="L318" s="2"/>
    </row>
    <row r="319" spans="1:12" ht="15" hidden="1" x14ac:dyDescent="0.25">
      <c r="A319" s="2"/>
      <c r="B319" s="1">
        <v>4</v>
      </c>
      <c r="C319" s="1">
        <v>60</v>
      </c>
      <c r="D319" s="2"/>
      <c r="E319" s="1"/>
      <c r="F319" s="2"/>
      <c r="G319" s="2"/>
      <c r="H319" s="2"/>
      <c r="I319" s="2"/>
      <c r="J319" s="2"/>
      <c r="K319" s="3"/>
      <c r="L319" s="2"/>
    </row>
    <row r="320" spans="1:12" ht="15" hidden="1" x14ac:dyDescent="0.25">
      <c r="A320" s="2"/>
      <c r="B320" s="1">
        <v>4</v>
      </c>
      <c r="C320" s="1">
        <v>61</v>
      </c>
      <c r="D320" s="2"/>
      <c r="E320" s="1"/>
      <c r="F320" s="2"/>
      <c r="G320" s="2"/>
      <c r="H320" s="2"/>
      <c r="I320" s="2"/>
      <c r="J320" s="2"/>
      <c r="K320" s="3"/>
      <c r="L320" s="2"/>
    </row>
    <row r="321" spans="1:12" ht="15" hidden="1" x14ac:dyDescent="0.25">
      <c r="A321" s="2"/>
      <c r="B321" s="1">
        <v>4</v>
      </c>
      <c r="C321" s="1">
        <v>62</v>
      </c>
      <c r="D321" s="2"/>
      <c r="E321" s="4"/>
      <c r="F321" s="2"/>
      <c r="G321" s="2"/>
      <c r="H321" s="2"/>
      <c r="I321" s="2"/>
      <c r="J321" s="2"/>
      <c r="K321" s="3"/>
      <c r="L321" s="2"/>
    </row>
    <row r="322" spans="1:12" ht="15" hidden="1" x14ac:dyDescent="0.25">
      <c r="A322" s="2"/>
      <c r="B322" s="1">
        <v>4</v>
      </c>
      <c r="C322" s="1">
        <v>63</v>
      </c>
      <c r="D322" s="2"/>
      <c r="E322" s="1"/>
      <c r="F322" s="2"/>
      <c r="G322" s="2"/>
      <c r="H322" s="2"/>
      <c r="I322" s="2"/>
      <c r="J322" s="2"/>
      <c r="K322" s="3"/>
      <c r="L322" s="2"/>
    </row>
    <row r="323" spans="1:12" ht="15" hidden="1" x14ac:dyDescent="0.25">
      <c r="A323" s="2"/>
      <c r="B323" s="1">
        <v>4</v>
      </c>
      <c r="C323" s="1">
        <v>64</v>
      </c>
      <c r="D323" s="2"/>
      <c r="E323" s="1"/>
      <c r="F323" s="2"/>
      <c r="G323" s="2"/>
      <c r="H323" s="2"/>
      <c r="I323" s="2"/>
      <c r="J323" s="2"/>
      <c r="K323" s="3"/>
      <c r="L323" s="2"/>
    </row>
    <row r="324" spans="1:12" ht="15" hidden="1" x14ac:dyDescent="0.25">
      <c r="A324" s="2"/>
      <c r="B324" s="1">
        <v>4</v>
      </c>
      <c r="C324" s="1">
        <v>65</v>
      </c>
      <c r="D324" s="2"/>
      <c r="E324" s="1"/>
      <c r="F324" s="2"/>
      <c r="G324" s="2"/>
      <c r="H324" s="2"/>
      <c r="I324" s="2"/>
      <c r="J324" s="2"/>
      <c r="K324" s="3"/>
      <c r="L324" s="2"/>
    </row>
    <row r="325" spans="1:12" ht="15" hidden="1" x14ac:dyDescent="0.25">
      <c r="A325" s="2"/>
      <c r="B325" s="1">
        <v>4</v>
      </c>
      <c r="C325" s="1">
        <v>66</v>
      </c>
      <c r="D325" s="2"/>
      <c r="E325" s="1"/>
      <c r="F325" s="2"/>
      <c r="G325" s="2"/>
      <c r="H325" s="2"/>
      <c r="I325" s="2"/>
      <c r="J325" s="2"/>
      <c r="K325" s="3"/>
      <c r="L325" s="2"/>
    </row>
    <row r="326" spans="1:12" ht="15" hidden="1" x14ac:dyDescent="0.25">
      <c r="A326" s="2"/>
      <c r="B326" s="1">
        <v>4</v>
      </c>
      <c r="C326" s="1">
        <v>67</v>
      </c>
      <c r="D326" s="2"/>
      <c r="E326" s="1"/>
      <c r="F326" s="2"/>
      <c r="G326" s="2"/>
      <c r="H326" s="2"/>
      <c r="I326" s="2"/>
      <c r="J326" s="2"/>
      <c r="K326" s="3"/>
      <c r="L326" s="2"/>
    </row>
    <row r="327" spans="1:12" ht="15" hidden="1" x14ac:dyDescent="0.25">
      <c r="A327" s="2"/>
      <c r="B327" s="1">
        <v>4</v>
      </c>
      <c r="C327" s="1">
        <v>68</v>
      </c>
      <c r="D327" s="2"/>
      <c r="E327" s="1"/>
      <c r="F327" s="2"/>
      <c r="G327" s="2"/>
      <c r="H327" s="2"/>
      <c r="I327" s="2"/>
      <c r="J327" s="2"/>
      <c r="K327" s="3"/>
      <c r="L327" s="2"/>
    </row>
    <row r="328" spans="1:12" ht="15" hidden="1" x14ac:dyDescent="0.25">
      <c r="A328" s="2"/>
      <c r="B328" s="1">
        <v>4</v>
      </c>
      <c r="C328" s="1">
        <v>69</v>
      </c>
      <c r="D328" s="2"/>
      <c r="E328" s="1"/>
      <c r="F328" s="2"/>
      <c r="G328" s="2"/>
      <c r="H328" s="2"/>
      <c r="I328" s="2"/>
      <c r="J328" s="2"/>
      <c r="K328" s="3"/>
      <c r="L328" s="2"/>
    </row>
    <row r="329" spans="1:12" ht="15" hidden="1" x14ac:dyDescent="0.25">
      <c r="A329" s="2"/>
      <c r="B329" s="1">
        <v>4</v>
      </c>
      <c r="C329" s="1">
        <v>70</v>
      </c>
      <c r="D329" s="2"/>
      <c r="E329" s="1"/>
      <c r="F329" s="2"/>
      <c r="G329" s="2"/>
      <c r="H329" s="2"/>
      <c r="I329" s="2"/>
      <c r="J329" s="2"/>
      <c r="K329" s="3"/>
      <c r="L329" s="2"/>
    </row>
    <row r="330" spans="1:12" ht="15" hidden="1" x14ac:dyDescent="0.25">
      <c r="A330" s="2"/>
      <c r="B330" s="1">
        <v>4</v>
      </c>
      <c r="C330" s="1">
        <v>71</v>
      </c>
      <c r="D330" s="2"/>
      <c r="E330" s="1"/>
      <c r="F330" s="2"/>
      <c r="G330" s="2"/>
      <c r="H330" s="2"/>
      <c r="I330" s="2"/>
      <c r="J330" s="2"/>
      <c r="K330" s="3"/>
      <c r="L330" s="2"/>
    </row>
    <row r="331" spans="1:12" ht="15" hidden="1" x14ac:dyDescent="0.25">
      <c r="A331" s="2"/>
      <c r="B331" s="1">
        <v>4</v>
      </c>
      <c r="C331" s="1">
        <v>72</v>
      </c>
      <c r="D331" s="2"/>
      <c r="E331" s="1"/>
      <c r="F331" s="2"/>
      <c r="G331" s="2"/>
      <c r="H331" s="2"/>
      <c r="I331" s="2"/>
      <c r="J331" s="2"/>
      <c r="K331" s="3"/>
      <c r="L331" s="2"/>
    </row>
    <row r="332" spans="1:12" ht="15" hidden="1" x14ac:dyDescent="0.25">
      <c r="A332" s="2"/>
      <c r="B332" s="1">
        <v>4</v>
      </c>
      <c r="C332" s="1">
        <v>73</v>
      </c>
      <c r="D332" s="2"/>
      <c r="E332" s="1"/>
      <c r="F332" s="2"/>
      <c r="G332" s="2"/>
      <c r="H332" s="2"/>
      <c r="I332" s="2"/>
      <c r="J332" s="2"/>
      <c r="K332" s="3"/>
      <c r="L332" s="2"/>
    </row>
    <row r="333" spans="1:12" ht="15" hidden="1" x14ac:dyDescent="0.25">
      <c r="A333" s="2"/>
      <c r="B333" s="1">
        <v>4</v>
      </c>
      <c r="C333" s="1">
        <v>74</v>
      </c>
      <c r="D333" s="2"/>
      <c r="E333" s="1"/>
      <c r="F333" s="2"/>
      <c r="G333" s="2"/>
      <c r="H333" s="2"/>
      <c r="I333" s="2"/>
      <c r="J333" s="2"/>
      <c r="K333" s="3"/>
      <c r="L333" s="2"/>
    </row>
    <row r="334" spans="1:12" ht="15" hidden="1" x14ac:dyDescent="0.25">
      <c r="A334" s="2"/>
      <c r="B334" s="1">
        <v>4</v>
      </c>
      <c r="C334" s="1">
        <v>75</v>
      </c>
      <c r="D334" s="2"/>
      <c r="E334" s="1"/>
      <c r="F334" s="2"/>
      <c r="G334" s="2"/>
      <c r="H334" s="2"/>
      <c r="I334" s="2"/>
      <c r="J334" s="2"/>
      <c r="K334" s="3"/>
      <c r="L334" s="2"/>
    </row>
    <row r="335" spans="1:12" ht="15" hidden="1" x14ac:dyDescent="0.25">
      <c r="A335" s="2"/>
      <c r="B335" s="1">
        <v>4</v>
      </c>
      <c r="C335" s="1">
        <v>76</v>
      </c>
      <c r="D335" s="2"/>
      <c r="E335" s="1"/>
      <c r="F335" s="2"/>
      <c r="G335" s="2"/>
      <c r="H335" s="2"/>
      <c r="I335" s="2"/>
      <c r="J335" s="2"/>
      <c r="K335" s="3"/>
      <c r="L335" s="2"/>
    </row>
    <row r="336" spans="1:12" ht="15" hidden="1" x14ac:dyDescent="0.25">
      <c r="A336" s="2"/>
      <c r="B336" s="1">
        <v>4</v>
      </c>
      <c r="C336" s="1">
        <v>77</v>
      </c>
      <c r="D336" s="2"/>
      <c r="E336" s="1"/>
      <c r="F336" s="2"/>
      <c r="G336" s="2"/>
      <c r="H336" s="2"/>
      <c r="I336" s="2"/>
      <c r="J336" s="2"/>
      <c r="K336" s="3"/>
      <c r="L336" s="2"/>
    </row>
    <row r="337" spans="1:12" ht="15" hidden="1" x14ac:dyDescent="0.25">
      <c r="A337" s="2"/>
      <c r="B337" s="1">
        <v>4</v>
      </c>
      <c r="C337" s="1">
        <v>78</v>
      </c>
      <c r="D337" s="2"/>
      <c r="E337" s="1"/>
      <c r="F337" s="2"/>
      <c r="G337" s="2"/>
      <c r="H337" s="2"/>
      <c r="I337" s="2"/>
      <c r="J337" s="2"/>
      <c r="K337" s="3"/>
      <c r="L337" s="2"/>
    </row>
    <row r="338" spans="1:12" ht="15" hidden="1" x14ac:dyDescent="0.25">
      <c r="A338" s="2"/>
      <c r="B338" s="1">
        <v>4</v>
      </c>
      <c r="C338" s="1">
        <v>79</v>
      </c>
      <c r="D338" s="2"/>
      <c r="E338" s="1"/>
      <c r="F338" s="2"/>
      <c r="G338" s="2"/>
      <c r="H338" s="2"/>
      <c r="I338" s="2"/>
      <c r="J338" s="2"/>
      <c r="K338" s="3"/>
      <c r="L338" s="2"/>
    </row>
    <row r="339" spans="1:12" ht="15" hidden="1" x14ac:dyDescent="0.25">
      <c r="A339" s="2"/>
      <c r="B339" s="1">
        <v>4</v>
      </c>
      <c r="C339" s="1">
        <v>80</v>
      </c>
      <c r="D339" s="2" t="s">
        <v>14</v>
      </c>
      <c r="E339" s="1"/>
      <c r="F339" s="2"/>
      <c r="G339" s="2"/>
      <c r="H339" s="2"/>
      <c r="I339" s="2"/>
      <c r="J339" s="2"/>
      <c r="K339" s="3"/>
      <c r="L339" s="2"/>
    </row>
    <row r="340" spans="1:12" ht="12.75" hidden="1" x14ac:dyDescent="0.2">
      <c r="K340" s="5"/>
    </row>
    <row r="341" spans="1:12" ht="12.75" hidden="1" x14ac:dyDescent="0.2">
      <c r="K341" s="5"/>
    </row>
    <row r="342" spans="1:12" ht="12.75" x14ac:dyDescent="0.2">
      <c r="K342" s="5"/>
    </row>
    <row r="343" spans="1:12" ht="12.75" x14ac:dyDescent="0.2">
      <c r="K343" s="5"/>
    </row>
    <row r="344" spans="1:12" ht="12.75" x14ac:dyDescent="0.2">
      <c r="K344" s="5"/>
    </row>
    <row r="345" spans="1:12" ht="12.75" x14ac:dyDescent="0.2">
      <c r="K345" s="5"/>
    </row>
    <row r="346" spans="1:12" ht="12.75" x14ac:dyDescent="0.2">
      <c r="K346" s="5"/>
    </row>
    <row r="347" spans="1:12" ht="12.75" x14ac:dyDescent="0.2">
      <c r="K347" s="5"/>
    </row>
    <row r="348" spans="1:12" ht="12.75" x14ac:dyDescent="0.2">
      <c r="K348" s="5"/>
    </row>
    <row r="349" spans="1:12" ht="12.75" x14ac:dyDescent="0.2">
      <c r="K349" s="5"/>
    </row>
    <row r="350" spans="1:12" ht="12.75" x14ac:dyDescent="0.2">
      <c r="K350" s="5"/>
    </row>
    <row r="351" spans="1:12" ht="12.75" x14ac:dyDescent="0.2">
      <c r="K351" s="5"/>
    </row>
    <row r="352" spans="1:12" ht="12.75" x14ac:dyDescent="0.2">
      <c r="K352" s="5"/>
    </row>
    <row r="353" spans="11:11" ht="12.75" x14ac:dyDescent="0.2">
      <c r="K353" s="5"/>
    </row>
    <row r="354" spans="11:11" ht="12.75" x14ac:dyDescent="0.2">
      <c r="K354" s="5"/>
    </row>
    <row r="355" spans="11:11" ht="12.75" x14ac:dyDescent="0.2">
      <c r="K355" s="5"/>
    </row>
    <row r="356" spans="11:11" ht="12.75" x14ac:dyDescent="0.2">
      <c r="K356" s="5"/>
    </row>
    <row r="357" spans="11:11" ht="12.75" x14ac:dyDescent="0.2">
      <c r="K357" s="5"/>
    </row>
    <row r="358" spans="11:11" ht="12.75" x14ac:dyDescent="0.2">
      <c r="K358" s="5"/>
    </row>
    <row r="359" spans="11:11" ht="12.75" x14ac:dyDescent="0.2">
      <c r="K359" s="5"/>
    </row>
    <row r="360" spans="11:11" ht="12.75" x14ac:dyDescent="0.2">
      <c r="K360" s="5"/>
    </row>
    <row r="361" spans="11:11" ht="12.75" x14ac:dyDescent="0.2">
      <c r="K361" s="5"/>
    </row>
    <row r="362" spans="11:11" ht="12.75" x14ac:dyDescent="0.2">
      <c r="K362" s="5"/>
    </row>
    <row r="363" spans="11:11" ht="12.75" x14ac:dyDescent="0.2">
      <c r="K363" s="5"/>
    </row>
    <row r="364" spans="11:11" ht="12.75" x14ac:dyDescent="0.2">
      <c r="K364" s="5"/>
    </row>
    <row r="365" spans="11:11" ht="12.75" x14ac:dyDescent="0.2">
      <c r="K365" s="5"/>
    </row>
    <row r="366" spans="11:11" ht="12.75" x14ac:dyDescent="0.2">
      <c r="K366" s="5"/>
    </row>
    <row r="367" spans="11:11" ht="12.75" x14ac:dyDescent="0.2">
      <c r="K367" s="5"/>
    </row>
    <row r="368" spans="11:11" ht="12.75" x14ac:dyDescent="0.2">
      <c r="K368" s="5"/>
    </row>
    <row r="369" spans="11:11" ht="12.75" x14ac:dyDescent="0.2">
      <c r="K369" s="5"/>
    </row>
    <row r="370" spans="11:11" ht="12.75" x14ac:dyDescent="0.2">
      <c r="K370" s="5"/>
    </row>
    <row r="371" spans="11:11" ht="12.75" x14ac:dyDescent="0.2">
      <c r="K371" s="5"/>
    </row>
    <row r="372" spans="11:11" ht="12.75" x14ac:dyDescent="0.2">
      <c r="K372" s="5"/>
    </row>
    <row r="373" spans="11:11" ht="12.75" x14ac:dyDescent="0.2">
      <c r="K373" s="5"/>
    </row>
    <row r="374" spans="11:11" ht="12.75" x14ac:dyDescent="0.2">
      <c r="K374" s="5"/>
    </row>
    <row r="375" spans="11:11" ht="12.75" x14ac:dyDescent="0.2">
      <c r="K375" s="5"/>
    </row>
    <row r="376" spans="11:11" ht="12.75" x14ac:dyDescent="0.2">
      <c r="K376" s="5"/>
    </row>
    <row r="377" spans="11:11" ht="12.75" x14ac:dyDescent="0.2">
      <c r="K377" s="5"/>
    </row>
    <row r="378" spans="11:11" ht="12.75" x14ac:dyDescent="0.2">
      <c r="K378" s="5"/>
    </row>
    <row r="379" spans="11:11" ht="12.75" x14ac:dyDescent="0.2">
      <c r="K379" s="5"/>
    </row>
    <row r="380" spans="11:11" ht="12.75" x14ac:dyDescent="0.2">
      <c r="K380" s="5"/>
    </row>
    <row r="381" spans="11:11" ht="12.75" x14ac:dyDescent="0.2">
      <c r="K381" s="5"/>
    </row>
    <row r="382" spans="11:11" ht="12.75" x14ac:dyDescent="0.2">
      <c r="K382" s="5"/>
    </row>
    <row r="383" spans="11:11" ht="12.75" x14ac:dyDescent="0.2">
      <c r="K383" s="5"/>
    </row>
    <row r="384" spans="11:11" ht="12.75" x14ac:dyDescent="0.2">
      <c r="K384" s="5"/>
    </row>
    <row r="385" spans="11:11" ht="12.75" x14ac:dyDescent="0.2">
      <c r="K385" s="5"/>
    </row>
    <row r="386" spans="11:11" ht="12.75" x14ac:dyDescent="0.2">
      <c r="K386" s="5"/>
    </row>
    <row r="387" spans="11:11" ht="12.75" x14ac:dyDescent="0.2">
      <c r="K387" s="5"/>
    </row>
    <row r="388" spans="11:11" ht="12.75" x14ac:dyDescent="0.2">
      <c r="K388" s="5"/>
    </row>
    <row r="389" spans="11:11" ht="12.75" x14ac:dyDescent="0.2">
      <c r="K389" s="5"/>
    </row>
    <row r="390" spans="11:11" ht="12.75" x14ac:dyDescent="0.2">
      <c r="K390" s="5"/>
    </row>
    <row r="391" spans="11:11" ht="12.75" x14ac:dyDescent="0.2">
      <c r="K391" s="5"/>
    </row>
    <row r="392" spans="11:11" ht="12.75" x14ac:dyDescent="0.2">
      <c r="K392" s="5"/>
    </row>
    <row r="393" spans="11:11" ht="12.75" x14ac:dyDescent="0.2">
      <c r="K393" s="5"/>
    </row>
    <row r="394" spans="11:11" ht="12.75" x14ac:dyDescent="0.2">
      <c r="K394" s="5"/>
    </row>
    <row r="395" spans="11:11" ht="12.75" x14ac:dyDescent="0.2">
      <c r="K395" s="5"/>
    </row>
    <row r="396" spans="11:11" ht="12.75" x14ac:dyDescent="0.2">
      <c r="K396" s="5"/>
    </row>
    <row r="397" spans="11:11" ht="12.75" x14ac:dyDescent="0.2">
      <c r="K397" s="5"/>
    </row>
    <row r="398" spans="11:11" ht="12.75" x14ac:dyDescent="0.2">
      <c r="K398" s="5"/>
    </row>
    <row r="399" spans="11:11" ht="12.75" x14ac:dyDescent="0.2">
      <c r="K399" s="5"/>
    </row>
    <row r="400" spans="11:11" ht="12.75" x14ac:dyDescent="0.2">
      <c r="K400" s="5"/>
    </row>
    <row r="401" spans="11:11" ht="12.75" x14ac:dyDescent="0.2">
      <c r="K401" s="5"/>
    </row>
    <row r="402" spans="11:11" ht="12.75" x14ac:dyDescent="0.2">
      <c r="K402" s="5"/>
    </row>
    <row r="403" spans="11:11" ht="12.75" x14ac:dyDescent="0.2">
      <c r="K403" s="5"/>
    </row>
    <row r="404" spans="11:11" ht="12.75" x14ac:dyDescent="0.2">
      <c r="K404" s="5"/>
    </row>
    <row r="405" spans="11:11" ht="12.75" x14ac:dyDescent="0.2">
      <c r="K405" s="5"/>
    </row>
    <row r="406" spans="11:11" ht="12.75" x14ac:dyDescent="0.2">
      <c r="K406" s="5"/>
    </row>
    <row r="407" spans="11:11" ht="12.75" x14ac:dyDescent="0.2">
      <c r="K407" s="5"/>
    </row>
    <row r="408" spans="11:11" ht="12.75" x14ac:dyDescent="0.2">
      <c r="K408" s="5"/>
    </row>
    <row r="409" spans="11:11" ht="12.75" x14ac:dyDescent="0.2">
      <c r="K409" s="5"/>
    </row>
    <row r="410" spans="11:11" ht="12.75" x14ac:dyDescent="0.2">
      <c r="K410" s="5"/>
    </row>
    <row r="411" spans="11:11" ht="12.75" x14ac:dyDescent="0.2">
      <c r="K411" s="5"/>
    </row>
    <row r="412" spans="11:11" ht="12.75" x14ac:dyDescent="0.2">
      <c r="K412" s="5"/>
    </row>
    <row r="413" spans="11:11" ht="12.75" x14ac:dyDescent="0.2">
      <c r="K413" s="5"/>
    </row>
    <row r="414" spans="11:11" ht="12.75" x14ac:dyDescent="0.2">
      <c r="K414" s="5"/>
    </row>
    <row r="415" spans="11:11" ht="12.75" x14ac:dyDescent="0.2">
      <c r="K415" s="5"/>
    </row>
    <row r="416" spans="11:11" ht="12.75" x14ac:dyDescent="0.2">
      <c r="K416" s="5"/>
    </row>
    <row r="417" spans="11:11" ht="12.75" x14ac:dyDescent="0.2">
      <c r="K417" s="5"/>
    </row>
    <row r="418" spans="11:11" ht="12.75" x14ac:dyDescent="0.2">
      <c r="K418" s="5"/>
    </row>
    <row r="419" spans="11:11" ht="12.75" x14ac:dyDescent="0.2">
      <c r="K419" s="5"/>
    </row>
    <row r="420" spans="11:11" ht="12.75" x14ac:dyDescent="0.2">
      <c r="K420" s="5"/>
    </row>
    <row r="421" spans="11:11" ht="12.75" x14ac:dyDescent="0.2">
      <c r="K421" s="5"/>
    </row>
    <row r="422" spans="11:11" ht="12.75" x14ac:dyDescent="0.2">
      <c r="K422" s="5"/>
    </row>
    <row r="423" spans="11:11" ht="12.75" x14ac:dyDescent="0.2">
      <c r="K423" s="5"/>
    </row>
    <row r="424" spans="11:11" ht="12.75" x14ac:dyDescent="0.2">
      <c r="K424" s="5"/>
    </row>
    <row r="425" spans="11:11" ht="12.75" x14ac:dyDescent="0.2">
      <c r="K425" s="5"/>
    </row>
    <row r="426" spans="11:11" ht="12.75" x14ac:dyDescent="0.2">
      <c r="K426" s="5"/>
    </row>
    <row r="427" spans="11:11" ht="12.75" x14ac:dyDescent="0.2">
      <c r="K427" s="5"/>
    </row>
    <row r="428" spans="11:11" ht="12.75" x14ac:dyDescent="0.2">
      <c r="K428" s="5"/>
    </row>
    <row r="429" spans="11:11" ht="12.75" x14ac:dyDescent="0.2">
      <c r="K429" s="5"/>
    </row>
    <row r="430" spans="11:11" ht="12.75" x14ac:dyDescent="0.2">
      <c r="K430" s="5"/>
    </row>
    <row r="431" spans="11:11" ht="12.75" x14ac:dyDescent="0.2">
      <c r="K431" s="5"/>
    </row>
    <row r="432" spans="11:11" ht="12.75" x14ac:dyDescent="0.2">
      <c r="K432" s="5"/>
    </row>
    <row r="433" spans="11:11" ht="12.75" x14ac:dyDescent="0.2">
      <c r="K433" s="5"/>
    </row>
    <row r="434" spans="11:11" ht="12.75" x14ac:dyDescent="0.2">
      <c r="K434" s="5"/>
    </row>
    <row r="435" spans="11:11" ht="12.75" x14ac:dyDescent="0.2">
      <c r="K435" s="5"/>
    </row>
    <row r="436" spans="11:11" ht="12.75" x14ac:dyDescent="0.2">
      <c r="K436" s="5"/>
    </row>
    <row r="437" spans="11:11" ht="12.75" x14ac:dyDescent="0.2">
      <c r="K437" s="5"/>
    </row>
    <row r="438" spans="11:11" ht="12.75" x14ac:dyDescent="0.2">
      <c r="K438" s="5"/>
    </row>
    <row r="439" spans="11:11" ht="12.75" x14ac:dyDescent="0.2">
      <c r="K439" s="5"/>
    </row>
    <row r="440" spans="11:11" ht="12.75" x14ac:dyDescent="0.2">
      <c r="K440" s="5"/>
    </row>
    <row r="441" spans="11:11" ht="12.75" x14ac:dyDescent="0.2">
      <c r="K441" s="5"/>
    </row>
    <row r="442" spans="11:11" ht="12.75" x14ac:dyDescent="0.2">
      <c r="K442" s="5"/>
    </row>
    <row r="443" spans="11:11" ht="12.75" x14ac:dyDescent="0.2">
      <c r="K443" s="5"/>
    </row>
    <row r="444" spans="11:11" ht="12.75" x14ac:dyDescent="0.2">
      <c r="K444" s="5"/>
    </row>
    <row r="445" spans="11:11" ht="12.75" x14ac:dyDescent="0.2">
      <c r="K445" s="5"/>
    </row>
    <row r="446" spans="11:11" ht="12.75" x14ac:dyDescent="0.2">
      <c r="K446" s="5"/>
    </row>
    <row r="447" spans="11:11" ht="12.75" x14ac:dyDescent="0.2">
      <c r="K447" s="5"/>
    </row>
    <row r="448" spans="11:11" ht="12.75" x14ac:dyDescent="0.2">
      <c r="K448" s="5"/>
    </row>
    <row r="449" spans="11:11" ht="12.75" x14ac:dyDescent="0.2">
      <c r="K449" s="5"/>
    </row>
    <row r="450" spans="11:11" ht="12.75" x14ac:dyDescent="0.2">
      <c r="K450" s="5"/>
    </row>
    <row r="451" spans="11:11" ht="12.75" x14ac:dyDescent="0.2">
      <c r="K451" s="5"/>
    </row>
    <row r="452" spans="11:11" ht="12.75" x14ac:dyDescent="0.2">
      <c r="K452" s="5"/>
    </row>
    <row r="453" spans="11:11" ht="12.75" x14ac:dyDescent="0.2">
      <c r="K453" s="5"/>
    </row>
    <row r="454" spans="11:11" ht="12.75" x14ac:dyDescent="0.2">
      <c r="K454" s="5"/>
    </row>
    <row r="455" spans="11:11" ht="12.75" x14ac:dyDescent="0.2">
      <c r="K455" s="5"/>
    </row>
    <row r="456" spans="11:11" ht="12.75" x14ac:dyDescent="0.2">
      <c r="K456" s="5"/>
    </row>
    <row r="457" spans="11:11" ht="12.75" x14ac:dyDescent="0.2">
      <c r="K457" s="5"/>
    </row>
    <row r="458" spans="11:11" ht="12.75" x14ac:dyDescent="0.2">
      <c r="K458" s="5"/>
    </row>
    <row r="459" spans="11:11" ht="12.75" x14ac:dyDescent="0.2">
      <c r="K459" s="5"/>
    </row>
    <row r="460" spans="11:11" ht="12.75" x14ac:dyDescent="0.2">
      <c r="K460" s="5"/>
    </row>
    <row r="461" spans="11:11" ht="12.75" x14ac:dyDescent="0.2">
      <c r="K461" s="5"/>
    </row>
    <row r="462" spans="11:11" ht="12.75" x14ac:dyDescent="0.2">
      <c r="K462" s="5"/>
    </row>
    <row r="463" spans="11:11" ht="12.75" x14ac:dyDescent="0.2">
      <c r="K463" s="5"/>
    </row>
    <row r="464" spans="11:11" ht="12.75" x14ac:dyDescent="0.2">
      <c r="K464" s="5"/>
    </row>
    <row r="465" spans="11:11" ht="12.75" x14ac:dyDescent="0.2">
      <c r="K465" s="5"/>
    </row>
    <row r="466" spans="11:11" ht="12.75" x14ac:dyDescent="0.2">
      <c r="K466" s="5"/>
    </row>
    <row r="467" spans="11:11" ht="12.75" x14ac:dyDescent="0.2">
      <c r="K467" s="5"/>
    </row>
    <row r="468" spans="11:11" ht="12.75" x14ac:dyDescent="0.2">
      <c r="K468" s="5"/>
    </row>
    <row r="469" spans="11:11" ht="12.75" x14ac:dyDescent="0.2">
      <c r="K469" s="5"/>
    </row>
    <row r="470" spans="11:11" ht="12.75" x14ac:dyDescent="0.2">
      <c r="K470" s="5"/>
    </row>
    <row r="471" spans="11:11" ht="12.75" x14ac:dyDescent="0.2">
      <c r="K471" s="5"/>
    </row>
    <row r="472" spans="11:11" ht="12.75" x14ac:dyDescent="0.2">
      <c r="K472" s="5"/>
    </row>
    <row r="473" spans="11:11" ht="12.75" x14ac:dyDescent="0.2">
      <c r="K473" s="5"/>
    </row>
    <row r="474" spans="11:11" ht="12.75" x14ac:dyDescent="0.2">
      <c r="K474" s="5"/>
    </row>
    <row r="475" spans="11:11" ht="12.75" x14ac:dyDescent="0.2">
      <c r="K475" s="5"/>
    </row>
    <row r="476" spans="11:11" ht="12.75" x14ac:dyDescent="0.2">
      <c r="K476" s="5"/>
    </row>
    <row r="477" spans="11:11" ht="12.75" x14ac:dyDescent="0.2">
      <c r="K477" s="5"/>
    </row>
    <row r="478" spans="11:11" ht="12.75" x14ac:dyDescent="0.2">
      <c r="K478" s="5"/>
    </row>
    <row r="479" spans="11:11" ht="12.75" x14ac:dyDescent="0.2">
      <c r="K479" s="5"/>
    </row>
    <row r="480" spans="11:11" ht="12.75" x14ac:dyDescent="0.2">
      <c r="K480" s="5"/>
    </row>
    <row r="481" spans="11:11" ht="12.75" x14ac:dyDescent="0.2">
      <c r="K481" s="5"/>
    </row>
    <row r="482" spans="11:11" ht="12.75" x14ac:dyDescent="0.2">
      <c r="K482" s="5"/>
    </row>
    <row r="483" spans="11:11" ht="12.75" x14ac:dyDescent="0.2">
      <c r="K483" s="5"/>
    </row>
    <row r="484" spans="11:11" ht="12.75" x14ac:dyDescent="0.2">
      <c r="K484" s="5"/>
    </row>
    <row r="485" spans="11:11" ht="12.75" x14ac:dyDescent="0.2">
      <c r="K485" s="5"/>
    </row>
    <row r="486" spans="11:11" ht="12.75" x14ac:dyDescent="0.2">
      <c r="K486" s="5"/>
    </row>
    <row r="487" spans="11:11" ht="12.75" x14ac:dyDescent="0.2">
      <c r="K487" s="5"/>
    </row>
    <row r="488" spans="11:11" ht="12.75" x14ac:dyDescent="0.2">
      <c r="K488" s="5"/>
    </row>
    <row r="489" spans="11:11" ht="12.75" x14ac:dyDescent="0.2">
      <c r="K489" s="5"/>
    </row>
    <row r="490" spans="11:11" ht="12.75" x14ac:dyDescent="0.2">
      <c r="K490" s="5"/>
    </row>
    <row r="491" spans="11:11" ht="12.75" x14ac:dyDescent="0.2">
      <c r="K491" s="5"/>
    </row>
    <row r="492" spans="11:11" ht="12.75" x14ac:dyDescent="0.2">
      <c r="K492" s="5"/>
    </row>
    <row r="493" spans="11:11" ht="12.75" x14ac:dyDescent="0.2">
      <c r="K493" s="5"/>
    </row>
    <row r="494" spans="11:11" ht="12.75" x14ac:dyDescent="0.2">
      <c r="K494" s="5"/>
    </row>
    <row r="495" spans="11:11" ht="12.75" x14ac:dyDescent="0.2">
      <c r="K495" s="5"/>
    </row>
    <row r="496" spans="11:11" ht="12.75" x14ac:dyDescent="0.2">
      <c r="K496" s="5"/>
    </row>
    <row r="497" spans="11:11" ht="12.75" x14ac:dyDescent="0.2">
      <c r="K497" s="5"/>
    </row>
    <row r="498" spans="11:11" ht="12.75" x14ac:dyDescent="0.2">
      <c r="K498" s="5"/>
    </row>
    <row r="499" spans="11:11" ht="12.75" x14ac:dyDescent="0.2">
      <c r="K499" s="5"/>
    </row>
    <row r="500" spans="11:11" ht="12.75" x14ac:dyDescent="0.2">
      <c r="K500" s="5"/>
    </row>
    <row r="501" spans="11:11" ht="12.75" x14ac:dyDescent="0.2">
      <c r="K501" s="5"/>
    </row>
    <row r="502" spans="11:11" ht="12.75" x14ac:dyDescent="0.2">
      <c r="K502" s="5"/>
    </row>
    <row r="503" spans="11:11" ht="12.75" x14ac:dyDescent="0.2">
      <c r="K503" s="5"/>
    </row>
    <row r="504" spans="11:11" ht="12.75" x14ac:dyDescent="0.2">
      <c r="K504" s="5"/>
    </row>
    <row r="505" spans="11:11" ht="12.75" x14ac:dyDescent="0.2">
      <c r="K505" s="5"/>
    </row>
    <row r="506" spans="11:11" ht="12.75" x14ac:dyDescent="0.2">
      <c r="K506" s="5"/>
    </row>
    <row r="507" spans="11:11" ht="12.75" x14ac:dyDescent="0.2">
      <c r="K507" s="5"/>
    </row>
    <row r="508" spans="11:11" ht="12.75" x14ac:dyDescent="0.2">
      <c r="K508" s="5"/>
    </row>
    <row r="509" spans="11:11" ht="12.75" x14ac:dyDescent="0.2">
      <c r="K509" s="5"/>
    </row>
    <row r="510" spans="11:11" ht="12.75" x14ac:dyDescent="0.2">
      <c r="K510" s="5"/>
    </row>
    <row r="511" spans="11:11" ht="12.75" x14ac:dyDescent="0.2">
      <c r="K511" s="5"/>
    </row>
    <row r="512" spans="11:11" ht="12.75" x14ac:dyDescent="0.2">
      <c r="K512" s="5"/>
    </row>
    <row r="513" spans="11:11" ht="12.75" x14ac:dyDescent="0.2">
      <c r="K513" s="5"/>
    </row>
    <row r="514" spans="11:11" ht="12.75" x14ac:dyDescent="0.2">
      <c r="K514" s="5"/>
    </row>
    <row r="515" spans="11:11" ht="12.75" x14ac:dyDescent="0.2">
      <c r="K515" s="5"/>
    </row>
    <row r="516" spans="11:11" ht="12.75" x14ac:dyDescent="0.2">
      <c r="K516" s="5"/>
    </row>
    <row r="517" spans="11:11" ht="12.75" x14ac:dyDescent="0.2">
      <c r="K517" s="5"/>
    </row>
    <row r="518" spans="11:11" ht="12.75" x14ac:dyDescent="0.2">
      <c r="K518" s="5"/>
    </row>
    <row r="519" spans="11:11" ht="12.75" x14ac:dyDescent="0.2">
      <c r="K519" s="5"/>
    </row>
    <row r="520" spans="11:11" ht="12.75" x14ac:dyDescent="0.2">
      <c r="K520" s="5"/>
    </row>
    <row r="521" spans="11:11" ht="12.75" x14ac:dyDescent="0.2">
      <c r="K521" s="5"/>
    </row>
    <row r="522" spans="11:11" ht="12.75" x14ac:dyDescent="0.2">
      <c r="K522" s="5"/>
    </row>
    <row r="523" spans="11:11" ht="12.75" x14ac:dyDescent="0.2">
      <c r="K523" s="5"/>
    </row>
    <row r="524" spans="11:11" ht="12.75" x14ac:dyDescent="0.2">
      <c r="K524" s="5"/>
    </row>
    <row r="525" spans="11:11" ht="12.75" x14ac:dyDescent="0.2">
      <c r="K525" s="5"/>
    </row>
    <row r="526" spans="11:11" ht="12.75" x14ac:dyDescent="0.2">
      <c r="K526" s="5"/>
    </row>
    <row r="527" spans="11:11" ht="12.75" x14ac:dyDescent="0.2">
      <c r="K527" s="5"/>
    </row>
    <row r="528" spans="11:11" ht="12.75" x14ac:dyDescent="0.2">
      <c r="K528" s="5"/>
    </row>
    <row r="529" spans="11:11" ht="12.75" x14ac:dyDescent="0.2">
      <c r="K529" s="5"/>
    </row>
    <row r="530" spans="11:11" ht="12.75" x14ac:dyDescent="0.2">
      <c r="K530" s="5"/>
    </row>
    <row r="531" spans="11:11" ht="12.75" x14ac:dyDescent="0.2">
      <c r="K531" s="5"/>
    </row>
    <row r="532" spans="11:11" ht="12.75" x14ac:dyDescent="0.2">
      <c r="K532" s="5"/>
    </row>
    <row r="533" spans="11:11" ht="12.75" x14ac:dyDescent="0.2">
      <c r="K533" s="5"/>
    </row>
    <row r="534" spans="11:11" ht="12.75" x14ac:dyDescent="0.2">
      <c r="K534" s="5"/>
    </row>
    <row r="535" spans="11:11" ht="12.75" x14ac:dyDescent="0.2">
      <c r="K535" s="5"/>
    </row>
    <row r="536" spans="11:11" ht="12.75" x14ac:dyDescent="0.2">
      <c r="K536" s="5"/>
    </row>
    <row r="537" spans="11:11" ht="12.75" x14ac:dyDescent="0.2">
      <c r="K537" s="5"/>
    </row>
    <row r="538" spans="11:11" ht="12.75" x14ac:dyDescent="0.2">
      <c r="K538" s="5"/>
    </row>
    <row r="539" spans="11:11" ht="12.75" x14ac:dyDescent="0.2">
      <c r="K539" s="5"/>
    </row>
    <row r="540" spans="11:11" ht="12.75" x14ac:dyDescent="0.2">
      <c r="K540" s="5"/>
    </row>
    <row r="541" spans="11:11" ht="12.75" x14ac:dyDescent="0.2">
      <c r="K541" s="5"/>
    </row>
    <row r="542" spans="11:11" ht="12.75" x14ac:dyDescent="0.2">
      <c r="K542" s="5"/>
    </row>
    <row r="543" spans="11:11" ht="12.75" x14ac:dyDescent="0.2">
      <c r="K543" s="5"/>
    </row>
    <row r="544" spans="11:11" ht="12.75" x14ac:dyDescent="0.2">
      <c r="K544" s="5"/>
    </row>
    <row r="545" spans="11:11" ht="12.75" x14ac:dyDescent="0.2">
      <c r="K545" s="5"/>
    </row>
    <row r="546" spans="11:11" ht="12.75" x14ac:dyDescent="0.2">
      <c r="K546" s="5"/>
    </row>
    <row r="547" spans="11:11" ht="12.75" x14ac:dyDescent="0.2">
      <c r="K547" s="5"/>
    </row>
    <row r="548" spans="11:11" ht="12.75" x14ac:dyDescent="0.2">
      <c r="K548" s="5"/>
    </row>
    <row r="549" spans="11:11" ht="12.75" x14ac:dyDescent="0.2">
      <c r="K549" s="5"/>
    </row>
    <row r="550" spans="11:11" ht="12.75" x14ac:dyDescent="0.2">
      <c r="K550" s="5"/>
    </row>
    <row r="551" spans="11:11" ht="12.75" x14ac:dyDescent="0.2">
      <c r="K551" s="5"/>
    </row>
    <row r="552" spans="11:11" ht="12.75" x14ac:dyDescent="0.2">
      <c r="K552" s="5"/>
    </row>
    <row r="553" spans="11:11" ht="12.75" x14ac:dyDescent="0.2">
      <c r="K553" s="5"/>
    </row>
    <row r="554" spans="11:11" ht="12.75" x14ac:dyDescent="0.2">
      <c r="K554" s="5"/>
    </row>
    <row r="555" spans="11:11" ht="12.75" x14ac:dyDescent="0.2">
      <c r="K555" s="5"/>
    </row>
    <row r="556" spans="11:11" ht="12.75" x14ac:dyDescent="0.2">
      <c r="K556" s="5"/>
    </row>
    <row r="557" spans="11:11" ht="12.75" x14ac:dyDescent="0.2">
      <c r="K557" s="5"/>
    </row>
    <row r="558" spans="11:11" ht="12.75" x14ac:dyDescent="0.2">
      <c r="K558" s="5"/>
    </row>
    <row r="559" spans="11:11" ht="12.75" x14ac:dyDescent="0.2">
      <c r="K559" s="5"/>
    </row>
    <row r="560" spans="11:11" ht="12.75" x14ac:dyDescent="0.2">
      <c r="K560" s="5"/>
    </row>
    <row r="561" spans="11:11" ht="12.75" x14ac:dyDescent="0.2">
      <c r="K561" s="5"/>
    </row>
    <row r="562" spans="11:11" ht="12.75" x14ac:dyDescent="0.2">
      <c r="K562" s="5"/>
    </row>
    <row r="563" spans="11:11" ht="12.75" x14ac:dyDescent="0.2">
      <c r="K563" s="5"/>
    </row>
    <row r="564" spans="11:11" ht="12.75" x14ac:dyDescent="0.2">
      <c r="K564" s="5"/>
    </row>
    <row r="565" spans="11:11" ht="12.75" x14ac:dyDescent="0.2">
      <c r="K565" s="5"/>
    </row>
    <row r="566" spans="11:11" ht="12.75" x14ac:dyDescent="0.2">
      <c r="K566" s="5"/>
    </row>
    <row r="567" spans="11:11" ht="12.75" x14ac:dyDescent="0.2">
      <c r="K567" s="5"/>
    </row>
    <row r="568" spans="11:11" ht="12.75" x14ac:dyDescent="0.2">
      <c r="K568" s="5"/>
    </row>
    <row r="569" spans="11:11" ht="12.75" x14ac:dyDescent="0.2">
      <c r="K569" s="5"/>
    </row>
    <row r="570" spans="11:11" ht="12.75" x14ac:dyDescent="0.2">
      <c r="K570" s="5"/>
    </row>
    <row r="571" spans="11:11" ht="12.75" x14ac:dyDescent="0.2">
      <c r="K571" s="5"/>
    </row>
    <row r="572" spans="11:11" ht="12.75" x14ac:dyDescent="0.2">
      <c r="K572" s="5"/>
    </row>
    <row r="573" spans="11:11" ht="12.75" x14ac:dyDescent="0.2">
      <c r="K573" s="5"/>
    </row>
    <row r="574" spans="11:11" ht="12.75" x14ac:dyDescent="0.2">
      <c r="K574" s="5"/>
    </row>
    <row r="575" spans="11:11" ht="12.75" x14ac:dyDescent="0.2">
      <c r="K575" s="5"/>
    </row>
    <row r="576" spans="11:11" ht="12.75" x14ac:dyDescent="0.2">
      <c r="K576" s="5"/>
    </row>
    <row r="577" spans="11:11" ht="12.75" x14ac:dyDescent="0.2">
      <c r="K577" s="5"/>
    </row>
    <row r="578" spans="11:11" ht="12.75" x14ac:dyDescent="0.2">
      <c r="K578" s="5"/>
    </row>
    <row r="579" spans="11:11" ht="12.75" x14ac:dyDescent="0.2">
      <c r="K579" s="5"/>
    </row>
    <row r="580" spans="11:11" ht="12.75" x14ac:dyDescent="0.2">
      <c r="K580" s="5"/>
    </row>
    <row r="581" spans="11:11" ht="12.75" x14ac:dyDescent="0.2">
      <c r="K581" s="5"/>
    </row>
    <row r="582" spans="11:11" ht="12.75" x14ac:dyDescent="0.2">
      <c r="K582" s="5"/>
    </row>
    <row r="583" spans="11:11" ht="12.75" x14ac:dyDescent="0.2">
      <c r="K583" s="5"/>
    </row>
    <row r="584" spans="11:11" ht="12.75" x14ac:dyDescent="0.2">
      <c r="K584" s="5"/>
    </row>
    <row r="585" spans="11:11" ht="12.75" x14ac:dyDescent="0.2">
      <c r="K585" s="5"/>
    </row>
    <row r="586" spans="11:11" ht="12.75" x14ac:dyDescent="0.2">
      <c r="K586" s="5"/>
    </row>
    <row r="587" spans="11:11" ht="12.75" x14ac:dyDescent="0.2">
      <c r="K587" s="5"/>
    </row>
    <row r="588" spans="11:11" ht="12.75" x14ac:dyDescent="0.2">
      <c r="K588" s="5"/>
    </row>
    <row r="589" spans="11:11" ht="12.75" x14ac:dyDescent="0.2">
      <c r="K589" s="5"/>
    </row>
    <row r="590" spans="11:11" ht="12.75" x14ac:dyDescent="0.2">
      <c r="K590" s="5"/>
    </row>
    <row r="591" spans="11:11" ht="12.75" x14ac:dyDescent="0.2">
      <c r="K591" s="5"/>
    </row>
    <row r="592" spans="11:11" ht="12.75" x14ac:dyDescent="0.2">
      <c r="K592" s="5"/>
    </row>
    <row r="593" spans="11:11" ht="12.75" x14ac:dyDescent="0.2">
      <c r="K593" s="5"/>
    </row>
    <row r="594" spans="11:11" ht="12.75" x14ac:dyDescent="0.2">
      <c r="K594" s="5"/>
    </row>
    <row r="595" spans="11:11" ht="12.75" x14ac:dyDescent="0.2">
      <c r="K595" s="5"/>
    </row>
    <row r="596" spans="11:11" ht="12.75" x14ac:dyDescent="0.2">
      <c r="K596" s="5"/>
    </row>
    <row r="597" spans="11:11" ht="12.75" x14ac:dyDescent="0.2">
      <c r="K597" s="5"/>
    </row>
    <row r="598" spans="11:11" ht="12.75" x14ac:dyDescent="0.2">
      <c r="K598" s="5"/>
    </row>
    <row r="599" spans="11:11" ht="12.75" x14ac:dyDescent="0.2">
      <c r="K599" s="5"/>
    </row>
    <row r="600" spans="11:11" ht="12.75" x14ac:dyDescent="0.2">
      <c r="K600" s="5"/>
    </row>
    <row r="601" spans="11:11" ht="12.75" x14ac:dyDescent="0.2">
      <c r="K601" s="5"/>
    </row>
    <row r="602" spans="11:11" ht="12.75" x14ac:dyDescent="0.2">
      <c r="K602" s="5"/>
    </row>
    <row r="603" spans="11:11" ht="12.75" x14ac:dyDescent="0.2">
      <c r="K603" s="5"/>
    </row>
    <row r="604" spans="11:11" ht="12.75" x14ac:dyDescent="0.2">
      <c r="K604" s="5"/>
    </row>
    <row r="605" spans="11:11" ht="12.75" x14ac:dyDescent="0.2">
      <c r="K605" s="5"/>
    </row>
    <row r="606" spans="11:11" ht="12.75" x14ac:dyDescent="0.2">
      <c r="K606" s="5"/>
    </row>
    <row r="607" spans="11:11" ht="12.75" x14ac:dyDescent="0.2">
      <c r="K607" s="5"/>
    </row>
    <row r="608" spans="11:11" ht="12.75" x14ac:dyDescent="0.2">
      <c r="K608" s="5"/>
    </row>
    <row r="609" spans="11:11" ht="12.75" x14ac:dyDescent="0.2">
      <c r="K609" s="5"/>
    </row>
    <row r="610" spans="11:11" ht="12.75" x14ac:dyDescent="0.2">
      <c r="K610" s="5"/>
    </row>
    <row r="611" spans="11:11" ht="12.75" x14ac:dyDescent="0.2">
      <c r="K611" s="5"/>
    </row>
    <row r="612" spans="11:11" ht="12.75" x14ac:dyDescent="0.2">
      <c r="K612" s="5"/>
    </row>
    <row r="613" spans="11:11" ht="12.75" x14ac:dyDescent="0.2">
      <c r="K613" s="5"/>
    </row>
    <row r="614" spans="11:11" ht="12.75" x14ac:dyDescent="0.2">
      <c r="K614" s="5"/>
    </row>
    <row r="615" spans="11:11" ht="12.75" x14ac:dyDescent="0.2">
      <c r="K615" s="5"/>
    </row>
    <row r="616" spans="11:11" ht="12.75" x14ac:dyDescent="0.2">
      <c r="K616" s="5"/>
    </row>
    <row r="617" spans="11:11" ht="12.75" x14ac:dyDescent="0.2">
      <c r="K617" s="5"/>
    </row>
    <row r="618" spans="11:11" ht="12.75" x14ac:dyDescent="0.2">
      <c r="K618" s="5"/>
    </row>
    <row r="619" spans="11:11" ht="12.75" x14ac:dyDescent="0.2">
      <c r="K619" s="5"/>
    </row>
    <row r="620" spans="11:11" ht="12.75" x14ac:dyDescent="0.2">
      <c r="K620" s="5"/>
    </row>
    <row r="621" spans="11:11" ht="12.75" x14ac:dyDescent="0.2">
      <c r="K621" s="5"/>
    </row>
    <row r="622" spans="11:11" ht="12.75" x14ac:dyDescent="0.2">
      <c r="K622" s="5"/>
    </row>
    <row r="623" spans="11:11" ht="12.75" x14ac:dyDescent="0.2">
      <c r="K623" s="5"/>
    </row>
    <row r="624" spans="11:11" ht="12.75" x14ac:dyDescent="0.2">
      <c r="K624" s="5"/>
    </row>
    <row r="625" spans="11:11" ht="12.75" x14ac:dyDescent="0.2">
      <c r="K625" s="5"/>
    </row>
    <row r="626" spans="11:11" ht="12.75" x14ac:dyDescent="0.2">
      <c r="K626" s="5"/>
    </row>
    <row r="627" spans="11:11" ht="12.75" x14ac:dyDescent="0.2">
      <c r="K627" s="5"/>
    </row>
    <row r="628" spans="11:11" ht="12.75" x14ac:dyDescent="0.2">
      <c r="K628" s="5"/>
    </row>
    <row r="629" spans="11:11" ht="12.75" x14ac:dyDescent="0.2">
      <c r="K629" s="5"/>
    </row>
    <row r="630" spans="11:11" ht="12.75" x14ac:dyDescent="0.2">
      <c r="K630" s="5"/>
    </row>
    <row r="631" spans="11:11" ht="12.75" x14ac:dyDescent="0.2">
      <c r="K631" s="5"/>
    </row>
    <row r="632" spans="11:11" ht="12.75" x14ac:dyDescent="0.2">
      <c r="K632" s="5"/>
    </row>
    <row r="633" spans="11:11" ht="12.75" x14ac:dyDescent="0.2">
      <c r="K633" s="5"/>
    </row>
    <row r="634" spans="11:11" ht="12.75" x14ac:dyDescent="0.2">
      <c r="K634" s="5"/>
    </row>
    <row r="635" spans="11:11" ht="12.75" x14ac:dyDescent="0.2">
      <c r="K635" s="5"/>
    </row>
    <row r="636" spans="11:11" ht="12.75" x14ac:dyDescent="0.2">
      <c r="K636" s="5"/>
    </row>
    <row r="637" spans="11:11" ht="12.75" x14ac:dyDescent="0.2">
      <c r="K637" s="5"/>
    </row>
    <row r="638" spans="11:11" ht="12.75" x14ac:dyDescent="0.2">
      <c r="K638" s="5"/>
    </row>
    <row r="639" spans="11:11" ht="12.75" x14ac:dyDescent="0.2">
      <c r="K639" s="5"/>
    </row>
    <row r="640" spans="11:11" ht="12.75" x14ac:dyDescent="0.2">
      <c r="K640" s="5"/>
    </row>
    <row r="641" spans="11:11" ht="12.75" x14ac:dyDescent="0.2">
      <c r="K641" s="5"/>
    </row>
    <row r="642" spans="11:11" ht="12.75" x14ac:dyDescent="0.2">
      <c r="K642" s="5"/>
    </row>
    <row r="643" spans="11:11" ht="12.75" x14ac:dyDescent="0.2">
      <c r="K643" s="5"/>
    </row>
    <row r="644" spans="11:11" ht="12.75" x14ac:dyDescent="0.2">
      <c r="K644" s="5"/>
    </row>
    <row r="645" spans="11:11" ht="12.75" x14ac:dyDescent="0.2">
      <c r="K645" s="5"/>
    </row>
    <row r="646" spans="11:11" ht="12.75" x14ac:dyDescent="0.2">
      <c r="K646" s="5"/>
    </row>
    <row r="647" spans="11:11" ht="12.75" x14ac:dyDescent="0.2">
      <c r="K647" s="5"/>
    </row>
    <row r="648" spans="11:11" ht="12.75" x14ac:dyDescent="0.2">
      <c r="K648" s="5"/>
    </row>
    <row r="649" spans="11:11" ht="12.75" x14ac:dyDescent="0.2">
      <c r="K649" s="5"/>
    </row>
    <row r="650" spans="11:11" ht="12.75" x14ac:dyDescent="0.2">
      <c r="K650" s="5"/>
    </row>
    <row r="651" spans="11:11" ht="12.75" x14ac:dyDescent="0.2">
      <c r="K651" s="5"/>
    </row>
    <row r="652" spans="11:11" ht="12.75" x14ac:dyDescent="0.2">
      <c r="K652" s="5"/>
    </row>
    <row r="653" spans="11:11" ht="12.75" x14ac:dyDescent="0.2">
      <c r="K653" s="5"/>
    </row>
    <row r="654" spans="11:11" ht="12.75" x14ac:dyDescent="0.2">
      <c r="K654" s="5"/>
    </row>
    <row r="655" spans="11:11" ht="12.75" x14ac:dyDescent="0.2">
      <c r="K655" s="5"/>
    </row>
    <row r="656" spans="11:11" ht="12.75" x14ac:dyDescent="0.2">
      <c r="K656" s="5"/>
    </row>
    <row r="657" spans="11:11" ht="12.75" x14ac:dyDescent="0.2">
      <c r="K657" s="5"/>
    </row>
    <row r="658" spans="11:11" ht="12.75" x14ac:dyDescent="0.2">
      <c r="K658" s="5"/>
    </row>
    <row r="659" spans="11:11" ht="12.75" x14ac:dyDescent="0.2">
      <c r="K659" s="5"/>
    </row>
    <row r="660" spans="11:11" ht="12.75" x14ac:dyDescent="0.2">
      <c r="K660" s="5"/>
    </row>
    <row r="661" spans="11:11" ht="12.75" x14ac:dyDescent="0.2">
      <c r="K661" s="5"/>
    </row>
    <row r="662" spans="11:11" ht="12.75" x14ac:dyDescent="0.2">
      <c r="K662" s="5"/>
    </row>
    <row r="663" spans="11:11" ht="12.75" x14ac:dyDescent="0.2">
      <c r="K663" s="5"/>
    </row>
    <row r="664" spans="11:11" ht="12.75" x14ac:dyDescent="0.2">
      <c r="K664" s="5"/>
    </row>
    <row r="665" spans="11:11" ht="12.75" x14ac:dyDescent="0.2">
      <c r="K665" s="5"/>
    </row>
    <row r="666" spans="11:11" ht="12.75" x14ac:dyDescent="0.2">
      <c r="K666" s="5"/>
    </row>
    <row r="667" spans="11:11" ht="12.75" x14ac:dyDescent="0.2">
      <c r="K667" s="5"/>
    </row>
    <row r="668" spans="11:11" ht="12.75" x14ac:dyDescent="0.2">
      <c r="K668" s="5"/>
    </row>
    <row r="669" spans="11:11" ht="12.75" x14ac:dyDescent="0.2">
      <c r="K669" s="5"/>
    </row>
    <row r="670" spans="11:11" ht="12.75" x14ac:dyDescent="0.2">
      <c r="K670" s="5"/>
    </row>
    <row r="671" spans="11:11" ht="12.75" x14ac:dyDescent="0.2">
      <c r="K671" s="5"/>
    </row>
    <row r="672" spans="11:11" ht="12.75" x14ac:dyDescent="0.2">
      <c r="K672" s="5"/>
    </row>
    <row r="673" spans="11:11" ht="12.75" x14ac:dyDescent="0.2">
      <c r="K673" s="5"/>
    </row>
    <row r="674" spans="11:11" ht="12.75" x14ac:dyDescent="0.2">
      <c r="K674" s="5"/>
    </row>
    <row r="675" spans="11:11" ht="12.75" x14ac:dyDescent="0.2">
      <c r="K675" s="5"/>
    </row>
    <row r="676" spans="11:11" ht="12.75" x14ac:dyDescent="0.2">
      <c r="K676" s="5"/>
    </row>
    <row r="677" spans="11:11" ht="12.75" x14ac:dyDescent="0.2">
      <c r="K677" s="5"/>
    </row>
    <row r="678" spans="11:11" ht="12.75" x14ac:dyDescent="0.2">
      <c r="K678" s="5"/>
    </row>
    <row r="679" spans="11:11" ht="12.75" x14ac:dyDescent="0.2">
      <c r="K679" s="5"/>
    </row>
    <row r="680" spans="11:11" ht="12.75" x14ac:dyDescent="0.2">
      <c r="K680" s="5"/>
    </row>
    <row r="681" spans="11:11" ht="12.75" x14ac:dyDescent="0.2">
      <c r="K681" s="5"/>
    </row>
    <row r="682" spans="11:11" ht="12.75" x14ac:dyDescent="0.2">
      <c r="K682" s="5"/>
    </row>
    <row r="683" spans="11:11" ht="12.75" x14ac:dyDescent="0.2">
      <c r="K683" s="5"/>
    </row>
    <row r="684" spans="11:11" ht="12.75" x14ac:dyDescent="0.2">
      <c r="K684" s="5"/>
    </row>
    <row r="685" spans="11:11" ht="12.75" x14ac:dyDescent="0.2">
      <c r="K685" s="5"/>
    </row>
    <row r="686" spans="11:11" ht="12.75" x14ac:dyDescent="0.2">
      <c r="K686" s="5"/>
    </row>
    <row r="687" spans="11:11" ht="12.75" x14ac:dyDescent="0.2">
      <c r="K687" s="5"/>
    </row>
    <row r="688" spans="11:11" ht="12.75" x14ac:dyDescent="0.2">
      <c r="K688" s="5"/>
    </row>
    <row r="689" spans="11:11" ht="12.75" x14ac:dyDescent="0.2">
      <c r="K689" s="5"/>
    </row>
    <row r="690" spans="11:11" ht="12.75" x14ac:dyDescent="0.2">
      <c r="K690" s="5"/>
    </row>
    <row r="691" spans="11:11" ht="12.75" x14ac:dyDescent="0.2">
      <c r="K691" s="5"/>
    </row>
    <row r="692" spans="11:11" ht="12.75" x14ac:dyDescent="0.2">
      <c r="K692" s="5"/>
    </row>
    <row r="693" spans="11:11" ht="12.75" x14ac:dyDescent="0.2">
      <c r="K693" s="5"/>
    </row>
    <row r="694" spans="11:11" ht="12.75" x14ac:dyDescent="0.2">
      <c r="K694" s="5"/>
    </row>
    <row r="695" spans="11:11" ht="12.75" x14ac:dyDescent="0.2">
      <c r="K695" s="5"/>
    </row>
    <row r="696" spans="11:11" ht="12.75" x14ac:dyDescent="0.2">
      <c r="K696" s="5"/>
    </row>
    <row r="697" spans="11:11" ht="12.75" x14ac:dyDescent="0.2">
      <c r="K697" s="5"/>
    </row>
    <row r="698" spans="11:11" ht="12.75" x14ac:dyDescent="0.2">
      <c r="K698" s="5"/>
    </row>
    <row r="699" spans="11:11" ht="12.75" x14ac:dyDescent="0.2">
      <c r="K699" s="5"/>
    </row>
    <row r="700" spans="11:11" ht="12.75" x14ac:dyDescent="0.2">
      <c r="K700" s="5"/>
    </row>
    <row r="701" spans="11:11" ht="12.75" x14ac:dyDescent="0.2">
      <c r="K701" s="5"/>
    </row>
    <row r="702" spans="11:11" ht="12.75" x14ac:dyDescent="0.2">
      <c r="K702" s="5"/>
    </row>
    <row r="703" spans="11:11" ht="12.75" x14ac:dyDescent="0.2">
      <c r="K703" s="5"/>
    </row>
    <row r="704" spans="11:11" ht="12.75" x14ac:dyDescent="0.2">
      <c r="K704" s="5"/>
    </row>
    <row r="705" spans="11:11" ht="12.75" x14ac:dyDescent="0.2">
      <c r="K705" s="5"/>
    </row>
    <row r="706" spans="11:11" ht="12.75" x14ac:dyDescent="0.2">
      <c r="K706" s="5"/>
    </row>
    <row r="707" spans="11:11" ht="12.75" x14ac:dyDescent="0.2">
      <c r="K707" s="5"/>
    </row>
    <row r="708" spans="11:11" ht="12.75" x14ac:dyDescent="0.2">
      <c r="K708" s="5"/>
    </row>
    <row r="709" spans="11:11" ht="12.75" x14ac:dyDescent="0.2">
      <c r="K709" s="5"/>
    </row>
    <row r="710" spans="11:11" ht="12.75" x14ac:dyDescent="0.2">
      <c r="K710" s="5"/>
    </row>
    <row r="711" spans="11:11" ht="12.75" x14ac:dyDescent="0.2">
      <c r="K711" s="5"/>
    </row>
    <row r="712" spans="11:11" ht="12.75" x14ac:dyDescent="0.2">
      <c r="K712" s="5"/>
    </row>
    <row r="713" spans="11:11" ht="12.75" x14ac:dyDescent="0.2">
      <c r="K713" s="5"/>
    </row>
    <row r="714" spans="11:11" ht="12.75" x14ac:dyDescent="0.2">
      <c r="K714" s="5"/>
    </row>
    <row r="715" spans="11:11" ht="12.75" x14ac:dyDescent="0.2">
      <c r="K715" s="5"/>
    </row>
    <row r="716" spans="11:11" ht="12.75" x14ac:dyDescent="0.2">
      <c r="K716" s="5"/>
    </row>
    <row r="717" spans="11:11" ht="12.75" x14ac:dyDescent="0.2">
      <c r="K717" s="5"/>
    </row>
    <row r="718" spans="11:11" ht="12.75" x14ac:dyDescent="0.2">
      <c r="K718" s="5"/>
    </row>
    <row r="719" spans="11:11" ht="12.75" x14ac:dyDescent="0.2">
      <c r="K719" s="5"/>
    </row>
    <row r="720" spans="11:11" ht="12.75" x14ac:dyDescent="0.2">
      <c r="K720" s="5"/>
    </row>
    <row r="721" spans="11:11" ht="12.75" x14ac:dyDescent="0.2">
      <c r="K721" s="5"/>
    </row>
    <row r="722" spans="11:11" ht="12.75" x14ac:dyDescent="0.2">
      <c r="K722" s="5"/>
    </row>
    <row r="723" spans="11:11" ht="12.75" x14ac:dyDescent="0.2">
      <c r="K723" s="5"/>
    </row>
    <row r="724" spans="11:11" ht="12.75" x14ac:dyDescent="0.2">
      <c r="K724" s="5"/>
    </row>
    <row r="725" spans="11:11" ht="12.75" x14ac:dyDescent="0.2">
      <c r="K725" s="5"/>
    </row>
    <row r="726" spans="11:11" ht="12.75" x14ac:dyDescent="0.2">
      <c r="K726" s="5"/>
    </row>
    <row r="727" spans="11:11" ht="12.75" x14ac:dyDescent="0.2">
      <c r="K727" s="5"/>
    </row>
    <row r="728" spans="11:11" ht="12.75" x14ac:dyDescent="0.2">
      <c r="K728" s="5"/>
    </row>
    <row r="729" spans="11:11" ht="12.75" x14ac:dyDescent="0.2">
      <c r="K729" s="5"/>
    </row>
    <row r="730" spans="11:11" ht="12.75" x14ac:dyDescent="0.2">
      <c r="K730" s="5"/>
    </row>
    <row r="731" spans="11:11" ht="12.75" x14ac:dyDescent="0.2">
      <c r="K731" s="5"/>
    </row>
    <row r="732" spans="11:11" ht="12.75" x14ac:dyDescent="0.2">
      <c r="K732" s="5"/>
    </row>
    <row r="733" spans="11:11" ht="12.75" x14ac:dyDescent="0.2">
      <c r="K733" s="5"/>
    </row>
    <row r="734" spans="11:11" ht="12.75" x14ac:dyDescent="0.2">
      <c r="K734" s="5"/>
    </row>
    <row r="735" spans="11:11" ht="12.75" x14ac:dyDescent="0.2">
      <c r="K735" s="5"/>
    </row>
    <row r="736" spans="11:11" ht="12.75" x14ac:dyDescent="0.2">
      <c r="K736" s="5"/>
    </row>
    <row r="737" spans="11:11" ht="12.75" x14ac:dyDescent="0.2">
      <c r="K737" s="5"/>
    </row>
    <row r="738" spans="11:11" ht="12.75" x14ac:dyDescent="0.2">
      <c r="K738" s="5"/>
    </row>
    <row r="739" spans="11:11" ht="12.75" x14ac:dyDescent="0.2">
      <c r="K739" s="5"/>
    </row>
    <row r="740" spans="11:11" ht="12.75" x14ac:dyDescent="0.2">
      <c r="K740" s="5"/>
    </row>
    <row r="741" spans="11:11" ht="12.75" x14ac:dyDescent="0.2">
      <c r="K741" s="5"/>
    </row>
    <row r="742" spans="11:11" ht="12.75" x14ac:dyDescent="0.2">
      <c r="K742" s="5"/>
    </row>
    <row r="743" spans="11:11" ht="12.75" x14ac:dyDescent="0.2">
      <c r="K743" s="5"/>
    </row>
    <row r="744" spans="11:11" ht="12.75" x14ac:dyDescent="0.2">
      <c r="K744" s="5"/>
    </row>
    <row r="745" spans="11:11" ht="12.75" x14ac:dyDescent="0.2">
      <c r="K745" s="5"/>
    </row>
    <row r="746" spans="11:11" ht="12.75" x14ac:dyDescent="0.2">
      <c r="K746" s="5"/>
    </row>
    <row r="747" spans="11:11" ht="12.75" x14ac:dyDescent="0.2">
      <c r="K747" s="5"/>
    </row>
    <row r="748" spans="11:11" ht="12.75" x14ac:dyDescent="0.2">
      <c r="K748" s="5"/>
    </row>
    <row r="749" spans="11:11" ht="12.75" x14ac:dyDescent="0.2">
      <c r="K749" s="5"/>
    </row>
    <row r="750" spans="11:11" ht="12.75" x14ac:dyDescent="0.2">
      <c r="K750" s="5"/>
    </row>
    <row r="751" spans="11:11" ht="12.75" x14ac:dyDescent="0.2">
      <c r="K751" s="5"/>
    </row>
    <row r="752" spans="11:11" ht="12.75" x14ac:dyDescent="0.2">
      <c r="K752" s="5"/>
    </row>
    <row r="753" spans="11:11" ht="12.75" x14ac:dyDescent="0.2">
      <c r="K753" s="5"/>
    </row>
    <row r="754" spans="11:11" ht="12.75" x14ac:dyDescent="0.2">
      <c r="K754" s="5"/>
    </row>
    <row r="755" spans="11:11" ht="12.75" x14ac:dyDescent="0.2">
      <c r="K755" s="5"/>
    </row>
    <row r="756" spans="11:11" ht="12.75" x14ac:dyDescent="0.2">
      <c r="K756" s="5"/>
    </row>
    <row r="757" spans="11:11" ht="12.75" x14ac:dyDescent="0.2">
      <c r="K757" s="5"/>
    </row>
    <row r="758" spans="11:11" ht="12.75" x14ac:dyDescent="0.2">
      <c r="K758" s="5"/>
    </row>
    <row r="759" spans="11:11" ht="12.75" x14ac:dyDescent="0.2">
      <c r="K759" s="5"/>
    </row>
    <row r="760" spans="11:11" ht="12.75" x14ac:dyDescent="0.2">
      <c r="K760" s="5"/>
    </row>
    <row r="761" spans="11:11" ht="12.75" x14ac:dyDescent="0.2">
      <c r="K761" s="5"/>
    </row>
    <row r="762" spans="11:11" ht="12.75" x14ac:dyDescent="0.2">
      <c r="K762" s="5"/>
    </row>
    <row r="763" spans="11:11" ht="12.75" x14ac:dyDescent="0.2">
      <c r="K763" s="5"/>
    </row>
    <row r="764" spans="11:11" ht="12.75" x14ac:dyDescent="0.2">
      <c r="K764" s="5"/>
    </row>
    <row r="765" spans="11:11" ht="12.75" x14ac:dyDescent="0.2">
      <c r="K765" s="5"/>
    </row>
    <row r="766" spans="11:11" ht="12.75" x14ac:dyDescent="0.2">
      <c r="K766" s="5"/>
    </row>
    <row r="767" spans="11:11" ht="12.75" x14ac:dyDescent="0.2">
      <c r="K767" s="5"/>
    </row>
    <row r="768" spans="11:11" ht="12.75" x14ac:dyDescent="0.2">
      <c r="K768" s="5"/>
    </row>
    <row r="769" spans="11:11" ht="12.75" x14ac:dyDescent="0.2">
      <c r="K769" s="5"/>
    </row>
    <row r="770" spans="11:11" ht="12.75" x14ac:dyDescent="0.2">
      <c r="K770" s="5"/>
    </row>
    <row r="771" spans="11:11" ht="12.75" x14ac:dyDescent="0.2">
      <c r="K771" s="5"/>
    </row>
    <row r="772" spans="11:11" ht="12.75" x14ac:dyDescent="0.2">
      <c r="K772" s="5"/>
    </row>
    <row r="773" spans="11:11" ht="12.75" x14ac:dyDescent="0.2">
      <c r="K773" s="5"/>
    </row>
    <row r="774" spans="11:11" ht="12.75" x14ac:dyDescent="0.2">
      <c r="K774" s="5"/>
    </row>
    <row r="775" spans="11:11" ht="12.75" x14ac:dyDescent="0.2">
      <c r="K775" s="5"/>
    </row>
    <row r="776" spans="11:11" ht="12.75" x14ac:dyDescent="0.2">
      <c r="K776" s="5"/>
    </row>
    <row r="777" spans="11:11" ht="12.75" x14ac:dyDescent="0.2">
      <c r="K777" s="5"/>
    </row>
    <row r="778" spans="11:11" ht="12.75" x14ac:dyDescent="0.2">
      <c r="K778" s="5"/>
    </row>
    <row r="779" spans="11:11" ht="12.75" x14ac:dyDescent="0.2">
      <c r="K779" s="5"/>
    </row>
    <row r="780" spans="11:11" ht="12.75" x14ac:dyDescent="0.2">
      <c r="K780" s="5"/>
    </row>
    <row r="781" spans="11:11" ht="12.75" x14ac:dyDescent="0.2">
      <c r="K781" s="5"/>
    </row>
    <row r="782" spans="11:11" ht="12.75" x14ac:dyDescent="0.2">
      <c r="K782" s="5"/>
    </row>
    <row r="783" spans="11:11" ht="12.75" x14ac:dyDescent="0.2">
      <c r="K783" s="5"/>
    </row>
    <row r="784" spans="11:11" ht="12.75" x14ac:dyDescent="0.2">
      <c r="K784" s="5"/>
    </row>
    <row r="785" spans="11:11" ht="12.75" x14ac:dyDescent="0.2">
      <c r="K785" s="5"/>
    </row>
    <row r="786" spans="11:11" ht="12.75" x14ac:dyDescent="0.2">
      <c r="K786" s="5"/>
    </row>
    <row r="787" spans="11:11" ht="12.75" x14ac:dyDescent="0.2">
      <c r="K787" s="5"/>
    </row>
    <row r="788" spans="11:11" ht="12.75" x14ac:dyDescent="0.2">
      <c r="K788" s="5"/>
    </row>
    <row r="789" spans="11:11" ht="12.75" x14ac:dyDescent="0.2">
      <c r="K789" s="5"/>
    </row>
    <row r="790" spans="11:11" ht="12.75" x14ac:dyDescent="0.2">
      <c r="K790" s="5"/>
    </row>
    <row r="791" spans="11:11" ht="12.75" x14ac:dyDescent="0.2">
      <c r="K791" s="5"/>
    </row>
    <row r="792" spans="11:11" ht="12.75" x14ac:dyDescent="0.2">
      <c r="K792" s="5"/>
    </row>
    <row r="793" spans="11:11" ht="12.75" x14ac:dyDescent="0.2">
      <c r="K793" s="5"/>
    </row>
    <row r="794" spans="11:11" ht="12.75" x14ac:dyDescent="0.2">
      <c r="K794" s="5"/>
    </row>
    <row r="795" spans="11:11" ht="12.75" x14ac:dyDescent="0.2">
      <c r="K795" s="5"/>
    </row>
    <row r="796" spans="11:11" ht="12.75" x14ac:dyDescent="0.2">
      <c r="K796" s="5"/>
    </row>
    <row r="797" spans="11:11" ht="12.75" x14ac:dyDescent="0.2">
      <c r="K797" s="5"/>
    </row>
    <row r="798" spans="11:11" ht="12.75" x14ac:dyDescent="0.2">
      <c r="K798" s="5"/>
    </row>
    <row r="799" spans="11:11" ht="12.75" x14ac:dyDescent="0.2">
      <c r="K799" s="5"/>
    </row>
    <row r="800" spans="11:11" ht="12.75" x14ac:dyDescent="0.2">
      <c r="K800" s="5"/>
    </row>
    <row r="801" spans="11:11" ht="12.75" x14ac:dyDescent="0.2">
      <c r="K801" s="5"/>
    </row>
    <row r="802" spans="11:11" ht="12.75" x14ac:dyDescent="0.2">
      <c r="K802" s="5"/>
    </row>
    <row r="803" spans="11:11" ht="12.75" x14ac:dyDescent="0.2">
      <c r="K803" s="5"/>
    </row>
    <row r="804" spans="11:11" ht="12.75" x14ac:dyDescent="0.2">
      <c r="K804" s="5"/>
    </row>
    <row r="805" spans="11:11" ht="12.75" x14ac:dyDescent="0.2">
      <c r="K805" s="5"/>
    </row>
    <row r="806" spans="11:11" ht="12.75" x14ac:dyDescent="0.2">
      <c r="K806" s="5"/>
    </row>
    <row r="807" spans="11:11" ht="12.75" x14ac:dyDescent="0.2">
      <c r="K807" s="5"/>
    </row>
    <row r="808" spans="11:11" ht="12.75" x14ac:dyDescent="0.2">
      <c r="K808" s="5"/>
    </row>
    <row r="809" spans="11:11" ht="12.75" x14ac:dyDescent="0.2">
      <c r="K809" s="5"/>
    </row>
    <row r="810" spans="11:11" ht="12.75" x14ac:dyDescent="0.2">
      <c r="K810" s="5"/>
    </row>
    <row r="811" spans="11:11" ht="12.75" x14ac:dyDescent="0.2">
      <c r="K811" s="5"/>
    </row>
    <row r="812" spans="11:11" ht="12.75" x14ac:dyDescent="0.2">
      <c r="K812" s="5"/>
    </row>
    <row r="813" spans="11:11" ht="12.75" x14ac:dyDescent="0.2">
      <c r="K813" s="5"/>
    </row>
    <row r="814" spans="11:11" ht="12.75" x14ac:dyDescent="0.2">
      <c r="K814" s="5"/>
    </row>
    <row r="815" spans="11:11" ht="12.75" x14ac:dyDescent="0.2">
      <c r="K815" s="5"/>
    </row>
    <row r="816" spans="11:11" ht="12.75" x14ac:dyDescent="0.2">
      <c r="K816" s="5"/>
    </row>
    <row r="817" spans="11:11" ht="12.75" x14ac:dyDescent="0.2">
      <c r="K817" s="5"/>
    </row>
    <row r="818" spans="11:11" ht="12.75" x14ac:dyDescent="0.2">
      <c r="K818" s="5"/>
    </row>
    <row r="819" spans="11:11" ht="12.75" x14ac:dyDescent="0.2">
      <c r="K819" s="5"/>
    </row>
    <row r="820" spans="11:11" ht="12.75" x14ac:dyDescent="0.2">
      <c r="K820" s="5"/>
    </row>
    <row r="821" spans="11:11" ht="12.75" x14ac:dyDescent="0.2">
      <c r="K821" s="5"/>
    </row>
    <row r="822" spans="11:11" ht="12.75" x14ac:dyDescent="0.2">
      <c r="K822" s="5"/>
    </row>
    <row r="823" spans="11:11" ht="12.75" x14ac:dyDescent="0.2">
      <c r="K823" s="5"/>
    </row>
    <row r="824" spans="11:11" ht="12.75" x14ac:dyDescent="0.2">
      <c r="K824" s="5"/>
    </row>
    <row r="825" spans="11:11" ht="12.75" x14ac:dyDescent="0.2">
      <c r="K825" s="5"/>
    </row>
    <row r="826" spans="11:11" ht="12.75" x14ac:dyDescent="0.2">
      <c r="K826" s="5"/>
    </row>
    <row r="827" spans="11:11" ht="12.75" x14ac:dyDescent="0.2">
      <c r="K827" s="5"/>
    </row>
    <row r="828" spans="11:11" ht="12.75" x14ac:dyDescent="0.2">
      <c r="K828" s="5"/>
    </row>
    <row r="829" spans="11:11" ht="12.75" x14ac:dyDescent="0.2">
      <c r="K829" s="5"/>
    </row>
    <row r="830" spans="11:11" ht="12.75" x14ac:dyDescent="0.2">
      <c r="K830" s="5"/>
    </row>
    <row r="831" spans="11:11" ht="12.75" x14ac:dyDescent="0.2">
      <c r="K831" s="5"/>
    </row>
    <row r="832" spans="11:11" ht="12.75" x14ac:dyDescent="0.2">
      <c r="K832" s="5"/>
    </row>
    <row r="833" spans="11:11" ht="12.75" x14ac:dyDescent="0.2">
      <c r="K833" s="5"/>
    </row>
    <row r="834" spans="11:11" ht="12.75" x14ac:dyDescent="0.2">
      <c r="K834" s="5"/>
    </row>
    <row r="835" spans="11:11" ht="12.75" x14ac:dyDescent="0.2">
      <c r="K835" s="5"/>
    </row>
    <row r="836" spans="11:11" ht="12.75" x14ac:dyDescent="0.2">
      <c r="K836" s="5"/>
    </row>
    <row r="837" spans="11:11" ht="12.75" x14ac:dyDescent="0.2">
      <c r="K837" s="5"/>
    </row>
    <row r="838" spans="11:11" ht="12.75" x14ac:dyDescent="0.2">
      <c r="K838" s="5"/>
    </row>
    <row r="839" spans="11:11" ht="12.75" x14ac:dyDescent="0.2">
      <c r="K839" s="5"/>
    </row>
    <row r="840" spans="11:11" ht="12.75" x14ac:dyDescent="0.2">
      <c r="K840" s="5"/>
    </row>
    <row r="841" spans="11:11" ht="12.75" x14ac:dyDescent="0.2">
      <c r="K841" s="5"/>
    </row>
    <row r="842" spans="11:11" ht="12.75" x14ac:dyDescent="0.2">
      <c r="K842" s="5"/>
    </row>
    <row r="843" spans="11:11" ht="12.75" x14ac:dyDescent="0.2">
      <c r="K843" s="5"/>
    </row>
    <row r="844" spans="11:11" ht="12.75" x14ac:dyDescent="0.2">
      <c r="K844" s="5"/>
    </row>
    <row r="845" spans="11:11" ht="12.75" x14ac:dyDescent="0.2">
      <c r="K845" s="5"/>
    </row>
    <row r="846" spans="11:11" ht="12.75" x14ac:dyDescent="0.2">
      <c r="K846" s="5"/>
    </row>
    <row r="847" spans="11:11" ht="12.75" x14ac:dyDescent="0.2">
      <c r="K847" s="5"/>
    </row>
    <row r="848" spans="11:11" ht="12.75" x14ac:dyDescent="0.2">
      <c r="K848" s="5"/>
    </row>
    <row r="849" spans="11:11" ht="12.75" x14ac:dyDescent="0.2">
      <c r="K849" s="5"/>
    </row>
    <row r="850" spans="11:11" ht="12.75" x14ac:dyDescent="0.2">
      <c r="K850" s="5"/>
    </row>
    <row r="851" spans="11:11" ht="12.75" x14ac:dyDescent="0.2">
      <c r="K851" s="5"/>
    </row>
    <row r="852" spans="11:11" ht="12.75" x14ac:dyDescent="0.2">
      <c r="K852" s="5"/>
    </row>
    <row r="853" spans="11:11" ht="12.75" x14ac:dyDescent="0.2">
      <c r="K853" s="5"/>
    </row>
    <row r="854" spans="11:11" ht="12.75" x14ac:dyDescent="0.2">
      <c r="K854" s="5"/>
    </row>
    <row r="855" spans="11:11" ht="12.75" x14ac:dyDescent="0.2">
      <c r="K855" s="5"/>
    </row>
    <row r="856" spans="11:11" ht="12.75" x14ac:dyDescent="0.2">
      <c r="K856" s="5"/>
    </row>
    <row r="857" spans="11:11" ht="12.75" x14ac:dyDescent="0.2">
      <c r="K857" s="5"/>
    </row>
    <row r="858" spans="11:11" ht="12.75" x14ac:dyDescent="0.2">
      <c r="K858" s="5"/>
    </row>
    <row r="859" spans="11:11" ht="12.75" x14ac:dyDescent="0.2">
      <c r="K859" s="5"/>
    </row>
    <row r="860" spans="11:11" ht="12.75" x14ac:dyDescent="0.2">
      <c r="K860" s="5"/>
    </row>
    <row r="861" spans="11:11" ht="12.75" x14ac:dyDescent="0.2">
      <c r="K861" s="5"/>
    </row>
    <row r="862" spans="11:11" ht="12.75" x14ac:dyDescent="0.2">
      <c r="K862" s="5"/>
    </row>
    <row r="863" spans="11:11" ht="12.75" x14ac:dyDescent="0.2">
      <c r="K863" s="5"/>
    </row>
    <row r="864" spans="11:11" ht="12.75" x14ac:dyDescent="0.2">
      <c r="K864" s="5"/>
    </row>
    <row r="865" spans="11:11" ht="12.75" x14ac:dyDescent="0.2">
      <c r="K865" s="5"/>
    </row>
    <row r="866" spans="11:11" ht="12.75" x14ac:dyDescent="0.2">
      <c r="K866" s="5"/>
    </row>
    <row r="867" spans="11:11" ht="12.75" x14ac:dyDescent="0.2">
      <c r="K867" s="5"/>
    </row>
    <row r="868" spans="11:11" ht="12.75" x14ac:dyDescent="0.2">
      <c r="K868" s="5"/>
    </row>
    <row r="869" spans="11:11" ht="12.75" x14ac:dyDescent="0.2">
      <c r="K869" s="5"/>
    </row>
    <row r="870" spans="11:11" ht="12.75" x14ac:dyDescent="0.2">
      <c r="K870" s="5"/>
    </row>
    <row r="871" spans="11:11" ht="12.75" x14ac:dyDescent="0.2">
      <c r="K871" s="5"/>
    </row>
    <row r="872" spans="11:11" ht="12.75" x14ac:dyDescent="0.2">
      <c r="K872" s="5"/>
    </row>
    <row r="873" spans="11:11" ht="12.75" x14ac:dyDescent="0.2">
      <c r="K873" s="5"/>
    </row>
    <row r="874" spans="11:11" ht="12.75" x14ac:dyDescent="0.2">
      <c r="K874" s="5"/>
    </row>
    <row r="875" spans="11:11" ht="12.75" x14ac:dyDescent="0.2">
      <c r="K875" s="5"/>
    </row>
    <row r="876" spans="11:11" ht="12.75" x14ac:dyDescent="0.2">
      <c r="K876" s="5"/>
    </row>
    <row r="877" spans="11:11" ht="12.75" x14ac:dyDescent="0.2">
      <c r="K877" s="5"/>
    </row>
    <row r="878" spans="11:11" ht="12.75" x14ac:dyDescent="0.2">
      <c r="K878" s="5"/>
    </row>
    <row r="879" spans="11:11" ht="12.75" x14ac:dyDescent="0.2">
      <c r="K879" s="5"/>
    </row>
    <row r="880" spans="11:11" ht="12.75" x14ac:dyDescent="0.2">
      <c r="K880" s="5"/>
    </row>
    <row r="881" spans="11:11" ht="12.75" x14ac:dyDescent="0.2">
      <c r="K881" s="5"/>
    </row>
    <row r="882" spans="11:11" ht="12.75" x14ac:dyDescent="0.2">
      <c r="K882" s="5"/>
    </row>
    <row r="883" spans="11:11" ht="12.75" x14ac:dyDescent="0.2">
      <c r="K883" s="5"/>
    </row>
    <row r="884" spans="11:11" ht="12.75" x14ac:dyDescent="0.2">
      <c r="K884" s="5"/>
    </row>
    <row r="885" spans="11:11" ht="12.75" x14ac:dyDescent="0.2">
      <c r="K885" s="5"/>
    </row>
    <row r="886" spans="11:11" ht="12.75" x14ac:dyDescent="0.2">
      <c r="K886" s="5"/>
    </row>
    <row r="887" spans="11:11" ht="12.75" x14ac:dyDescent="0.2">
      <c r="K887" s="5"/>
    </row>
    <row r="888" spans="11:11" ht="12.75" x14ac:dyDescent="0.2">
      <c r="K888" s="5"/>
    </row>
    <row r="889" spans="11:11" ht="12.75" x14ac:dyDescent="0.2">
      <c r="K889" s="5"/>
    </row>
    <row r="890" spans="11:11" ht="12.75" x14ac:dyDescent="0.2">
      <c r="K890" s="5"/>
    </row>
    <row r="891" spans="11:11" ht="12.75" x14ac:dyDescent="0.2">
      <c r="K891" s="5"/>
    </row>
    <row r="892" spans="11:11" ht="12.75" x14ac:dyDescent="0.2">
      <c r="K892" s="5"/>
    </row>
    <row r="893" spans="11:11" ht="12.75" x14ac:dyDescent="0.2">
      <c r="K893" s="5"/>
    </row>
    <row r="894" spans="11:11" ht="12.75" x14ac:dyDescent="0.2">
      <c r="K894" s="5"/>
    </row>
    <row r="895" spans="11:11" ht="12.75" x14ac:dyDescent="0.2">
      <c r="K895" s="5"/>
    </row>
    <row r="896" spans="11:11" ht="12.75" x14ac:dyDescent="0.2">
      <c r="K896" s="5"/>
    </row>
    <row r="897" spans="11:11" ht="12.75" x14ac:dyDescent="0.2">
      <c r="K897" s="5"/>
    </row>
    <row r="898" spans="11:11" ht="12.75" x14ac:dyDescent="0.2">
      <c r="K898" s="5"/>
    </row>
    <row r="899" spans="11:11" ht="12.75" x14ac:dyDescent="0.2">
      <c r="K899" s="5"/>
    </row>
    <row r="900" spans="11:11" ht="12.75" x14ac:dyDescent="0.2">
      <c r="K900" s="5"/>
    </row>
    <row r="901" spans="11:11" ht="12.75" x14ac:dyDescent="0.2">
      <c r="K901" s="5"/>
    </row>
    <row r="902" spans="11:11" ht="12.75" x14ac:dyDescent="0.2">
      <c r="K902" s="5"/>
    </row>
    <row r="903" spans="11:11" ht="12.75" x14ac:dyDescent="0.2">
      <c r="K903" s="5"/>
    </row>
    <row r="904" spans="11:11" ht="12.75" x14ac:dyDescent="0.2">
      <c r="K904" s="5"/>
    </row>
    <row r="905" spans="11:11" ht="12.75" x14ac:dyDescent="0.2">
      <c r="K905" s="5"/>
    </row>
    <row r="906" spans="11:11" ht="12.75" x14ac:dyDescent="0.2">
      <c r="K906" s="5"/>
    </row>
    <row r="907" spans="11:11" ht="12.75" x14ac:dyDescent="0.2">
      <c r="K907" s="5"/>
    </row>
    <row r="908" spans="11:11" ht="12.75" x14ac:dyDescent="0.2">
      <c r="K908" s="5"/>
    </row>
    <row r="909" spans="11:11" ht="12.75" x14ac:dyDescent="0.2">
      <c r="K909" s="5"/>
    </row>
    <row r="910" spans="11:11" ht="12.75" x14ac:dyDescent="0.2">
      <c r="K910" s="5"/>
    </row>
    <row r="911" spans="11:11" ht="12.75" x14ac:dyDescent="0.2">
      <c r="K911" s="5"/>
    </row>
    <row r="912" spans="11:11" ht="12.75" x14ac:dyDescent="0.2">
      <c r="K912" s="5"/>
    </row>
    <row r="913" spans="11:11" ht="12.75" x14ac:dyDescent="0.2">
      <c r="K913" s="5"/>
    </row>
    <row r="914" spans="11:11" ht="12.75" x14ac:dyDescent="0.2">
      <c r="K914" s="5"/>
    </row>
    <row r="915" spans="11:11" ht="12.75" x14ac:dyDescent="0.2">
      <c r="K915" s="5"/>
    </row>
    <row r="916" spans="11:11" ht="12.75" x14ac:dyDescent="0.2">
      <c r="K916" s="5"/>
    </row>
    <row r="917" spans="11:11" ht="12.75" x14ac:dyDescent="0.2">
      <c r="K917" s="5"/>
    </row>
    <row r="918" spans="11:11" ht="12.75" x14ac:dyDescent="0.2">
      <c r="K918" s="5"/>
    </row>
    <row r="919" spans="11:11" ht="12.75" x14ac:dyDescent="0.2">
      <c r="K919" s="5"/>
    </row>
    <row r="920" spans="11:11" ht="12.75" x14ac:dyDescent="0.2">
      <c r="K920" s="5"/>
    </row>
    <row r="921" spans="11:11" ht="12.75" x14ac:dyDescent="0.2">
      <c r="K921" s="5"/>
    </row>
    <row r="922" spans="11:11" ht="12.75" x14ac:dyDescent="0.2">
      <c r="K922" s="5"/>
    </row>
    <row r="923" spans="11:11" ht="12.75" x14ac:dyDescent="0.2">
      <c r="K923" s="5"/>
    </row>
    <row r="924" spans="11:11" ht="12.75" x14ac:dyDescent="0.2">
      <c r="K924" s="5"/>
    </row>
    <row r="925" spans="11:11" ht="12.75" x14ac:dyDescent="0.2">
      <c r="K925" s="5"/>
    </row>
    <row r="926" spans="11:11" ht="12.75" x14ac:dyDescent="0.2">
      <c r="K926" s="5"/>
    </row>
    <row r="927" spans="11:11" ht="12.75" x14ac:dyDescent="0.2">
      <c r="K927" s="5"/>
    </row>
    <row r="928" spans="11:11" ht="12.75" x14ac:dyDescent="0.2">
      <c r="K928" s="5"/>
    </row>
    <row r="929" spans="11:11" ht="12.75" x14ac:dyDescent="0.2">
      <c r="K929" s="5"/>
    </row>
    <row r="930" spans="11:11" ht="12.75" x14ac:dyDescent="0.2">
      <c r="K930" s="5"/>
    </row>
    <row r="931" spans="11:11" ht="12.75" x14ac:dyDescent="0.2">
      <c r="K931" s="5"/>
    </row>
    <row r="932" spans="11:11" ht="12.75" x14ac:dyDescent="0.2">
      <c r="K932" s="5"/>
    </row>
    <row r="933" spans="11:11" ht="12.75" x14ac:dyDescent="0.2">
      <c r="K933" s="5"/>
    </row>
    <row r="934" spans="11:11" ht="12.75" x14ac:dyDescent="0.2">
      <c r="K934" s="5"/>
    </row>
    <row r="935" spans="11:11" ht="12.75" x14ac:dyDescent="0.2">
      <c r="K935" s="5"/>
    </row>
    <row r="936" spans="11:11" ht="12.75" x14ac:dyDescent="0.2">
      <c r="K936" s="5"/>
    </row>
    <row r="937" spans="11:11" ht="12.75" x14ac:dyDescent="0.2">
      <c r="K937" s="5"/>
    </row>
    <row r="938" spans="11:11" ht="12.75" x14ac:dyDescent="0.2">
      <c r="K938" s="5"/>
    </row>
    <row r="939" spans="11:11" ht="12.75" x14ac:dyDescent="0.2">
      <c r="K939" s="5"/>
    </row>
    <row r="940" spans="11:11" ht="12.75" x14ac:dyDescent="0.2">
      <c r="K940" s="5"/>
    </row>
    <row r="941" spans="11:11" ht="12.75" x14ac:dyDescent="0.2">
      <c r="K941" s="5"/>
    </row>
    <row r="942" spans="11:11" ht="12.75" x14ac:dyDescent="0.2">
      <c r="K942" s="5"/>
    </row>
    <row r="943" spans="11:11" ht="12.75" x14ac:dyDescent="0.2">
      <c r="K943" s="5"/>
    </row>
    <row r="944" spans="11:11" ht="12.75" x14ac:dyDescent="0.2">
      <c r="K944" s="5"/>
    </row>
    <row r="945" spans="11:11" ht="12.75" x14ac:dyDescent="0.2">
      <c r="K945" s="5"/>
    </row>
    <row r="946" spans="11:11" ht="12.75" x14ac:dyDescent="0.2">
      <c r="K946" s="5"/>
    </row>
    <row r="947" spans="11:11" ht="12.75" x14ac:dyDescent="0.2">
      <c r="K947" s="5"/>
    </row>
    <row r="948" spans="11:11" ht="12.75" x14ac:dyDescent="0.2">
      <c r="K948" s="5"/>
    </row>
    <row r="949" spans="11:11" ht="12.75" x14ac:dyDescent="0.2">
      <c r="K949" s="5"/>
    </row>
    <row r="950" spans="11:11" ht="12.75" x14ac:dyDescent="0.2">
      <c r="K950" s="5"/>
    </row>
    <row r="951" spans="11:11" ht="12.75" x14ac:dyDescent="0.2">
      <c r="K951" s="5"/>
    </row>
    <row r="952" spans="11:11" ht="12.75" x14ac:dyDescent="0.2">
      <c r="K952" s="5"/>
    </row>
    <row r="953" spans="11:11" ht="12.75" x14ac:dyDescent="0.2">
      <c r="K953" s="5"/>
    </row>
    <row r="954" spans="11:11" ht="12.75" x14ac:dyDescent="0.2">
      <c r="K954" s="5"/>
    </row>
    <row r="955" spans="11:11" ht="12.75" x14ac:dyDescent="0.2">
      <c r="K955" s="5"/>
    </row>
    <row r="956" spans="11:11" ht="12.75" x14ac:dyDescent="0.2">
      <c r="K956" s="5"/>
    </row>
    <row r="957" spans="11:11" ht="12.75" x14ac:dyDescent="0.2">
      <c r="K957" s="5"/>
    </row>
    <row r="958" spans="11:11" ht="12.75" x14ac:dyDescent="0.2">
      <c r="K958" s="5"/>
    </row>
    <row r="959" spans="11:11" ht="12.75" x14ac:dyDescent="0.2">
      <c r="K959" s="5"/>
    </row>
    <row r="960" spans="11:11" ht="12.75" x14ac:dyDescent="0.2">
      <c r="K960" s="5"/>
    </row>
    <row r="961" spans="11:11" ht="12.75" x14ac:dyDescent="0.2">
      <c r="K961" s="5"/>
    </row>
    <row r="962" spans="11:11" ht="12.75" x14ac:dyDescent="0.2">
      <c r="K962" s="5"/>
    </row>
    <row r="963" spans="11:11" ht="12.75" x14ac:dyDescent="0.2">
      <c r="K963" s="5"/>
    </row>
    <row r="964" spans="11:11" ht="12.75" x14ac:dyDescent="0.2">
      <c r="K964" s="5"/>
    </row>
    <row r="965" spans="11:11" ht="12.75" x14ac:dyDescent="0.2">
      <c r="K965" s="5"/>
    </row>
    <row r="966" spans="11:11" ht="12.75" x14ac:dyDescent="0.2">
      <c r="K966" s="5"/>
    </row>
    <row r="967" spans="11:11" ht="12.75" x14ac:dyDescent="0.2">
      <c r="K967" s="5"/>
    </row>
    <row r="968" spans="11:11" ht="12.75" x14ac:dyDescent="0.2">
      <c r="K968" s="5"/>
    </row>
    <row r="969" spans="11:11" ht="12.75" x14ac:dyDescent="0.2">
      <c r="K969" s="5"/>
    </row>
    <row r="970" spans="11:11" ht="12.75" x14ac:dyDescent="0.2">
      <c r="K970" s="5"/>
    </row>
    <row r="971" spans="11:11" ht="12.75" x14ac:dyDescent="0.2">
      <c r="K971" s="5"/>
    </row>
    <row r="972" spans="11:11" ht="12.75" x14ac:dyDescent="0.2">
      <c r="K972" s="5"/>
    </row>
    <row r="973" spans="11:11" ht="12.75" x14ac:dyDescent="0.2">
      <c r="K973" s="5"/>
    </row>
    <row r="974" spans="11:11" ht="12.75" x14ac:dyDescent="0.2">
      <c r="K974" s="5"/>
    </row>
    <row r="975" spans="11:11" ht="12.75" x14ac:dyDescent="0.2">
      <c r="K975" s="5"/>
    </row>
    <row r="976" spans="11:11" ht="12.75" x14ac:dyDescent="0.2">
      <c r="K976" s="5"/>
    </row>
    <row r="977" spans="11:11" ht="12.75" x14ac:dyDescent="0.2">
      <c r="K977" s="5"/>
    </row>
    <row r="978" spans="11:11" ht="12.75" x14ac:dyDescent="0.2">
      <c r="K978" s="5"/>
    </row>
    <row r="979" spans="11:11" ht="12.75" x14ac:dyDescent="0.2">
      <c r="K979" s="5"/>
    </row>
    <row r="980" spans="11:11" ht="12.75" x14ac:dyDescent="0.2">
      <c r="K980" s="5"/>
    </row>
    <row r="981" spans="11:11" ht="12.75" x14ac:dyDescent="0.2">
      <c r="K981" s="5"/>
    </row>
    <row r="982" spans="11:11" ht="12.75" x14ac:dyDescent="0.2">
      <c r="K982" s="5"/>
    </row>
    <row r="983" spans="11:11" ht="12.75" x14ac:dyDescent="0.2">
      <c r="K983" s="5"/>
    </row>
    <row r="984" spans="11:11" ht="12.75" x14ac:dyDescent="0.2">
      <c r="K984" s="5"/>
    </row>
    <row r="985" spans="11:11" ht="12.75" x14ac:dyDescent="0.2">
      <c r="K985" s="5"/>
    </row>
    <row r="986" spans="11:11" ht="12.75" x14ac:dyDescent="0.2">
      <c r="K986" s="5"/>
    </row>
    <row r="987" spans="11:11" ht="12.75" x14ac:dyDescent="0.2">
      <c r="K987" s="5"/>
    </row>
    <row r="988" spans="11:11" ht="12.75" x14ac:dyDescent="0.2">
      <c r="K988" s="5"/>
    </row>
    <row r="989" spans="11:11" ht="12.75" x14ac:dyDescent="0.2">
      <c r="K989" s="5"/>
    </row>
    <row r="990" spans="11:11" ht="12.75" x14ac:dyDescent="0.2">
      <c r="K990" s="5"/>
    </row>
    <row r="991" spans="11:11" ht="12.75" x14ac:dyDescent="0.2">
      <c r="K991" s="5"/>
    </row>
    <row r="992" spans="11:11" ht="12.75" x14ac:dyDescent="0.2">
      <c r="K992" s="5"/>
    </row>
    <row r="993" spans="11:11" ht="12.75" x14ac:dyDescent="0.2">
      <c r="K993" s="5"/>
    </row>
    <row r="994" spans="11:11" ht="12.75" x14ac:dyDescent="0.2">
      <c r="K994" s="5"/>
    </row>
    <row r="995" spans="11:11" ht="12.75" x14ac:dyDescent="0.2">
      <c r="K995" s="5"/>
    </row>
    <row r="996" spans="11:11" ht="12.75" x14ac:dyDescent="0.2">
      <c r="K996" s="5"/>
    </row>
    <row r="997" spans="11:11" ht="12.75" x14ac:dyDescent="0.2">
      <c r="K997" s="5"/>
    </row>
    <row r="998" spans="11:11" ht="12.75" x14ac:dyDescent="0.2">
      <c r="K998" s="5"/>
    </row>
    <row r="999" spans="11:11" ht="12.75" x14ac:dyDescent="0.2">
      <c r="K999" s="5"/>
    </row>
    <row r="1000" spans="11:11" ht="12.75" x14ac:dyDescent="0.2">
      <c r="K1000" s="5"/>
    </row>
    <row r="1001" spans="11:11" ht="12.75" x14ac:dyDescent="0.2">
      <c r="K1001" s="5"/>
    </row>
    <row r="1002" spans="11:11" ht="12.75" x14ac:dyDescent="0.2">
      <c r="K1002" s="5"/>
    </row>
    <row r="1003" spans="11:11" ht="12.75" x14ac:dyDescent="0.2">
      <c r="K1003" s="5"/>
    </row>
    <row r="1004" spans="11:11" ht="12.75" x14ac:dyDescent="0.2">
      <c r="K1004" s="5"/>
    </row>
  </sheetData>
  <mergeCells count="8">
    <mergeCell ref="A90:L90"/>
    <mergeCell ref="A173:L173"/>
    <mergeCell ref="A258:L258"/>
    <mergeCell ref="A1:L1"/>
    <mergeCell ref="A2:L2"/>
    <mergeCell ref="A3:L3"/>
    <mergeCell ref="J4:L4"/>
    <mergeCell ref="A5:L5"/>
  </mergeCells>
  <pageMargins left="0.7" right="0.7" top="0.75" bottom="0.75" header="0.3" footer="0.3"/>
  <pageSetup scale="95" orientation="portrait" horizontalDpi="4294967293" verticalDpi="0" r:id="rId1"/>
  <rowBreaks count="5" manualBreakCount="5">
    <brk id="48" max="16383" man="1"/>
    <brk id="89" max="16383" man="1"/>
    <brk id="131" max="16383" man="1"/>
    <brk id="172" max="16383" man="1"/>
    <brk id="21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289"/>
  <sheetViews>
    <sheetView tabSelected="1" workbookViewId="0">
      <selection activeCell="P31" sqref="P30:P31"/>
    </sheetView>
  </sheetViews>
  <sheetFormatPr defaultColWidth="12.5703125" defaultRowHeight="15.75" customHeight="1" x14ac:dyDescent="0.2"/>
  <cols>
    <col min="1" max="1" width="5.7109375" style="31" customWidth="1"/>
    <col min="2" max="2" width="5" style="31" customWidth="1"/>
    <col min="3" max="3" width="4.85546875" style="31" customWidth="1"/>
    <col min="4" max="4" width="6.7109375" style="31" customWidth="1"/>
    <col min="5" max="5" width="13.28515625" style="31" customWidth="1"/>
    <col min="6" max="6" width="13.42578125" style="31" customWidth="1"/>
    <col min="7" max="7" width="14.28515625" style="31" customWidth="1"/>
    <col min="8" max="8" width="5.5703125" style="31" customWidth="1"/>
    <col min="9" max="9" width="7.5703125" style="31" bestFit="1" customWidth="1"/>
    <col min="10" max="10" width="5.140625" style="31" customWidth="1"/>
    <col min="11" max="16384" width="12.5703125" style="31"/>
  </cols>
  <sheetData>
    <row r="1" spans="1:16" ht="15.75" customHeight="1" x14ac:dyDescent="0.3">
      <c r="A1" s="54" t="s">
        <v>491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32"/>
      <c r="M1" s="32"/>
      <c r="N1" s="32"/>
      <c r="O1" s="32"/>
      <c r="P1" s="32"/>
    </row>
    <row r="2" spans="1:16" ht="15.75" customHeight="1" x14ac:dyDescent="0.3">
      <c r="A2" s="54" t="s">
        <v>409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32"/>
      <c r="M2" s="32"/>
      <c r="N2" s="32"/>
      <c r="O2" s="32"/>
      <c r="P2" s="32"/>
    </row>
    <row r="3" spans="1:16" ht="15.75" customHeight="1" x14ac:dyDescent="0.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32"/>
      <c r="M3" s="32"/>
      <c r="N3" s="32"/>
      <c r="O3" s="32"/>
      <c r="P3" s="32"/>
    </row>
    <row r="4" spans="1:16" ht="15.75" customHeight="1" x14ac:dyDescent="0.25">
      <c r="A4" s="32"/>
      <c r="B4" s="32"/>
      <c r="C4" s="32"/>
      <c r="D4" s="32"/>
      <c r="E4" s="32"/>
      <c r="F4" s="32"/>
      <c r="G4" s="32"/>
      <c r="H4" s="32"/>
      <c r="I4" s="33" t="s">
        <v>3</v>
      </c>
      <c r="J4" s="32"/>
      <c r="K4" s="32"/>
      <c r="L4" s="32"/>
      <c r="M4" s="32"/>
    </row>
    <row r="5" spans="1:16" ht="15.75" customHeight="1" x14ac:dyDescent="0.25">
      <c r="A5" s="52" t="s">
        <v>496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32"/>
      <c r="M5" s="32"/>
      <c r="N5" s="32"/>
      <c r="O5" s="32"/>
      <c r="P5" s="32"/>
    </row>
    <row r="6" spans="1:16" ht="15" x14ac:dyDescent="0.25">
      <c r="A6" s="32"/>
      <c r="B6" s="32" t="s">
        <v>4</v>
      </c>
      <c r="C6" s="32" t="s">
        <v>5</v>
      </c>
      <c r="D6" s="32" t="s">
        <v>6</v>
      </c>
      <c r="E6" s="33" t="s">
        <v>7</v>
      </c>
      <c r="F6" s="32" t="s">
        <v>8</v>
      </c>
      <c r="G6" s="32" t="s">
        <v>9</v>
      </c>
      <c r="H6" s="32" t="s">
        <v>10</v>
      </c>
      <c r="I6" s="32" t="s">
        <v>629</v>
      </c>
      <c r="J6" s="32" t="s">
        <v>12</v>
      </c>
      <c r="K6" s="32"/>
    </row>
    <row r="7" spans="1:16" ht="15.75" customHeight="1" x14ac:dyDescent="0.25">
      <c r="A7" s="32"/>
      <c r="B7" s="33">
        <v>1</v>
      </c>
      <c r="C7" s="33">
        <v>1</v>
      </c>
      <c r="D7" s="32" t="s">
        <v>14</v>
      </c>
      <c r="E7" s="33"/>
      <c r="F7" s="32"/>
      <c r="G7" s="32"/>
      <c r="H7" s="32"/>
      <c r="I7" s="32"/>
      <c r="J7" s="32"/>
      <c r="K7" s="32"/>
      <c r="L7" s="32"/>
      <c r="M7" s="32"/>
    </row>
    <row r="8" spans="1:16" ht="15.75" customHeight="1" x14ac:dyDescent="0.25">
      <c r="A8" s="32"/>
      <c r="B8" s="33">
        <v>1</v>
      </c>
      <c r="C8" s="33">
        <v>2</v>
      </c>
      <c r="E8">
        <v>515385</v>
      </c>
      <c r="F8" t="s">
        <v>652</v>
      </c>
      <c r="G8" t="s">
        <v>653</v>
      </c>
      <c r="H8" s="2" t="s">
        <v>24</v>
      </c>
      <c r="I8" t="s">
        <v>65</v>
      </c>
      <c r="J8" s="40" t="s">
        <v>68</v>
      </c>
      <c r="K8" s="32"/>
      <c r="L8" s="32"/>
      <c r="M8" s="32"/>
    </row>
    <row r="9" spans="1:16" ht="15.75" customHeight="1" x14ac:dyDescent="0.25">
      <c r="A9" s="32"/>
      <c r="B9" s="33">
        <v>1</v>
      </c>
      <c r="C9" s="33">
        <v>3</v>
      </c>
      <c r="D9" s="33" t="s">
        <v>490</v>
      </c>
      <c r="E9">
        <v>372331</v>
      </c>
      <c r="F9" t="s">
        <v>307</v>
      </c>
      <c r="G9" t="s">
        <v>651</v>
      </c>
      <c r="H9" s="32" t="s">
        <v>15</v>
      </c>
      <c r="I9" t="s">
        <v>65</v>
      </c>
      <c r="J9" s="60" t="s">
        <v>56</v>
      </c>
      <c r="K9" s="32"/>
      <c r="L9" s="32"/>
      <c r="M9" s="32"/>
    </row>
    <row r="10" spans="1:16" ht="15.75" customHeight="1" x14ac:dyDescent="0.25">
      <c r="A10" s="32"/>
      <c r="B10" s="33">
        <v>1</v>
      </c>
      <c r="C10" s="33">
        <v>4</v>
      </c>
      <c r="E10">
        <v>337508</v>
      </c>
      <c r="F10" t="s">
        <v>649</v>
      </c>
      <c r="G10" t="s">
        <v>650</v>
      </c>
      <c r="H10"/>
      <c r="I10" t="s">
        <v>65</v>
      </c>
      <c r="J10" s="40" t="s">
        <v>46</v>
      </c>
      <c r="K10" s="32"/>
      <c r="L10" s="32"/>
      <c r="M10" s="32"/>
    </row>
    <row r="11" spans="1:16" ht="15.75" customHeight="1" x14ac:dyDescent="0.25">
      <c r="A11" s="32"/>
      <c r="B11" s="33">
        <v>1</v>
      </c>
      <c r="C11" s="33">
        <v>5</v>
      </c>
      <c r="E11" s="22">
        <v>504483</v>
      </c>
      <c r="F11" t="s">
        <v>645</v>
      </c>
      <c r="G11" t="s">
        <v>646</v>
      </c>
      <c r="I11" s="22" t="s">
        <v>65</v>
      </c>
      <c r="J11" s="39" t="s">
        <v>43</v>
      </c>
      <c r="K11" s="32"/>
      <c r="L11" s="32"/>
      <c r="M11" s="32"/>
    </row>
    <row r="12" spans="1:16" ht="15.75" customHeight="1" x14ac:dyDescent="0.25">
      <c r="A12" s="32"/>
      <c r="B12" s="33">
        <v>1</v>
      </c>
      <c r="C12" s="33">
        <v>6</v>
      </c>
      <c r="D12" s="43"/>
      <c r="E12" s="45">
        <v>412938</v>
      </c>
      <c r="F12" s="19" t="s">
        <v>644</v>
      </c>
      <c r="G12" s="19" t="s">
        <v>244</v>
      </c>
      <c r="H12" s="19" t="s">
        <v>24</v>
      </c>
      <c r="I12" s="19" t="s">
        <v>65</v>
      </c>
      <c r="J12" s="42" t="s">
        <v>36</v>
      </c>
      <c r="K12" s="32"/>
      <c r="L12" s="32"/>
      <c r="M12" s="32"/>
    </row>
    <row r="13" spans="1:16" ht="15.75" customHeight="1" x14ac:dyDescent="0.25">
      <c r="A13" s="32"/>
      <c r="B13" s="33">
        <v>1</v>
      </c>
      <c r="C13" s="33">
        <v>7</v>
      </c>
      <c r="D13" s="33" t="s">
        <v>490</v>
      </c>
      <c r="E13" s="32">
        <v>278485</v>
      </c>
      <c r="F13" s="32" t="s">
        <v>591</v>
      </c>
      <c r="G13" s="32" t="s">
        <v>592</v>
      </c>
      <c r="H13" s="32"/>
      <c r="I13" s="35" t="s">
        <v>65</v>
      </c>
      <c r="J13" s="32" t="s">
        <v>194</v>
      </c>
      <c r="K13" s="32"/>
      <c r="L13" s="32"/>
      <c r="M13" s="32"/>
    </row>
    <row r="14" spans="1:16" ht="15.75" customHeight="1" x14ac:dyDescent="0.25">
      <c r="A14" s="32"/>
      <c r="B14" s="33">
        <v>1</v>
      </c>
      <c r="C14" s="33">
        <v>8</v>
      </c>
      <c r="D14" s="33" t="s">
        <v>490</v>
      </c>
      <c r="E14" s="32">
        <v>469909</v>
      </c>
      <c r="F14" s="32" t="s">
        <v>407</v>
      </c>
      <c r="G14" s="32" t="s">
        <v>408</v>
      </c>
      <c r="H14" s="32" t="s">
        <v>24</v>
      </c>
      <c r="I14" s="35" t="s">
        <v>65</v>
      </c>
      <c r="J14" s="32" t="s">
        <v>142</v>
      </c>
      <c r="K14" s="32"/>
      <c r="L14" s="34"/>
    </row>
    <row r="15" spans="1:16" ht="15.75" customHeight="1" x14ac:dyDescent="0.25">
      <c r="A15" s="32"/>
      <c r="B15" s="33">
        <v>1</v>
      </c>
      <c r="C15" s="33">
        <v>9</v>
      </c>
      <c r="K15" s="32"/>
      <c r="L15" s="32"/>
      <c r="M15" s="32"/>
    </row>
    <row r="16" spans="1:16" ht="15.75" customHeight="1" x14ac:dyDescent="0.25">
      <c r="A16" s="32"/>
      <c r="B16" s="33">
        <v>1</v>
      </c>
      <c r="C16" s="33">
        <v>10</v>
      </c>
      <c r="D16" s="33"/>
      <c r="E16" s="32"/>
      <c r="F16" s="32"/>
      <c r="G16" s="32"/>
      <c r="H16" s="32"/>
      <c r="I16" s="35"/>
      <c r="J16" s="32"/>
      <c r="K16" s="32"/>
      <c r="L16" s="32"/>
      <c r="M16" s="32"/>
    </row>
    <row r="17" spans="1:13" ht="15.75" customHeight="1" x14ac:dyDescent="0.25">
      <c r="A17" s="32"/>
      <c r="B17" s="33">
        <v>1</v>
      </c>
      <c r="C17" s="33">
        <v>11</v>
      </c>
      <c r="D17" s="33" t="s">
        <v>537</v>
      </c>
      <c r="E17" s="32">
        <v>426729</v>
      </c>
      <c r="F17" s="32" t="s">
        <v>74</v>
      </c>
      <c r="G17" s="32" t="s">
        <v>75</v>
      </c>
      <c r="H17" s="32" t="s">
        <v>24</v>
      </c>
      <c r="I17" s="35" t="s">
        <v>65</v>
      </c>
      <c r="J17" s="32" t="s">
        <v>32</v>
      </c>
      <c r="K17" s="32"/>
      <c r="L17" s="32"/>
      <c r="M17" s="32"/>
    </row>
    <row r="18" spans="1:13" ht="15.75" customHeight="1" x14ac:dyDescent="0.25">
      <c r="A18" s="32"/>
      <c r="B18" s="33">
        <v>1</v>
      </c>
      <c r="C18" s="33">
        <v>12</v>
      </c>
      <c r="D18" s="33" t="s">
        <v>537</v>
      </c>
      <c r="E18" s="32">
        <v>434837</v>
      </c>
      <c r="F18" s="32" t="s">
        <v>250</v>
      </c>
      <c r="G18" s="32" t="s">
        <v>399</v>
      </c>
      <c r="H18" s="32" t="s">
        <v>24</v>
      </c>
      <c r="I18" s="35" t="s">
        <v>65</v>
      </c>
      <c r="J18" s="32" t="s">
        <v>36</v>
      </c>
    </row>
    <row r="19" spans="1:13" ht="15.75" customHeight="1" x14ac:dyDescent="0.25">
      <c r="A19" s="32"/>
      <c r="B19" s="33">
        <v>1</v>
      </c>
      <c r="C19" s="33">
        <v>13</v>
      </c>
      <c r="D19" s="33" t="s">
        <v>490</v>
      </c>
      <c r="E19" s="32">
        <v>377833</v>
      </c>
      <c r="F19" s="32" t="s">
        <v>414</v>
      </c>
      <c r="G19" s="32" t="s">
        <v>415</v>
      </c>
      <c r="H19" s="32" t="s">
        <v>15</v>
      </c>
      <c r="I19" s="35" t="s">
        <v>65</v>
      </c>
      <c r="J19" s="32" t="s">
        <v>49</v>
      </c>
    </row>
    <row r="20" spans="1:13" ht="15.75" customHeight="1" x14ac:dyDescent="0.25">
      <c r="A20" s="32"/>
      <c r="B20" s="33">
        <v>1</v>
      </c>
      <c r="C20" s="33">
        <v>14</v>
      </c>
      <c r="D20" s="33" t="s">
        <v>490</v>
      </c>
      <c r="E20" s="32">
        <v>492324</v>
      </c>
      <c r="F20" s="32" t="s">
        <v>278</v>
      </c>
      <c r="G20" s="32" t="s">
        <v>279</v>
      </c>
      <c r="H20" s="32" t="s">
        <v>20</v>
      </c>
      <c r="I20" s="35" t="s">
        <v>65</v>
      </c>
      <c r="J20" s="32" t="s">
        <v>21</v>
      </c>
    </row>
    <row r="21" spans="1:13" ht="15.75" customHeight="1" x14ac:dyDescent="0.25">
      <c r="A21" s="32"/>
      <c r="B21" s="33">
        <v>1</v>
      </c>
      <c r="C21" s="33">
        <v>15</v>
      </c>
      <c r="D21" s="33" t="s">
        <v>490</v>
      </c>
      <c r="E21" s="32">
        <v>207993</v>
      </c>
      <c r="F21" s="32" t="s">
        <v>417</v>
      </c>
      <c r="G21" s="32" t="s">
        <v>580</v>
      </c>
      <c r="H21" s="32"/>
      <c r="I21" s="35" t="s">
        <v>65</v>
      </c>
      <c r="J21" s="32" t="s">
        <v>56</v>
      </c>
    </row>
    <row r="22" spans="1:13" ht="15.75" customHeight="1" x14ac:dyDescent="0.25">
      <c r="A22" s="32"/>
      <c r="B22" s="33">
        <v>1</v>
      </c>
      <c r="C22" s="33">
        <v>16</v>
      </c>
      <c r="D22" s="33"/>
      <c r="E22" s="32">
        <v>323301</v>
      </c>
      <c r="F22" s="32" t="s">
        <v>589</v>
      </c>
      <c r="G22" s="32" t="s">
        <v>590</v>
      </c>
      <c r="H22" s="32"/>
      <c r="I22" s="35" t="s">
        <v>65</v>
      </c>
      <c r="J22" s="32" t="s">
        <v>194</v>
      </c>
    </row>
    <row r="23" spans="1:13" ht="15.75" customHeight="1" x14ac:dyDescent="0.25">
      <c r="A23" s="32"/>
      <c r="B23" s="33">
        <v>1</v>
      </c>
      <c r="C23" s="33">
        <v>17</v>
      </c>
      <c r="D23" s="32" t="s">
        <v>490</v>
      </c>
      <c r="E23" s="32">
        <v>408788</v>
      </c>
      <c r="F23" s="32" t="s">
        <v>297</v>
      </c>
      <c r="G23" s="32" t="s">
        <v>298</v>
      </c>
      <c r="H23" s="32" t="s">
        <v>15</v>
      </c>
      <c r="I23" s="35" t="s">
        <v>65</v>
      </c>
      <c r="J23" s="32" t="s">
        <v>27</v>
      </c>
    </row>
    <row r="24" spans="1:13" ht="15" x14ac:dyDescent="0.25">
      <c r="A24" s="32"/>
      <c r="B24" s="33">
        <v>1</v>
      </c>
      <c r="C24" s="33">
        <v>18</v>
      </c>
      <c r="D24" s="33"/>
      <c r="E24" s="32">
        <v>347836</v>
      </c>
      <c r="F24" s="32" t="s">
        <v>566</v>
      </c>
      <c r="G24" s="32" t="s">
        <v>567</v>
      </c>
      <c r="H24" s="32"/>
      <c r="I24" s="35" t="s">
        <v>65</v>
      </c>
      <c r="J24" s="32" t="s">
        <v>27</v>
      </c>
    </row>
    <row r="25" spans="1:13" ht="15" x14ac:dyDescent="0.25">
      <c r="A25" s="32"/>
      <c r="B25" s="33">
        <v>1</v>
      </c>
      <c r="C25" s="33">
        <v>19</v>
      </c>
      <c r="D25" s="33" t="s">
        <v>490</v>
      </c>
      <c r="E25" s="32">
        <v>235241</v>
      </c>
      <c r="F25" s="32" t="s">
        <v>565</v>
      </c>
      <c r="G25" s="32" t="s">
        <v>125</v>
      </c>
      <c r="H25" s="32"/>
      <c r="I25" s="35" t="s">
        <v>65</v>
      </c>
      <c r="J25" s="32" t="s">
        <v>43</v>
      </c>
    </row>
    <row r="26" spans="1:13" ht="15" x14ac:dyDescent="0.25">
      <c r="A26" s="32"/>
      <c r="B26" s="33">
        <v>1</v>
      </c>
      <c r="C26" s="33">
        <v>20</v>
      </c>
      <c r="D26" s="34" t="s">
        <v>14</v>
      </c>
      <c r="E26" s="33"/>
      <c r="F26" s="32"/>
      <c r="G26" s="32"/>
      <c r="H26" s="32"/>
      <c r="I26" s="35"/>
      <c r="J26" s="32"/>
    </row>
    <row r="27" spans="1:13" ht="15" x14ac:dyDescent="0.25">
      <c r="A27" s="32"/>
      <c r="B27" s="33">
        <v>1</v>
      </c>
      <c r="C27" s="33">
        <v>21</v>
      </c>
      <c r="D27" s="33" t="s">
        <v>490</v>
      </c>
      <c r="E27" s="32">
        <v>435566</v>
      </c>
      <c r="F27" s="32" t="s">
        <v>248</v>
      </c>
      <c r="G27" s="32" t="s">
        <v>249</v>
      </c>
      <c r="H27" s="32" t="s">
        <v>24</v>
      </c>
      <c r="I27" s="35" t="s">
        <v>65</v>
      </c>
      <c r="J27" s="32" t="s">
        <v>36</v>
      </c>
    </row>
    <row r="28" spans="1:13" ht="15" x14ac:dyDescent="0.25">
      <c r="A28" s="32"/>
      <c r="B28" s="33">
        <v>1</v>
      </c>
      <c r="C28" s="33">
        <v>22</v>
      </c>
      <c r="D28" s="33"/>
      <c r="E28" s="32">
        <v>406149</v>
      </c>
      <c r="F28" s="32" t="s">
        <v>577</v>
      </c>
      <c r="G28" s="32" t="s">
        <v>415</v>
      </c>
      <c r="H28" s="32" t="s">
        <v>24</v>
      </c>
      <c r="I28" s="35" t="s">
        <v>65</v>
      </c>
      <c r="J28" s="32" t="s">
        <v>49</v>
      </c>
    </row>
    <row r="29" spans="1:13" ht="15" x14ac:dyDescent="0.25">
      <c r="A29" s="32"/>
      <c r="B29" s="33">
        <v>1</v>
      </c>
      <c r="C29" s="33">
        <v>23</v>
      </c>
      <c r="D29" s="33" t="s">
        <v>490</v>
      </c>
      <c r="E29" s="32">
        <v>320465</v>
      </c>
      <c r="F29" s="32" t="s">
        <v>314</v>
      </c>
      <c r="G29" s="32" t="s">
        <v>315</v>
      </c>
      <c r="H29" s="32" t="s">
        <v>15</v>
      </c>
      <c r="I29" s="35" t="s">
        <v>65</v>
      </c>
      <c r="J29" s="32" t="s">
        <v>108</v>
      </c>
    </row>
    <row r="30" spans="1:13" ht="15" x14ac:dyDescent="0.25">
      <c r="A30" s="32"/>
      <c r="B30" s="33">
        <v>1</v>
      </c>
      <c r="C30" s="33">
        <v>24</v>
      </c>
    </row>
    <row r="31" spans="1:13" ht="15" x14ac:dyDescent="0.25">
      <c r="A31" s="32"/>
      <c r="B31" s="33">
        <v>1</v>
      </c>
      <c r="C31" s="33">
        <v>25</v>
      </c>
      <c r="D31" s="33" t="s">
        <v>490</v>
      </c>
      <c r="E31" s="32">
        <v>386126</v>
      </c>
      <c r="F31" s="32" t="s">
        <v>252</v>
      </c>
      <c r="G31" s="32" t="s">
        <v>253</v>
      </c>
      <c r="H31" s="32" t="s">
        <v>15</v>
      </c>
      <c r="I31" s="35" t="s">
        <v>65</v>
      </c>
      <c r="J31" s="32" t="s">
        <v>56</v>
      </c>
    </row>
    <row r="32" spans="1:13" ht="15" x14ac:dyDescent="0.25">
      <c r="A32" s="32"/>
      <c r="B32" s="33">
        <v>1</v>
      </c>
      <c r="C32" s="33">
        <v>26</v>
      </c>
      <c r="D32" s="33" t="s">
        <v>537</v>
      </c>
      <c r="E32" s="32">
        <v>462566</v>
      </c>
      <c r="F32" s="32" t="s">
        <v>400</v>
      </c>
      <c r="G32" s="32" t="s">
        <v>401</v>
      </c>
      <c r="H32" s="32" t="s">
        <v>20</v>
      </c>
      <c r="I32" s="35" t="s">
        <v>65</v>
      </c>
      <c r="J32" s="32" t="s">
        <v>52</v>
      </c>
    </row>
    <row r="33" spans="1:13" ht="15" x14ac:dyDescent="0.25">
      <c r="A33" s="32"/>
      <c r="B33" s="33">
        <v>1</v>
      </c>
      <c r="C33" s="33">
        <v>27</v>
      </c>
      <c r="D33" s="33"/>
      <c r="E33" s="32">
        <v>406784</v>
      </c>
      <c r="F33" s="32" t="s">
        <v>584</v>
      </c>
      <c r="G33" s="32" t="s">
        <v>585</v>
      </c>
      <c r="H33" s="32" t="s">
        <v>24</v>
      </c>
      <c r="I33" s="35" t="s">
        <v>65</v>
      </c>
      <c r="J33" s="32" t="s">
        <v>36</v>
      </c>
    </row>
    <row r="34" spans="1:13" ht="15" x14ac:dyDescent="0.25">
      <c r="A34" s="32"/>
      <c r="B34" s="33">
        <v>1</v>
      </c>
      <c r="C34" s="33">
        <v>28</v>
      </c>
      <c r="D34" s="33" t="s">
        <v>490</v>
      </c>
      <c r="E34" s="32">
        <v>406163</v>
      </c>
      <c r="F34" s="32" t="s">
        <v>241</v>
      </c>
      <c r="G34" s="32" t="s">
        <v>242</v>
      </c>
      <c r="H34" s="32" t="s">
        <v>15</v>
      </c>
      <c r="I34" s="35" t="s">
        <v>65</v>
      </c>
      <c r="J34" s="32" t="s">
        <v>68</v>
      </c>
      <c r="K34" s="32"/>
      <c r="L34" s="32"/>
      <c r="M34" s="32"/>
    </row>
    <row r="35" spans="1:13" ht="15" x14ac:dyDescent="0.25">
      <c r="A35" s="32"/>
      <c r="B35" s="33">
        <v>1</v>
      </c>
      <c r="C35" s="33">
        <v>29</v>
      </c>
      <c r="D35" s="33" t="s">
        <v>537</v>
      </c>
      <c r="E35" s="32">
        <v>490596</v>
      </c>
      <c r="F35" s="32" t="s">
        <v>391</v>
      </c>
      <c r="G35" s="32" t="s">
        <v>392</v>
      </c>
      <c r="H35" s="32" t="s">
        <v>20</v>
      </c>
      <c r="I35" s="35" t="s">
        <v>65</v>
      </c>
      <c r="J35" s="32" t="s">
        <v>39</v>
      </c>
      <c r="K35" s="32"/>
      <c r="L35" s="32"/>
      <c r="M35" s="32"/>
    </row>
    <row r="36" spans="1:13" ht="15" x14ac:dyDescent="0.25">
      <c r="A36" s="32"/>
      <c r="B36" s="33">
        <v>1</v>
      </c>
      <c r="C36" s="33">
        <v>30</v>
      </c>
      <c r="D36" s="33" t="s">
        <v>490</v>
      </c>
      <c r="E36" s="32">
        <v>452720</v>
      </c>
      <c r="F36" s="32" t="s">
        <v>78</v>
      </c>
      <c r="G36" s="32" t="s">
        <v>79</v>
      </c>
      <c r="H36" s="32" t="s">
        <v>24</v>
      </c>
      <c r="I36" s="35" t="s">
        <v>65</v>
      </c>
      <c r="J36" s="32" t="s">
        <v>80</v>
      </c>
      <c r="K36" s="32"/>
      <c r="L36" s="32"/>
      <c r="M36" s="32"/>
    </row>
    <row r="37" spans="1:13" ht="15" x14ac:dyDescent="0.25">
      <c r="A37" s="32"/>
      <c r="B37" s="33">
        <v>1</v>
      </c>
      <c r="C37" s="33">
        <v>31</v>
      </c>
      <c r="D37" s="33"/>
      <c r="E37" s="32">
        <v>438029</v>
      </c>
      <c r="F37" s="32" t="s">
        <v>632</v>
      </c>
      <c r="G37" s="32" t="s">
        <v>633</v>
      </c>
      <c r="H37" s="32" t="s">
        <v>20</v>
      </c>
      <c r="I37" s="35" t="s">
        <v>65</v>
      </c>
      <c r="J37" s="32" t="s">
        <v>188</v>
      </c>
      <c r="K37" s="32"/>
      <c r="L37" s="32"/>
      <c r="M37" s="32"/>
    </row>
    <row r="38" spans="1:13" ht="15" x14ac:dyDescent="0.25">
      <c r="A38" s="32"/>
      <c r="B38" s="33">
        <v>1</v>
      </c>
      <c r="C38" s="33">
        <v>32</v>
      </c>
      <c r="D38" s="33" t="s">
        <v>490</v>
      </c>
      <c r="E38" s="32">
        <v>54339</v>
      </c>
      <c r="F38" s="32" t="s">
        <v>581</v>
      </c>
      <c r="G38" s="32" t="s">
        <v>582</v>
      </c>
      <c r="H38" s="32"/>
      <c r="I38" s="35" t="s">
        <v>65</v>
      </c>
      <c r="J38" s="32" t="s">
        <v>42</v>
      </c>
      <c r="K38" s="32"/>
      <c r="L38" s="32"/>
      <c r="M38" s="32"/>
    </row>
    <row r="39" spans="1:13" ht="15" x14ac:dyDescent="0.25">
      <c r="A39" s="32"/>
      <c r="B39" s="33">
        <v>1</v>
      </c>
      <c r="C39" s="33">
        <v>33</v>
      </c>
      <c r="D39" s="33"/>
      <c r="E39" s="32">
        <v>309493</v>
      </c>
      <c r="F39" s="32" t="s">
        <v>600</v>
      </c>
      <c r="G39" s="32" t="s">
        <v>29</v>
      </c>
      <c r="H39" s="32" t="s">
        <v>24</v>
      </c>
      <c r="I39" s="35" t="s">
        <v>65</v>
      </c>
      <c r="J39" s="32" t="s">
        <v>42</v>
      </c>
      <c r="K39" s="32"/>
      <c r="L39" s="32"/>
      <c r="M39" s="32"/>
    </row>
    <row r="40" spans="1:13" ht="15" x14ac:dyDescent="0.25">
      <c r="A40" s="32"/>
      <c r="B40" s="33">
        <v>1</v>
      </c>
      <c r="C40" s="33">
        <v>34</v>
      </c>
      <c r="D40" s="33" t="s">
        <v>490</v>
      </c>
      <c r="E40" s="32">
        <v>395288</v>
      </c>
      <c r="F40" s="32" t="s">
        <v>85</v>
      </c>
      <c r="G40" s="32" t="s">
        <v>274</v>
      </c>
      <c r="H40" s="32" t="s">
        <v>20</v>
      </c>
      <c r="I40" s="35" t="s">
        <v>65</v>
      </c>
      <c r="J40" s="32" t="s">
        <v>142</v>
      </c>
      <c r="K40" s="32"/>
      <c r="L40" s="32"/>
      <c r="M40" s="32"/>
    </row>
    <row r="41" spans="1:13" ht="15" x14ac:dyDescent="0.25">
      <c r="A41" s="32"/>
      <c r="B41" s="33">
        <v>1</v>
      </c>
      <c r="C41" s="33">
        <v>35</v>
      </c>
      <c r="I41" s="36"/>
      <c r="K41" s="32"/>
      <c r="L41" s="32"/>
      <c r="M41" s="32"/>
    </row>
    <row r="42" spans="1:13" ht="15" x14ac:dyDescent="0.25">
      <c r="A42" s="32"/>
      <c r="B42" s="33">
        <v>1</v>
      </c>
      <c r="C42" s="33">
        <v>37</v>
      </c>
      <c r="D42" s="33"/>
      <c r="E42" s="32">
        <v>459423</v>
      </c>
      <c r="F42" s="32" t="s">
        <v>160</v>
      </c>
      <c r="G42" s="32" t="s">
        <v>515</v>
      </c>
      <c r="H42" s="32" t="s">
        <v>20</v>
      </c>
      <c r="I42" s="35" t="s">
        <v>65</v>
      </c>
      <c r="J42" s="32" t="s">
        <v>32</v>
      </c>
      <c r="K42" s="32"/>
      <c r="L42" s="32"/>
      <c r="M42" s="32"/>
    </row>
    <row r="43" spans="1:13" ht="15" x14ac:dyDescent="0.25">
      <c r="A43" s="32"/>
      <c r="B43" s="33">
        <v>1</v>
      </c>
      <c r="C43" s="33">
        <v>38</v>
      </c>
      <c r="D43" s="33" t="s">
        <v>537</v>
      </c>
      <c r="E43" s="32">
        <v>469378</v>
      </c>
      <c r="F43" s="32" t="s">
        <v>179</v>
      </c>
      <c r="G43" s="32" t="s">
        <v>385</v>
      </c>
      <c r="H43" s="32" t="s">
        <v>24</v>
      </c>
      <c r="I43" s="35" t="s">
        <v>65</v>
      </c>
      <c r="J43" s="32" t="s">
        <v>54</v>
      </c>
      <c r="K43" s="32"/>
      <c r="L43" s="32"/>
      <c r="M43" s="32"/>
    </row>
    <row r="44" spans="1:13" ht="15" x14ac:dyDescent="0.25">
      <c r="A44" s="32"/>
      <c r="B44" s="33">
        <v>1</v>
      </c>
      <c r="C44" s="33">
        <v>39</v>
      </c>
      <c r="E44" s="32">
        <v>482219</v>
      </c>
      <c r="F44" s="22" t="s">
        <v>638</v>
      </c>
      <c r="G44" s="22" t="s">
        <v>639</v>
      </c>
      <c r="H44" s="22" t="s">
        <v>24</v>
      </c>
      <c r="I44" s="46" t="s">
        <v>65</v>
      </c>
      <c r="J44" s="39" t="s">
        <v>52</v>
      </c>
      <c r="K44" s="32"/>
      <c r="L44" s="32"/>
      <c r="M44" s="32"/>
    </row>
    <row r="45" spans="1:13" ht="15" x14ac:dyDescent="0.25">
      <c r="A45" s="32"/>
      <c r="B45" s="33">
        <v>1</v>
      </c>
      <c r="C45" s="33">
        <v>40</v>
      </c>
      <c r="D45" s="34" t="s">
        <v>14</v>
      </c>
      <c r="I45" s="36"/>
      <c r="K45" s="32"/>
      <c r="L45" s="32"/>
      <c r="M45" s="32"/>
    </row>
    <row r="46" spans="1:13" ht="15" x14ac:dyDescent="0.25">
      <c r="A46" s="32"/>
      <c r="B46" s="33">
        <v>1</v>
      </c>
      <c r="C46" s="33">
        <v>41</v>
      </c>
      <c r="D46" s="31" t="s">
        <v>490</v>
      </c>
      <c r="E46" s="31">
        <v>339877</v>
      </c>
      <c r="F46" s="31" t="s">
        <v>236</v>
      </c>
      <c r="G46" s="31" t="s">
        <v>104</v>
      </c>
      <c r="H46" s="31" t="s">
        <v>15</v>
      </c>
      <c r="I46" s="36" t="s">
        <v>65</v>
      </c>
      <c r="J46" s="31" t="s">
        <v>36</v>
      </c>
      <c r="K46" s="32"/>
      <c r="L46" s="32"/>
      <c r="M46" s="32"/>
    </row>
    <row r="47" spans="1:13" ht="15" x14ac:dyDescent="0.25">
      <c r="A47" s="32"/>
      <c r="B47" s="33">
        <v>1</v>
      </c>
      <c r="C47" s="33">
        <v>42</v>
      </c>
      <c r="D47" s="33" t="s">
        <v>537</v>
      </c>
      <c r="E47" s="32">
        <v>306303</v>
      </c>
      <c r="F47" s="32" t="s">
        <v>333</v>
      </c>
      <c r="G47" s="32" t="s">
        <v>334</v>
      </c>
      <c r="H47" s="32" t="s">
        <v>24</v>
      </c>
      <c r="I47" s="35" t="s">
        <v>65</v>
      </c>
      <c r="J47" s="32" t="s">
        <v>58</v>
      </c>
      <c r="K47" s="32"/>
      <c r="L47" s="32"/>
      <c r="M47" s="32"/>
    </row>
    <row r="48" spans="1:13" ht="15" x14ac:dyDescent="0.25">
      <c r="A48" s="32"/>
      <c r="B48" s="33">
        <v>1</v>
      </c>
      <c r="C48" s="33">
        <v>43</v>
      </c>
      <c r="D48" s="33" t="s">
        <v>537</v>
      </c>
      <c r="E48" s="32">
        <v>392599</v>
      </c>
      <c r="F48" s="32" t="s">
        <v>286</v>
      </c>
      <c r="G48" s="32" t="s">
        <v>287</v>
      </c>
      <c r="H48" s="32" t="s">
        <v>24</v>
      </c>
      <c r="I48" s="35" t="s">
        <v>65</v>
      </c>
      <c r="J48" s="32" t="s">
        <v>42</v>
      </c>
      <c r="K48" s="32"/>
      <c r="L48" s="32"/>
      <c r="M48" s="32"/>
    </row>
    <row r="49" spans="1:13" ht="15" x14ac:dyDescent="0.25">
      <c r="A49" s="32"/>
      <c r="B49" s="33">
        <v>1</v>
      </c>
      <c r="C49" s="33">
        <v>44</v>
      </c>
      <c r="D49" s="33" t="s">
        <v>490</v>
      </c>
      <c r="E49" s="32">
        <v>206166</v>
      </c>
      <c r="F49" s="32" t="s">
        <v>69</v>
      </c>
      <c r="G49" s="32" t="s">
        <v>568</v>
      </c>
      <c r="H49" s="32"/>
      <c r="I49" s="35" t="s">
        <v>65</v>
      </c>
      <c r="J49" s="32" t="s">
        <v>100</v>
      </c>
      <c r="K49" s="32"/>
      <c r="L49" s="32"/>
      <c r="M49" s="32"/>
    </row>
    <row r="50" spans="1:13" ht="15" x14ac:dyDescent="0.25">
      <c r="A50" s="32"/>
      <c r="B50" s="33">
        <v>1</v>
      </c>
      <c r="C50" s="33">
        <v>45</v>
      </c>
      <c r="D50" s="33" t="s">
        <v>490</v>
      </c>
      <c r="E50" s="32">
        <v>439242</v>
      </c>
      <c r="F50" s="32" t="s">
        <v>319</v>
      </c>
      <c r="G50" s="32" t="s">
        <v>161</v>
      </c>
      <c r="H50" s="32" t="s">
        <v>24</v>
      </c>
      <c r="I50" s="35" t="s">
        <v>65</v>
      </c>
      <c r="J50" s="32" t="s">
        <v>36</v>
      </c>
      <c r="L50" s="32"/>
      <c r="M50" s="32"/>
    </row>
    <row r="51" spans="1:13" ht="15" x14ac:dyDescent="0.25">
      <c r="A51" s="32"/>
      <c r="B51" s="33">
        <v>1</v>
      </c>
      <c r="C51" s="33">
        <v>46</v>
      </c>
      <c r="D51" s="33" t="s">
        <v>490</v>
      </c>
      <c r="E51" s="32">
        <v>290200</v>
      </c>
      <c r="F51" s="32" t="s">
        <v>250</v>
      </c>
      <c r="G51" s="32" t="s">
        <v>251</v>
      </c>
      <c r="H51" s="32" t="s">
        <v>15</v>
      </c>
      <c r="I51" s="35" t="s">
        <v>65</v>
      </c>
      <c r="J51" s="32" t="s">
        <v>52</v>
      </c>
      <c r="L51" s="32"/>
      <c r="M51" s="32"/>
    </row>
    <row r="52" spans="1:13" ht="15" x14ac:dyDescent="0.25">
      <c r="A52" s="32"/>
      <c r="B52" s="33">
        <v>1</v>
      </c>
      <c r="C52" s="33">
        <v>47</v>
      </c>
      <c r="D52" s="33"/>
      <c r="E52" s="32">
        <v>282261</v>
      </c>
      <c r="F52" s="32" t="s">
        <v>575</v>
      </c>
      <c r="G52" s="32" t="s">
        <v>576</v>
      </c>
      <c r="H52" s="32" t="s">
        <v>15</v>
      </c>
      <c r="I52" s="35" t="s">
        <v>65</v>
      </c>
      <c r="J52" s="32" t="s">
        <v>72</v>
      </c>
      <c r="L52" s="32"/>
      <c r="M52" s="32"/>
    </row>
    <row r="53" spans="1:13" ht="15" x14ac:dyDescent="0.25">
      <c r="A53" s="32"/>
      <c r="B53" s="33">
        <v>1</v>
      </c>
      <c r="C53" s="33">
        <v>48</v>
      </c>
      <c r="D53" s="33" t="s">
        <v>490</v>
      </c>
      <c r="E53" s="32">
        <v>389257</v>
      </c>
      <c r="F53" s="32" t="s">
        <v>459</v>
      </c>
      <c r="G53" s="32" t="s">
        <v>460</v>
      </c>
      <c r="H53" s="32" t="s">
        <v>15</v>
      </c>
      <c r="I53" s="35" t="s">
        <v>65</v>
      </c>
      <c r="J53" s="32" t="s">
        <v>56</v>
      </c>
      <c r="L53" s="32"/>
      <c r="M53" s="32"/>
    </row>
    <row r="54" spans="1:13" ht="15" x14ac:dyDescent="0.25">
      <c r="A54" s="32"/>
      <c r="B54" s="33">
        <v>1</v>
      </c>
      <c r="C54" s="33">
        <v>49</v>
      </c>
      <c r="D54" s="33" t="s">
        <v>490</v>
      </c>
      <c r="E54" s="32">
        <v>431261</v>
      </c>
      <c r="F54" s="32" t="s">
        <v>356</v>
      </c>
      <c r="G54" s="32" t="s">
        <v>357</v>
      </c>
      <c r="H54" s="32" t="s">
        <v>24</v>
      </c>
      <c r="I54" s="35" t="s">
        <v>65</v>
      </c>
      <c r="J54" s="32" t="s">
        <v>36</v>
      </c>
      <c r="L54" s="32"/>
      <c r="M54" s="32"/>
    </row>
    <row r="55" spans="1:13" ht="15" x14ac:dyDescent="0.25">
      <c r="A55" s="32"/>
      <c r="B55" s="33">
        <v>1</v>
      </c>
      <c r="C55" s="33">
        <v>50</v>
      </c>
      <c r="D55" s="33" t="s">
        <v>490</v>
      </c>
      <c r="E55" s="32">
        <v>108097</v>
      </c>
      <c r="F55" s="32" t="s">
        <v>569</v>
      </c>
      <c r="G55" s="32" t="s">
        <v>570</v>
      </c>
      <c r="H55" s="32"/>
      <c r="I55" s="35" t="s">
        <v>65</v>
      </c>
      <c r="J55" s="32" t="s">
        <v>56</v>
      </c>
      <c r="L55" s="32"/>
      <c r="M55" s="32"/>
    </row>
    <row r="56" spans="1:13" ht="15" x14ac:dyDescent="0.25">
      <c r="A56" s="32"/>
      <c r="B56" s="33">
        <v>1</v>
      </c>
      <c r="C56" s="33">
        <v>51</v>
      </c>
      <c r="D56" s="33" t="s">
        <v>490</v>
      </c>
      <c r="E56" s="32">
        <v>431646</v>
      </c>
      <c r="F56" s="32" t="s">
        <v>461</v>
      </c>
      <c r="G56" s="32" t="s">
        <v>462</v>
      </c>
      <c r="H56" s="32" t="s">
        <v>24</v>
      </c>
      <c r="I56" s="35" t="s">
        <v>65</v>
      </c>
      <c r="J56" s="32" t="s">
        <v>188</v>
      </c>
      <c r="L56" s="32"/>
      <c r="M56" s="32"/>
    </row>
    <row r="57" spans="1:13" ht="15" x14ac:dyDescent="0.25">
      <c r="A57" s="32"/>
      <c r="B57" s="33">
        <v>1</v>
      </c>
      <c r="C57" s="33">
        <v>52</v>
      </c>
      <c r="D57" s="33" t="s">
        <v>490</v>
      </c>
      <c r="E57" s="32">
        <v>341669</v>
      </c>
      <c r="F57" s="32" t="s">
        <v>384</v>
      </c>
      <c r="G57" s="32" t="s">
        <v>289</v>
      </c>
      <c r="H57" s="32" t="s">
        <v>24</v>
      </c>
      <c r="I57" s="35" t="s">
        <v>65</v>
      </c>
      <c r="J57" s="32" t="s">
        <v>142</v>
      </c>
      <c r="L57" s="32"/>
      <c r="M57" s="32"/>
    </row>
    <row r="58" spans="1:13" ht="15" x14ac:dyDescent="0.25">
      <c r="A58" s="32"/>
      <c r="B58" s="33">
        <v>1</v>
      </c>
      <c r="C58" s="33">
        <v>53</v>
      </c>
      <c r="D58" s="34" t="s">
        <v>14</v>
      </c>
      <c r="I58" s="36"/>
      <c r="L58" s="32"/>
      <c r="M58" s="32"/>
    </row>
    <row r="59" spans="1:13" ht="15" x14ac:dyDescent="0.25">
      <c r="A59" s="32"/>
      <c r="B59" s="33">
        <v>1</v>
      </c>
      <c r="C59" s="33">
        <v>54</v>
      </c>
      <c r="D59" s="33" t="s">
        <v>537</v>
      </c>
      <c r="E59" s="32">
        <v>437997</v>
      </c>
      <c r="F59" s="32" t="s">
        <v>282</v>
      </c>
      <c r="G59" s="32" t="s">
        <v>283</v>
      </c>
      <c r="H59" s="32" t="s">
        <v>15</v>
      </c>
      <c r="I59" s="35" t="s">
        <v>65</v>
      </c>
      <c r="J59" s="32" t="s">
        <v>36</v>
      </c>
      <c r="L59" s="32"/>
      <c r="M59" s="32"/>
    </row>
    <row r="60" spans="1:13" ht="15" x14ac:dyDescent="0.25">
      <c r="A60" s="32"/>
      <c r="B60" s="33">
        <v>1</v>
      </c>
      <c r="C60" s="33">
        <v>55</v>
      </c>
      <c r="D60" s="33"/>
      <c r="E60" s="32">
        <v>451241</v>
      </c>
      <c r="F60" s="32" t="s">
        <v>299</v>
      </c>
      <c r="G60" s="32" t="s">
        <v>300</v>
      </c>
      <c r="H60" s="32" t="s">
        <v>24</v>
      </c>
      <c r="I60" s="35" t="s">
        <v>65</v>
      </c>
      <c r="J60" s="32" t="s">
        <v>43</v>
      </c>
      <c r="L60" s="32"/>
      <c r="M60" s="32"/>
    </row>
    <row r="61" spans="1:13" ht="15" x14ac:dyDescent="0.25">
      <c r="A61" s="32"/>
      <c r="B61" s="33">
        <v>1</v>
      </c>
      <c r="C61" s="33">
        <v>56</v>
      </c>
      <c r="D61" s="33"/>
      <c r="E61" s="32">
        <v>400422</v>
      </c>
      <c r="F61" s="32" t="s">
        <v>595</v>
      </c>
      <c r="G61" s="32" t="s">
        <v>596</v>
      </c>
      <c r="H61" s="32" t="s">
        <v>564</v>
      </c>
      <c r="I61" s="35" t="s">
        <v>65</v>
      </c>
      <c r="J61" s="32" t="s">
        <v>601</v>
      </c>
      <c r="L61" s="32"/>
      <c r="M61" s="32"/>
    </row>
    <row r="62" spans="1:13" ht="15" x14ac:dyDescent="0.25">
      <c r="A62" s="32"/>
      <c r="B62" s="33">
        <v>1</v>
      </c>
      <c r="C62" s="33">
        <v>57</v>
      </c>
      <c r="D62" s="33" t="s">
        <v>490</v>
      </c>
      <c r="E62" s="32">
        <v>406352</v>
      </c>
      <c r="F62" s="32" t="s">
        <v>265</v>
      </c>
      <c r="G62" s="32" t="s">
        <v>266</v>
      </c>
      <c r="H62" s="32" t="s">
        <v>15</v>
      </c>
      <c r="I62" s="35" t="s">
        <v>65</v>
      </c>
      <c r="J62" s="32" t="s">
        <v>32</v>
      </c>
      <c r="L62" s="32"/>
      <c r="M62" s="32"/>
    </row>
    <row r="63" spans="1:13" ht="15" x14ac:dyDescent="0.25">
      <c r="A63" s="32"/>
      <c r="B63" s="33">
        <v>1</v>
      </c>
      <c r="C63" s="33">
        <v>58</v>
      </c>
      <c r="D63" s="33" t="s">
        <v>490</v>
      </c>
      <c r="E63" s="32">
        <v>336949</v>
      </c>
      <c r="F63" s="32" t="s">
        <v>73</v>
      </c>
      <c r="G63" s="32" t="s">
        <v>329</v>
      </c>
      <c r="H63" s="32" t="s">
        <v>24</v>
      </c>
      <c r="I63" s="35" t="s">
        <v>65</v>
      </c>
      <c r="J63" s="32" t="s">
        <v>135</v>
      </c>
      <c r="L63" s="32"/>
      <c r="M63" s="32"/>
    </row>
    <row r="64" spans="1:13" ht="15" x14ac:dyDescent="0.25">
      <c r="A64" s="32"/>
      <c r="B64" s="33">
        <v>1</v>
      </c>
      <c r="C64" s="33">
        <v>59</v>
      </c>
      <c r="D64" s="33" t="s">
        <v>490</v>
      </c>
      <c r="E64" s="32">
        <v>450735</v>
      </c>
      <c r="F64" s="32" t="s">
        <v>312</v>
      </c>
      <c r="G64" s="32" t="s">
        <v>313</v>
      </c>
      <c r="H64" s="32" t="s">
        <v>24</v>
      </c>
      <c r="I64" s="35" t="s">
        <v>65</v>
      </c>
      <c r="J64" s="32" t="s">
        <v>30</v>
      </c>
      <c r="L64" s="32"/>
      <c r="M64" s="32"/>
    </row>
    <row r="65" spans="1:13" ht="15" x14ac:dyDescent="0.25">
      <c r="A65" s="32"/>
      <c r="B65" s="33">
        <v>1</v>
      </c>
      <c r="C65" s="33">
        <v>60</v>
      </c>
      <c r="D65" s="33" t="s">
        <v>490</v>
      </c>
      <c r="E65" s="32">
        <v>312544</v>
      </c>
      <c r="F65" s="32" t="s">
        <v>258</v>
      </c>
      <c r="G65" s="32" t="s">
        <v>29</v>
      </c>
      <c r="H65" s="32" t="s">
        <v>15</v>
      </c>
      <c r="I65" s="35" t="s">
        <v>65</v>
      </c>
      <c r="J65" s="32" t="s">
        <v>39</v>
      </c>
      <c r="L65" s="32"/>
      <c r="M65" s="32"/>
    </row>
    <row r="66" spans="1:13" ht="15" x14ac:dyDescent="0.25">
      <c r="A66" s="32"/>
      <c r="B66" s="33">
        <v>1</v>
      </c>
      <c r="C66" s="33">
        <v>61</v>
      </c>
      <c r="D66" s="33" t="s">
        <v>490</v>
      </c>
      <c r="E66" s="32">
        <v>394776</v>
      </c>
      <c r="F66" s="32" t="s">
        <v>260</v>
      </c>
      <c r="G66" s="32" t="s">
        <v>261</v>
      </c>
      <c r="H66" s="32" t="s">
        <v>24</v>
      </c>
      <c r="I66" s="35" t="s">
        <v>65</v>
      </c>
      <c r="J66" s="32" t="s">
        <v>52</v>
      </c>
      <c r="L66" s="32"/>
      <c r="M66" s="32"/>
    </row>
    <row r="67" spans="1:13" ht="15" x14ac:dyDescent="0.25">
      <c r="A67" s="32"/>
      <c r="B67" s="33">
        <v>1</v>
      </c>
      <c r="C67" s="33">
        <v>62</v>
      </c>
      <c r="D67" s="33" t="s">
        <v>490</v>
      </c>
      <c r="E67" s="32">
        <v>322167</v>
      </c>
      <c r="F67" s="32" t="s">
        <v>258</v>
      </c>
      <c r="G67" s="32" t="s">
        <v>259</v>
      </c>
      <c r="H67" s="32" t="s">
        <v>15</v>
      </c>
      <c r="I67" s="35" t="s">
        <v>65</v>
      </c>
      <c r="J67" s="32" t="s">
        <v>30</v>
      </c>
      <c r="L67" s="32"/>
      <c r="M67" s="32"/>
    </row>
    <row r="68" spans="1:13" ht="15" x14ac:dyDescent="0.25">
      <c r="A68" s="32"/>
      <c r="B68" s="33">
        <v>1</v>
      </c>
      <c r="C68" s="33">
        <v>63</v>
      </c>
      <c r="D68" s="33" t="s">
        <v>490</v>
      </c>
      <c r="E68" s="32">
        <v>385269</v>
      </c>
      <c r="F68" s="32" t="s">
        <v>350</v>
      </c>
      <c r="G68" s="32" t="s">
        <v>351</v>
      </c>
      <c r="H68" s="32" t="s">
        <v>24</v>
      </c>
      <c r="I68" s="35" t="s">
        <v>65</v>
      </c>
      <c r="J68" s="32" t="s">
        <v>135</v>
      </c>
      <c r="L68" s="32"/>
      <c r="M68" s="32"/>
    </row>
    <row r="69" spans="1:13" ht="15" x14ac:dyDescent="0.25">
      <c r="A69" s="32"/>
      <c r="B69" s="33">
        <v>1</v>
      </c>
      <c r="C69" s="33">
        <v>64</v>
      </c>
      <c r="L69" s="32"/>
      <c r="M69" s="32"/>
    </row>
    <row r="70" spans="1:13" ht="15" x14ac:dyDescent="0.25">
      <c r="A70" s="32"/>
      <c r="B70" s="33">
        <v>1</v>
      </c>
      <c r="C70" s="33">
        <v>65</v>
      </c>
      <c r="L70" s="32"/>
      <c r="M70" s="32"/>
    </row>
    <row r="71" spans="1:13" ht="15" x14ac:dyDescent="0.25">
      <c r="A71" s="32"/>
      <c r="B71" s="33">
        <v>1</v>
      </c>
      <c r="C71" s="33">
        <v>66</v>
      </c>
      <c r="L71" s="32"/>
      <c r="M71" s="32"/>
    </row>
    <row r="72" spans="1:13" ht="15" x14ac:dyDescent="0.25">
      <c r="A72" s="32"/>
      <c r="B72" s="33">
        <v>1</v>
      </c>
      <c r="C72" s="33">
        <v>67</v>
      </c>
      <c r="L72" s="32"/>
      <c r="M72" s="32"/>
    </row>
    <row r="73" spans="1:13" ht="15" x14ac:dyDescent="0.25">
      <c r="A73" s="32"/>
      <c r="B73" s="33">
        <v>1</v>
      </c>
      <c r="C73" s="33">
        <v>68</v>
      </c>
      <c r="L73" s="32"/>
      <c r="M73" s="32"/>
    </row>
    <row r="74" spans="1:13" ht="15" x14ac:dyDescent="0.25">
      <c r="A74" s="32"/>
      <c r="B74" s="33">
        <v>1</v>
      </c>
      <c r="C74" s="33">
        <v>69</v>
      </c>
      <c r="L74" s="32"/>
      <c r="M74" s="32"/>
    </row>
    <row r="75" spans="1:13" ht="15" x14ac:dyDescent="0.25">
      <c r="A75" s="32"/>
      <c r="B75" s="33">
        <v>1</v>
      </c>
      <c r="C75" s="33">
        <v>70</v>
      </c>
      <c r="L75" s="32"/>
      <c r="M75" s="32"/>
    </row>
    <row r="76" spans="1:13" ht="15" x14ac:dyDescent="0.25">
      <c r="A76" s="32"/>
      <c r="B76" s="33">
        <v>1</v>
      </c>
      <c r="C76" s="33">
        <v>71</v>
      </c>
      <c r="L76" s="32"/>
      <c r="M76" s="32"/>
    </row>
    <row r="77" spans="1:13" ht="15" x14ac:dyDescent="0.25">
      <c r="A77" s="32"/>
      <c r="B77" s="33">
        <v>1</v>
      </c>
      <c r="C77" s="33">
        <v>72</v>
      </c>
      <c r="L77" s="32"/>
      <c r="M77" s="32"/>
    </row>
    <row r="78" spans="1:13" ht="15" x14ac:dyDescent="0.25">
      <c r="A78" s="32"/>
      <c r="B78" s="33">
        <v>1</v>
      </c>
      <c r="C78" s="33">
        <v>73</v>
      </c>
      <c r="L78" s="32"/>
      <c r="M78" s="32"/>
    </row>
    <row r="79" spans="1:13" ht="15" x14ac:dyDescent="0.25">
      <c r="A79" s="32"/>
      <c r="B79" s="33">
        <v>1</v>
      </c>
      <c r="C79" s="33">
        <v>74</v>
      </c>
    </row>
    <row r="80" spans="1:13" ht="15" x14ac:dyDescent="0.25">
      <c r="A80" s="32"/>
      <c r="B80" s="33">
        <v>1</v>
      </c>
      <c r="C80" s="33">
        <v>75</v>
      </c>
      <c r="L80" s="32"/>
      <c r="M80" s="32"/>
    </row>
    <row r="81" spans="1:13" ht="15" x14ac:dyDescent="0.25">
      <c r="A81" s="32"/>
      <c r="B81" s="33">
        <v>1</v>
      </c>
      <c r="C81" s="33">
        <v>76</v>
      </c>
      <c r="D81" s="33"/>
      <c r="E81" s="32"/>
      <c r="F81" s="32"/>
      <c r="G81" s="32"/>
      <c r="H81" s="32"/>
      <c r="I81" s="37"/>
      <c r="J81" s="32"/>
      <c r="L81" s="32"/>
      <c r="M81" s="32"/>
    </row>
    <row r="82" spans="1:13" ht="15" x14ac:dyDescent="0.25">
      <c r="A82" s="32"/>
      <c r="B82" s="33">
        <v>1</v>
      </c>
      <c r="C82" s="33">
        <v>77</v>
      </c>
      <c r="L82" s="32"/>
      <c r="M82" s="32"/>
    </row>
    <row r="83" spans="1:13" ht="15" x14ac:dyDescent="0.25">
      <c r="A83" s="32"/>
      <c r="B83" s="33">
        <v>1</v>
      </c>
      <c r="C83" s="33">
        <v>78</v>
      </c>
      <c r="L83" s="32"/>
      <c r="M83" s="32"/>
    </row>
    <row r="84" spans="1:13" ht="15" x14ac:dyDescent="0.25">
      <c r="A84" s="32"/>
      <c r="B84" s="33">
        <v>1</v>
      </c>
      <c r="C84" s="33">
        <v>79</v>
      </c>
      <c r="L84" s="32"/>
      <c r="M84" s="32"/>
    </row>
    <row r="85" spans="1:13" ht="15" x14ac:dyDescent="0.25">
      <c r="A85" s="32"/>
      <c r="B85" s="33">
        <v>1</v>
      </c>
      <c r="C85" s="33">
        <v>80</v>
      </c>
      <c r="L85" s="32"/>
      <c r="M85" s="32"/>
    </row>
    <row r="86" spans="1:13" ht="15" x14ac:dyDescent="0.25">
      <c r="A86" s="32"/>
      <c r="B86" s="33">
        <v>1</v>
      </c>
      <c r="C86" s="33">
        <v>81</v>
      </c>
      <c r="L86" s="32"/>
      <c r="M86" s="32"/>
    </row>
    <row r="87" spans="1:13" ht="15" x14ac:dyDescent="0.25">
      <c r="A87" s="32"/>
      <c r="B87" s="33">
        <v>1</v>
      </c>
      <c r="C87" s="33">
        <v>82</v>
      </c>
      <c r="D87" s="34"/>
      <c r="L87" s="32"/>
      <c r="M87" s="32"/>
    </row>
    <row r="88" spans="1:13" ht="15" x14ac:dyDescent="0.25">
      <c r="A88" s="32"/>
      <c r="B88" s="33">
        <v>1</v>
      </c>
      <c r="C88" s="33">
        <v>83</v>
      </c>
      <c r="D88" s="34" t="s">
        <v>14</v>
      </c>
      <c r="E88" s="33"/>
      <c r="F88" s="32"/>
      <c r="G88" s="32"/>
      <c r="H88" s="32"/>
      <c r="I88" s="32"/>
      <c r="J88" s="37"/>
      <c r="K88" s="32"/>
      <c r="L88" s="32"/>
      <c r="M88" s="32"/>
    </row>
    <row r="89" spans="1:13" ht="15" x14ac:dyDescent="0.25">
      <c r="A89" s="32"/>
      <c r="B89" s="33">
        <v>1</v>
      </c>
      <c r="C89" s="33">
        <v>84</v>
      </c>
      <c r="D89" s="34"/>
      <c r="E89" s="33"/>
      <c r="F89" s="32"/>
      <c r="G89" s="32"/>
      <c r="H89" s="32"/>
      <c r="I89" s="32"/>
      <c r="J89" s="37"/>
      <c r="K89" s="32"/>
      <c r="L89" s="32"/>
      <c r="M89" s="32"/>
    </row>
    <row r="90" spans="1:13" ht="15" x14ac:dyDescent="0.25">
      <c r="A90" s="32"/>
      <c r="B90" s="33">
        <v>1</v>
      </c>
      <c r="C90" s="33">
        <v>85</v>
      </c>
      <c r="D90" s="32"/>
      <c r="E90" s="33"/>
      <c r="F90" s="32"/>
      <c r="G90" s="32"/>
      <c r="H90" s="32"/>
      <c r="I90" s="32"/>
      <c r="J90" s="32"/>
      <c r="K90" s="32"/>
      <c r="L90" s="32"/>
      <c r="M90" s="32"/>
    </row>
    <row r="91" spans="1:13" ht="15" x14ac:dyDescent="0.25">
      <c r="A91" s="32"/>
      <c r="B91" s="33">
        <v>1</v>
      </c>
      <c r="C91" s="33">
        <v>86</v>
      </c>
      <c r="D91" s="34"/>
      <c r="E91" s="33"/>
      <c r="F91" s="32"/>
      <c r="G91" s="32"/>
      <c r="H91" s="32"/>
      <c r="I91" s="32"/>
      <c r="J91" s="37"/>
      <c r="K91" s="32"/>
      <c r="L91" s="32"/>
      <c r="M91" s="32"/>
    </row>
    <row r="92" spans="1:13" ht="15" x14ac:dyDescent="0.25">
      <c r="A92" s="32"/>
      <c r="B92" s="33">
        <v>1</v>
      </c>
      <c r="C92" s="33">
        <v>87</v>
      </c>
      <c r="D92" s="34"/>
      <c r="E92" s="33"/>
      <c r="F92" s="32"/>
      <c r="G92" s="32"/>
      <c r="H92" s="32"/>
      <c r="I92" s="32"/>
      <c r="J92" s="37"/>
      <c r="K92" s="32"/>
      <c r="L92" s="32"/>
      <c r="M92" s="32"/>
    </row>
    <row r="93" spans="1:13" ht="15" x14ac:dyDescent="0.25">
      <c r="A93" s="32"/>
      <c r="B93" s="33">
        <v>1</v>
      </c>
      <c r="C93" s="33">
        <v>88</v>
      </c>
      <c r="D93" s="34"/>
      <c r="E93" s="33"/>
      <c r="F93" s="32"/>
      <c r="G93" s="32"/>
      <c r="H93" s="32"/>
      <c r="I93" s="32"/>
      <c r="J93" s="37"/>
      <c r="K93" s="32"/>
      <c r="L93" s="32"/>
      <c r="M93" s="32"/>
    </row>
    <row r="94" spans="1:13" ht="15" x14ac:dyDescent="0.25">
      <c r="A94" s="32"/>
      <c r="B94" s="33">
        <v>1</v>
      </c>
      <c r="C94" s="33">
        <v>89</v>
      </c>
      <c r="D94" s="34"/>
      <c r="E94" s="33"/>
      <c r="F94" s="32"/>
      <c r="G94" s="32"/>
      <c r="H94" s="32"/>
      <c r="I94" s="32"/>
      <c r="J94" s="37"/>
      <c r="K94" s="32"/>
      <c r="L94" s="32"/>
      <c r="M94" s="32"/>
    </row>
    <row r="95" spans="1:13" ht="15" x14ac:dyDescent="0.25">
      <c r="A95" s="32"/>
      <c r="B95" s="33">
        <v>1</v>
      </c>
      <c r="C95" s="33">
        <v>90</v>
      </c>
      <c r="D95" s="32" t="s">
        <v>14</v>
      </c>
      <c r="E95" s="32"/>
      <c r="F95" s="32"/>
      <c r="G95" s="32"/>
      <c r="H95" s="32"/>
      <c r="I95" s="32"/>
      <c r="J95" s="32"/>
      <c r="K95" s="32"/>
      <c r="L95" s="32"/>
      <c r="M95" s="32"/>
    </row>
    <row r="96" spans="1:13" ht="15" x14ac:dyDescent="0.25">
      <c r="A96" s="32"/>
      <c r="B96" s="32"/>
      <c r="C96" s="33"/>
      <c r="D96" s="32"/>
      <c r="E96" s="32"/>
      <c r="F96" s="32"/>
      <c r="G96" s="32"/>
      <c r="H96" s="32"/>
      <c r="I96" s="32"/>
      <c r="J96" s="32"/>
      <c r="K96" s="32"/>
      <c r="L96" s="32"/>
      <c r="M96" s="32"/>
    </row>
    <row r="97" spans="1:16" ht="15" x14ac:dyDescent="0.25">
      <c r="A97" s="52" t="s">
        <v>497</v>
      </c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32"/>
      <c r="M97" s="32"/>
      <c r="N97" s="32"/>
      <c r="O97" s="32"/>
      <c r="P97" s="32"/>
    </row>
    <row r="98" spans="1:16" ht="15" x14ac:dyDescent="0.25">
      <c r="A98" s="33"/>
      <c r="E98" s="35" t="s">
        <v>623</v>
      </c>
      <c r="L98" s="32"/>
      <c r="M98" s="32"/>
      <c r="N98" s="32"/>
      <c r="O98" s="32"/>
      <c r="P98" s="32"/>
    </row>
    <row r="99" spans="1:16" ht="15" x14ac:dyDescent="0.25">
      <c r="A99" s="33"/>
      <c r="E99" s="35" t="s">
        <v>624</v>
      </c>
      <c r="L99" s="32"/>
      <c r="M99" s="32"/>
      <c r="N99" s="32"/>
      <c r="O99" s="32"/>
      <c r="P99" s="32"/>
    </row>
    <row r="100" spans="1:16" ht="15" x14ac:dyDescent="0.25">
      <c r="A100" s="32"/>
      <c r="B100" s="32" t="s">
        <v>4</v>
      </c>
      <c r="C100" s="32" t="s">
        <v>5</v>
      </c>
      <c r="D100" s="32" t="s">
        <v>6</v>
      </c>
      <c r="E100" s="33" t="s">
        <v>7</v>
      </c>
      <c r="F100" s="32" t="s">
        <v>8</v>
      </c>
      <c r="G100" s="32" t="s">
        <v>9</v>
      </c>
      <c r="H100" s="32" t="s">
        <v>10</v>
      </c>
      <c r="I100" s="32" t="s">
        <v>629</v>
      </c>
      <c r="J100" s="32" t="s">
        <v>12</v>
      </c>
      <c r="K100" s="32"/>
    </row>
    <row r="101" spans="1:16" ht="15" x14ac:dyDescent="0.25">
      <c r="A101" s="32"/>
      <c r="B101" s="33">
        <v>2</v>
      </c>
      <c r="C101" s="33">
        <v>1</v>
      </c>
      <c r="D101" s="32" t="s">
        <v>14</v>
      </c>
      <c r="E101" s="32"/>
      <c r="F101" s="32"/>
      <c r="G101" s="32"/>
      <c r="H101" s="32"/>
      <c r="I101" s="32"/>
      <c r="J101" s="32"/>
      <c r="K101" s="32"/>
      <c r="L101" s="32"/>
      <c r="M101" s="32"/>
    </row>
    <row r="102" spans="1:16" ht="15" x14ac:dyDescent="0.25">
      <c r="A102" s="32"/>
      <c r="B102" s="33">
        <v>2</v>
      </c>
      <c r="C102" s="33">
        <v>2</v>
      </c>
      <c r="E102" s="33">
        <v>442163</v>
      </c>
      <c r="F102" s="32" t="s">
        <v>524</v>
      </c>
      <c r="G102" s="32" t="s">
        <v>401</v>
      </c>
      <c r="H102" s="32" t="s">
        <v>24</v>
      </c>
      <c r="I102" s="32" t="s">
        <v>16</v>
      </c>
      <c r="J102" s="32" t="s">
        <v>52</v>
      </c>
      <c r="L102" s="32"/>
      <c r="M102" s="32"/>
    </row>
    <row r="103" spans="1:16" ht="15" x14ac:dyDescent="0.25">
      <c r="A103" s="32"/>
      <c r="B103" s="33">
        <v>2</v>
      </c>
      <c r="C103" s="33">
        <v>3</v>
      </c>
      <c r="D103" s="34"/>
      <c r="E103" s="33">
        <v>489807</v>
      </c>
      <c r="F103" s="32" t="s">
        <v>222</v>
      </c>
      <c r="G103" s="32" t="s">
        <v>543</v>
      </c>
      <c r="H103" s="32" t="s">
        <v>20</v>
      </c>
      <c r="I103" s="32" t="s">
        <v>16</v>
      </c>
      <c r="J103" s="32" t="s">
        <v>150</v>
      </c>
      <c r="L103" s="32"/>
      <c r="M103" s="32"/>
    </row>
    <row r="104" spans="1:16" ht="15" x14ac:dyDescent="0.25">
      <c r="A104" s="32"/>
      <c r="B104" s="33">
        <v>2</v>
      </c>
      <c r="C104" s="33">
        <v>4</v>
      </c>
      <c r="D104" s="34" t="s">
        <v>490</v>
      </c>
      <c r="E104" s="33">
        <v>372233</v>
      </c>
      <c r="F104" s="32" t="s">
        <v>126</v>
      </c>
      <c r="G104" s="32" t="s">
        <v>127</v>
      </c>
      <c r="H104" s="32" t="s">
        <v>24</v>
      </c>
      <c r="I104" s="32" t="s">
        <v>16</v>
      </c>
      <c r="J104" s="32" t="s">
        <v>52</v>
      </c>
      <c r="L104" s="32"/>
      <c r="M104" s="32"/>
    </row>
    <row r="105" spans="1:16" ht="15" x14ac:dyDescent="0.25">
      <c r="A105" s="32"/>
      <c r="B105" s="33">
        <v>2</v>
      </c>
      <c r="C105" s="33">
        <v>5</v>
      </c>
      <c r="D105" s="34" t="s">
        <v>537</v>
      </c>
      <c r="E105" s="33">
        <v>380714</v>
      </c>
      <c r="F105" s="32" t="s">
        <v>422</v>
      </c>
      <c r="G105" s="32" t="s">
        <v>152</v>
      </c>
      <c r="H105" s="32" t="s">
        <v>24</v>
      </c>
      <c r="I105" s="32" t="s">
        <v>16</v>
      </c>
      <c r="J105" s="32" t="s">
        <v>36</v>
      </c>
      <c r="L105" s="32"/>
      <c r="M105" s="32"/>
    </row>
    <row r="106" spans="1:16" ht="15" x14ac:dyDescent="0.25">
      <c r="A106" s="32"/>
      <c r="B106" s="33">
        <v>2</v>
      </c>
      <c r="C106" s="33">
        <v>6</v>
      </c>
      <c r="D106" s="34" t="s">
        <v>490</v>
      </c>
      <c r="E106" s="33">
        <v>483196</v>
      </c>
      <c r="F106" s="32" t="s">
        <v>59</v>
      </c>
      <c r="G106" s="32" t="s">
        <v>60</v>
      </c>
      <c r="H106" s="32" t="s">
        <v>20</v>
      </c>
      <c r="I106" s="32" t="s">
        <v>16</v>
      </c>
      <c r="J106" s="32" t="s">
        <v>30</v>
      </c>
      <c r="L106" s="32"/>
      <c r="M106" s="32"/>
    </row>
    <row r="107" spans="1:16" ht="15" x14ac:dyDescent="0.25">
      <c r="A107" s="32"/>
      <c r="B107" s="33">
        <v>2</v>
      </c>
      <c r="C107" s="33">
        <v>7</v>
      </c>
      <c r="D107" s="34" t="s">
        <v>490</v>
      </c>
      <c r="E107" s="33">
        <v>467177</v>
      </c>
      <c r="F107" s="32" t="s">
        <v>117</v>
      </c>
      <c r="G107" s="32" t="s">
        <v>118</v>
      </c>
      <c r="H107" s="32" t="s">
        <v>20</v>
      </c>
      <c r="I107" s="32" t="s">
        <v>16</v>
      </c>
      <c r="J107" s="32" t="s">
        <v>68</v>
      </c>
      <c r="L107" s="32"/>
      <c r="M107" s="32"/>
    </row>
    <row r="108" spans="1:16" ht="15" x14ac:dyDescent="0.25">
      <c r="A108" s="32"/>
      <c r="B108" s="33">
        <v>2</v>
      </c>
      <c r="C108" s="33">
        <v>8</v>
      </c>
      <c r="D108" s="34" t="s">
        <v>537</v>
      </c>
      <c r="E108" s="33">
        <v>467388</v>
      </c>
      <c r="F108" s="32" t="s">
        <v>184</v>
      </c>
      <c r="G108" s="32" t="s">
        <v>185</v>
      </c>
      <c r="H108" s="32" t="s">
        <v>24</v>
      </c>
      <c r="I108" s="32" t="s">
        <v>16</v>
      </c>
      <c r="J108" s="32" t="s">
        <v>21</v>
      </c>
      <c r="L108" s="32"/>
      <c r="M108" s="32"/>
    </row>
    <row r="109" spans="1:16" ht="15" x14ac:dyDescent="0.25">
      <c r="A109" s="32"/>
      <c r="B109" s="33">
        <v>2</v>
      </c>
      <c r="C109" s="33">
        <v>9</v>
      </c>
      <c r="D109" s="34" t="s">
        <v>14</v>
      </c>
      <c r="L109" s="32"/>
      <c r="M109" s="32"/>
    </row>
    <row r="110" spans="1:16" ht="15" x14ac:dyDescent="0.25">
      <c r="A110" s="32"/>
      <c r="B110" s="33">
        <v>2</v>
      </c>
      <c r="C110" s="33">
        <v>10</v>
      </c>
      <c r="D110" s="34" t="s">
        <v>537</v>
      </c>
      <c r="E110" s="33">
        <v>371630</v>
      </c>
      <c r="F110" s="32" t="s">
        <v>179</v>
      </c>
      <c r="G110" s="32" t="s">
        <v>180</v>
      </c>
      <c r="H110" s="32" t="s">
        <v>24</v>
      </c>
      <c r="I110" s="32" t="s">
        <v>16</v>
      </c>
      <c r="J110" s="32" t="s">
        <v>108</v>
      </c>
      <c r="L110" s="32"/>
      <c r="M110" s="32"/>
    </row>
    <row r="111" spans="1:16" ht="15" x14ac:dyDescent="0.25">
      <c r="A111" s="32"/>
      <c r="B111" s="33">
        <v>2</v>
      </c>
      <c r="C111" s="33">
        <v>11</v>
      </c>
      <c r="D111" s="34" t="s">
        <v>490</v>
      </c>
      <c r="E111" s="33">
        <v>481946</v>
      </c>
      <c r="F111" s="32" t="s">
        <v>186</v>
      </c>
      <c r="G111" s="32" t="s">
        <v>187</v>
      </c>
      <c r="H111" s="32" t="s">
        <v>24</v>
      </c>
      <c r="I111" s="32" t="s">
        <v>16</v>
      </c>
      <c r="J111" s="32" t="s">
        <v>188</v>
      </c>
      <c r="L111" s="32"/>
      <c r="M111" s="32"/>
    </row>
    <row r="112" spans="1:16" ht="15" x14ac:dyDescent="0.25">
      <c r="A112" s="32"/>
      <c r="B112" s="33">
        <v>2</v>
      </c>
      <c r="C112" s="33">
        <v>12</v>
      </c>
      <c r="D112" s="32" t="s">
        <v>490</v>
      </c>
      <c r="E112" s="33">
        <v>140994</v>
      </c>
      <c r="F112" s="32" t="s">
        <v>525</v>
      </c>
      <c r="G112" s="32" t="s">
        <v>526</v>
      </c>
      <c r="H112" s="32"/>
      <c r="I112" s="32" t="s">
        <v>16</v>
      </c>
      <c r="J112" s="32" t="s">
        <v>42</v>
      </c>
      <c r="L112" s="32"/>
      <c r="M112" s="32"/>
    </row>
    <row r="113" spans="1:13" ht="15" x14ac:dyDescent="0.25">
      <c r="A113" s="32"/>
      <c r="B113" s="33">
        <v>2</v>
      </c>
      <c r="C113" s="33">
        <v>13</v>
      </c>
      <c r="D113" s="34" t="s">
        <v>490</v>
      </c>
      <c r="E113" s="33">
        <v>476672</v>
      </c>
      <c r="F113" s="32" t="s">
        <v>168</v>
      </c>
      <c r="G113" s="32" t="s">
        <v>147</v>
      </c>
      <c r="H113" s="32" t="s">
        <v>20</v>
      </c>
      <c r="I113" s="32" t="s">
        <v>16</v>
      </c>
      <c r="J113" s="32" t="s">
        <v>30</v>
      </c>
      <c r="L113" s="32"/>
      <c r="M113" s="32"/>
    </row>
    <row r="114" spans="1:13" ht="15" x14ac:dyDescent="0.25">
      <c r="A114" s="32"/>
      <c r="B114" s="33">
        <v>2</v>
      </c>
      <c r="C114" s="33">
        <v>14</v>
      </c>
      <c r="D114" s="34" t="s">
        <v>537</v>
      </c>
      <c r="E114" s="33">
        <v>432123</v>
      </c>
      <c r="F114" s="32" t="s">
        <v>40</v>
      </c>
      <c r="G114" s="32" t="s">
        <v>41</v>
      </c>
      <c r="H114" s="32" t="s">
        <v>24</v>
      </c>
      <c r="I114" s="32" t="s">
        <v>16</v>
      </c>
      <c r="J114" s="32" t="s">
        <v>42</v>
      </c>
      <c r="L114" s="32"/>
      <c r="M114" s="32"/>
    </row>
    <row r="115" spans="1:13" ht="15" x14ac:dyDescent="0.25">
      <c r="A115" s="32"/>
      <c r="B115" s="33">
        <v>2</v>
      </c>
      <c r="C115" s="33">
        <v>15</v>
      </c>
      <c r="D115" s="34" t="s">
        <v>490</v>
      </c>
      <c r="E115" s="33">
        <v>345230</v>
      </c>
      <c r="F115" s="32" t="s">
        <v>165</v>
      </c>
      <c r="G115" s="32" t="s">
        <v>166</v>
      </c>
      <c r="H115" s="32" t="s">
        <v>15</v>
      </c>
      <c r="I115" s="32" t="s">
        <v>16</v>
      </c>
      <c r="J115" s="32" t="s">
        <v>36</v>
      </c>
      <c r="L115" s="32"/>
      <c r="M115" s="32"/>
    </row>
    <row r="116" spans="1:13" ht="15" x14ac:dyDescent="0.25">
      <c r="A116" s="32"/>
      <c r="B116" s="33">
        <v>2</v>
      </c>
      <c r="C116" s="33">
        <v>16</v>
      </c>
      <c r="D116" s="34" t="s">
        <v>490</v>
      </c>
      <c r="E116" s="33">
        <v>167423</v>
      </c>
      <c r="F116" s="32" t="s">
        <v>547</v>
      </c>
      <c r="G116" s="32" t="s">
        <v>548</v>
      </c>
      <c r="H116" s="32"/>
      <c r="I116" s="32" t="s">
        <v>16</v>
      </c>
      <c r="J116" s="32" t="s">
        <v>68</v>
      </c>
      <c r="K116" s="32"/>
      <c r="L116" s="32"/>
      <c r="M116" s="32"/>
    </row>
    <row r="117" spans="1:13" ht="15" x14ac:dyDescent="0.25">
      <c r="A117" s="32"/>
      <c r="B117" s="33">
        <v>2</v>
      </c>
      <c r="C117" s="33">
        <v>17</v>
      </c>
      <c r="D117" s="34" t="s">
        <v>14</v>
      </c>
      <c r="E117" s="33"/>
      <c r="F117" s="32"/>
      <c r="G117" s="32"/>
      <c r="H117" s="32"/>
      <c r="I117" s="32"/>
      <c r="J117" s="37"/>
      <c r="K117" s="32"/>
      <c r="L117" s="32"/>
      <c r="M117" s="32"/>
    </row>
    <row r="118" spans="1:13" ht="15" x14ac:dyDescent="0.25">
      <c r="A118" s="32"/>
      <c r="B118" s="33">
        <v>2</v>
      </c>
      <c r="C118" s="33">
        <v>18</v>
      </c>
      <c r="D118" s="34" t="s">
        <v>490</v>
      </c>
      <c r="E118" s="33">
        <v>72550</v>
      </c>
      <c r="F118" s="32" t="s">
        <v>533</v>
      </c>
      <c r="G118" s="32" t="s">
        <v>534</v>
      </c>
      <c r="H118" s="32"/>
      <c r="I118" s="32" t="s">
        <v>16</v>
      </c>
      <c r="J118" s="32" t="s">
        <v>56</v>
      </c>
      <c r="K118" s="32"/>
      <c r="L118" s="32"/>
      <c r="M118" s="32"/>
    </row>
    <row r="119" spans="1:13" ht="15" x14ac:dyDescent="0.25">
      <c r="A119" s="32"/>
      <c r="B119" s="33">
        <v>2</v>
      </c>
      <c r="C119" s="33">
        <v>19</v>
      </c>
      <c r="D119" s="34" t="s">
        <v>490</v>
      </c>
      <c r="E119" s="33">
        <v>414624</v>
      </c>
      <c r="F119" s="32" t="s">
        <v>156</v>
      </c>
      <c r="G119" s="32" t="s">
        <v>157</v>
      </c>
      <c r="H119" s="32" t="s">
        <v>15</v>
      </c>
      <c r="I119" s="32" t="s">
        <v>16</v>
      </c>
      <c r="J119" s="32" t="s">
        <v>52</v>
      </c>
      <c r="K119" s="32"/>
      <c r="L119" s="32"/>
      <c r="M119" s="32"/>
    </row>
    <row r="120" spans="1:13" ht="15" x14ac:dyDescent="0.25">
      <c r="A120" s="32"/>
      <c r="B120" s="33">
        <v>2</v>
      </c>
      <c r="C120" s="33">
        <v>20</v>
      </c>
      <c r="D120" s="34" t="s">
        <v>490</v>
      </c>
      <c r="E120" s="33">
        <v>339685</v>
      </c>
      <c r="F120" s="32" t="s">
        <v>206</v>
      </c>
      <c r="G120" s="32" t="s">
        <v>149</v>
      </c>
      <c r="H120" s="32" t="s">
        <v>15</v>
      </c>
      <c r="I120" s="32" t="s">
        <v>16</v>
      </c>
      <c r="J120" s="32" t="s">
        <v>150</v>
      </c>
      <c r="K120" s="32"/>
      <c r="L120" s="32"/>
      <c r="M120" s="32"/>
    </row>
    <row r="121" spans="1:13" ht="15" x14ac:dyDescent="0.25">
      <c r="A121" s="32"/>
      <c r="B121" s="33">
        <v>2</v>
      </c>
      <c r="C121" s="33">
        <v>21</v>
      </c>
      <c r="D121" s="34"/>
      <c r="E121" s="33">
        <v>462690</v>
      </c>
      <c r="F121" s="32" t="s">
        <v>630</v>
      </c>
      <c r="G121" s="32" t="s">
        <v>633</v>
      </c>
      <c r="H121" s="32"/>
      <c r="I121" s="32" t="s">
        <v>16</v>
      </c>
      <c r="J121" s="32" t="s">
        <v>188</v>
      </c>
      <c r="K121" s="32"/>
      <c r="L121" s="32"/>
      <c r="M121" s="32"/>
    </row>
    <row r="122" spans="1:13" ht="15" x14ac:dyDescent="0.25">
      <c r="A122" s="32"/>
      <c r="B122" s="33">
        <v>2</v>
      </c>
      <c r="C122" s="33">
        <v>22</v>
      </c>
      <c r="D122" s="34" t="s">
        <v>537</v>
      </c>
      <c r="E122" s="33">
        <v>475304</v>
      </c>
      <c r="F122" s="32" t="s">
        <v>209</v>
      </c>
      <c r="G122" s="32" t="s">
        <v>444</v>
      </c>
      <c r="H122" s="32" t="s">
        <v>20</v>
      </c>
      <c r="I122" s="32" t="s">
        <v>16</v>
      </c>
      <c r="J122" s="32" t="s">
        <v>52</v>
      </c>
      <c r="K122" s="32"/>
      <c r="L122" s="32"/>
      <c r="M122" s="32"/>
    </row>
    <row r="123" spans="1:13" ht="15" x14ac:dyDescent="0.25">
      <c r="A123" s="32"/>
      <c r="B123" s="33">
        <v>2</v>
      </c>
      <c r="C123" s="33">
        <v>23</v>
      </c>
      <c r="D123" s="33"/>
      <c r="E123" s="33">
        <v>162283</v>
      </c>
      <c r="F123" s="35" t="s">
        <v>541</v>
      </c>
      <c r="G123" s="35" t="s">
        <v>542</v>
      </c>
      <c r="H123" s="32" t="s">
        <v>503</v>
      </c>
      <c r="I123" s="32" t="s">
        <v>16</v>
      </c>
      <c r="J123" s="32" t="s">
        <v>30</v>
      </c>
      <c r="K123" s="32"/>
      <c r="L123" s="32"/>
      <c r="M123" s="32"/>
    </row>
    <row r="124" spans="1:13" ht="15" x14ac:dyDescent="0.25">
      <c r="A124" s="32"/>
      <c r="B124" s="33">
        <v>2</v>
      </c>
      <c r="C124" s="33">
        <v>24</v>
      </c>
      <c r="D124" s="31" t="s">
        <v>490</v>
      </c>
      <c r="E124" s="33">
        <v>339833</v>
      </c>
      <c r="F124" s="31" t="s">
        <v>219</v>
      </c>
      <c r="G124" s="31" t="s">
        <v>220</v>
      </c>
      <c r="H124" s="31" t="s">
        <v>24</v>
      </c>
      <c r="I124" s="31" t="s">
        <v>16</v>
      </c>
      <c r="J124" s="31" t="s">
        <v>80</v>
      </c>
      <c r="K124" s="32"/>
      <c r="L124" s="32"/>
      <c r="M124" s="32"/>
    </row>
    <row r="125" spans="1:13" ht="15" x14ac:dyDescent="0.25">
      <c r="A125" s="32"/>
      <c r="B125" s="33">
        <v>2</v>
      </c>
      <c r="C125" s="33">
        <v>25</v>
      </c>
      <c r="D125" s="34" t="s">
        <v>490</v>
      </c>
      <c r="E125" s="33">
        <v>399850</v>
      </c>
      <c r="F125" s="32" t="s">
        <v>146</v>
      </c>
      <c r="G125" s="32" t="s">
        <v>147</v>
      </c>
      <c r="H125" s="32" t="s">
        <v>24</v>
      </c>
      <c r="I125" s="32" t="s">
        <v>16</v>
      </c>
      <c r="J125" s="32" t="s">
        <v>30</v>
      </c>
      <c r="K125" s="32"/>
      <c r="L125" s="32"/>
      <c r="M125" s="32"/>
    </row>
    <row r="126" spans="1:13" ht="15" x14ac:dyDescent="0.25">
      <c r="A126" s="32"/>
      <c r="B126" s="33">
        <v>2</v>
      </c>
      <c r="C126" s="33">
        <v>26</v>
      </c>
      <c r="D126" s="34" t="s">
        <v>490</v>
      </c>
      <c r="E126" s="33">
        <v>384654</v>
      </c>
      <c r="F126" s="32" t="s">
        <v>264</v>
      </c>
      <c r="G126" s="32" t="s">
        <v>163</v>
      </c>
      <c r="H126" s="32" t="s">
        <v>24</v>
      </c>
      <c r="I126" s="32" t="s">
        <v>65</v>
      </c>
      <c r="J126" s="32" t="s">
        <v>142</v>
      </c>
      <c r="K126" s="32"/>
      <c r="L126" s="32"/>
      <c r="M126" s="32"/>
    </row>
    <row r="127" spans="1:13" ht="15" x14ac:dyDescent="0.25">
      <c r="A127" s="32"/>
      <c r="B127" s="33">
        <v>2</v>
      </c>
      <c r="C127" s="33">
        <v>27</v>
      </c>
      <c r="D127" s="34"/>
      <c r="E127" s="33">
        <v>284183</v>
      </c>
      <c r="F127" s="32" t="s">
        <v>177</v>
      </c>
      <c r="G127" s="32" t="s">
        <v>549</v>
      </c>
      <c r="H127" s="32"/>
      <c r="I127" s="32" t="s">
        <v>16</v>
      </c>
      <c r="J127" s="32" t="s">
        <v>56</v>
      </c>
      <c r="K127" s="32"/>
      <c r="L127" s="32"/>
      <c r="M127" s="32"/>
    </row>
    <row r="128" spans="1:13" ht="15" x14ac:dyDescent="0.25">
      <c r="A128" s="32"/>
      <c r="B128" s="33">
        <v>2</v>
      </c>
      <c r="C128" s="33">
        <v>28</v>
      </c>
      <c r="D128" s="34"/>
      <c r="E128" s="33">
        <v>255271</v>
      </c>
      <c r="F128" s="32" t="s">
        <v>631</v>
      </c>
      <c r="G128" s="32" t="s">
        <v>634</v>
      </c>
      <c r="H128" s="32"/>
      <c r="I128" s="32" t="s">
        <v>16</v>
      </c>
      <c r="J128" s="32" t="s">
        <v>108</v>
      </c>
      <c r="K128" s="32"/>
      <c r="L128" s="32"/>
      <c r="M128" s="32"/>
    </row>
    <row r="129" spans="1:13" ht="15" x14ac:dyDescent="0.25">
      <c r="A129" s="32"/>
      <c r="B129" s="33">
        <v>2</v>
      </c>
      <c r="C129" s="33">
        <v>29</v>
      </c>
      <c r="D129" s="34"/>
      <c r="E129" s="33">
        <v>467709</v>
      </c>
      <c r="F129" s="32" t="s">
        <v>530</v>
      </c>
      <c r="G129" s="32" t="s">
        <v>157</v>
      </c>
      <c r="H129" s="32" t="s">
        <v>20</v>
      </c>
      <c r="I129" s="32" t="s">
        <v>16</v>
      </c>
      <c r="J129" s="32" t="s">
        <v>52</v>
      </c>
      <c r="K129" s="32"/>
      <c r="L129" s="32"/>
      <c r="M129" s="32"/>
    </row>
    <row r="130" spans="1:13" ht="15" x14ac:dyDescent="0.25">
      <c r="A130" s="32"/>
      <c r="B130" s="33">
        <v>2</v>
      </c>
      <c r="C130" s="33">
        <v>30</v>
      </c>
      <c r="D130" s="34"/>
      <c r="E130" s="33">
        <v>129612</v>
      </c>
      <c r="F130" s="32" t="s">
        <v>547</v>
      </c>
      <c r="G130" s="32" t="s">
        <v>615</v>
      </c>
      <c r="H130" s="32" t="s">
        <v>503</v>
      </c>
      <c r="I130" s="32" t="s">
        <v>16</v>
      </c>
      <c r="J130" s="32" t="s">
        <v>68</v>
      </c>
      <c r="K130" s="32"/>
      <c r="L130" s="32"/>
      <c r="M130" s="33"/>
    </row>
    <row r="131" spans="1:13" ht="15" x14ac:dyDescent="0.25">
      <c r="A131" s="32"/>
      <c r="B131" s="33">
        <v>2</v>
      </c>
      <c r="C131" s="33">
        <v>31</v>
      </c>
      <c r="K131" s="32"/>
      <c r="L131" s="32"/>
      <c r="M131" s="32"/>
    </row>
    <row r="132" spans="1:13" ht="15" x14ac:dyDescent="0.25">
      <c r="A132" s="32"/>
      <c r="B132" s="33">
        <v>2</v>
      </c>
      <c r="C132" s="33">
        <v>32</v>
      </c>
      <c r="D132" s="34" t="s">
        <v>490</v>
      </c>
      <c r="E132" s="33">
        <v>336566</v>
      </c>
      <c r="F132" s="32" t="s">
        <v>47</v>
      </c>
      <c r="G132" s="32" t="s">
        <v>207</v>
      </c>
      <c r="H132" s="32" t="s">
        <v>24</v>
      </c>
      <c r="I132" s="32" t="s">
        <v>16</v>
      </c>
      <c r="J132" s="32" t="s">
        <v>58</v>
      </c>
      <c r="L132" s="32"/>
      <c r="M132" s="32"/>
    </row>
    <row r="133" spans="1:13" ht="15" x14ac:dyDescent="0.25">
      <c r="A133" s="32"/>
      <c r="B133" s="33">
        <v>2</v>
      </c>
      <c r="C133" s="33">
        <v>33</v>
      </c>
      <c r="D133" s="34" t="s">
        <v>490</v>
      </c>
      <c r="E133" s="33">
        <v>66790</v>
      </c>
      <c r="F133" s="32" t="s">
        <v>552</v>
      </c>
      <c r="G133" s="32" t="s">
        <v>553</v>
      </c>
      <c r="H133" s="32"/>
      <c r="I133" s="32" t="s">
        <v>16</v>
      </c>
      <c r="J133" s="32" t="s">
        <v>56</v>
      </c>
      <c r="L133" s="32"/>
      <c r="M133" s="32"/>
    </row>
    <row r="134" spans="1:13" ht="15" x14ac:dyDescent="0.25">
      <c r="A134" s="32"/>
      <c r="B134" s="33">
        <v>2</v>
      </c>
      <c r="C134" s="33">
        <v>34</v>
      </c>
      <c r="D134" s="34" t="s">
        <v>490</v>
      </c>
      <c r="E134" s="33">
        <v>339686</v>
      </c>
      <c r="F134" s="32" t="s">
        <v>148</v>
      </c>
      <c r="G134" s="32" t="s">
        <v>149</v>
      </c>
      <c r="H134" s="32" t="s">
        <v>15</v>
      </c>
      <c r="I134" s="32" t="s">
        <v>16</v>
      </c>
      <c r="J134" s="32" t="s">
        <v>150</v>
      </c>
      <c r="L134" s="32"/>
      <c r="M134" s="32"/>
    </row>
    <row r="135" spans="1:13" ht="15" x14ac:dyDescent="0.25">
      <c r="A135" s="32"/>
      <c r="B135" s="33">
        <v>2</v>
      </c>
      <c r="C135" s="33">
        <v>35</v>
      </c>
      <c r="D135" s="32" t="s">
        <v>490</v>
      </c>
      <c r="E135" s="33">
        <v>441115</v>
      </c>
      <c r="F135" s="32" t="s">
        <v>124</v>
      </c>
      <c r="G135" s="32" t="s">
        <v>125</v>
      </c>
      <c r="H135" s="32" t="s">
        <v>20</v>
      </c>
      <c r="I135" s="32" t="s">
        <v>16</v>
      </c>
      <c r="J135" s="32" t="s">
        <v>80</v>
      </c>
      <c r="L135" s="32"/>
      <c r="M135" s="32"/>
    </row>
    <row r="136" spans="1:13" ht="15" x14ac:dyDescent="0.25">
      <c r="A136" s="32"/>
      <c r="B136" s="33">
        <v>2</v>
      </c>
      <c r="C136" s="33">
        <v>36</v>
      </c>
      <c r="D136" s="34" t="s">
        <v>490</v>
      </c>
      <c r="E136" s="33">
        <v>479849</v>
      </c>
      <c r="F136" s="32" t="s">
        <v>189</v>
      </c>
      <c r="G136" s="32" t="s">
        <v>163</v>
      </c>
      <c r="H136" s="32" t="s">
        <v>24</v>
      </c>
      <c r="I136" s="32" t="s">
        <v>16</v>
      </c>
      <c r="J136" s="32" t="s">
        <v>58</v>
      </c>
      <c r="L136" s="32"/>
      <c r="M136" s="32"/>
    </row>
    <row r="137" spans="1:13" ht="15" x14ac:dyDescent="0.25">
      <c r="A137" s="32"/>
      <c r="B137" s="33">
        <v>2</v>
      </c>
      <c r="C137" s="33">
        <v>37</v>
      </c>
      <c r="D137" s="34"/>
      <c r="E137" s="33">
        <v>492336</v>
      </c>
      <c r="F137" s="32" t="s">
        <v>544</v>
      </c>
      <c r="G137" s="32" t="s">
        <v>381</v>
      </c>
      <c r="H137" s="32" t="s">
        <v>20</v>
      </c>
      <c r="I137" s="32" t="s">
        <v>16</v>
      </c>
      <c r="J137" s="32" t="s">
        <v>21</v>
      </c>
      <c r="L137" s="32"/>
      <c r="M137" s="32"/>
    </row>
    <row r="138" spans="1:13" ht="15" x14ac:dyDescent="0.25">
      <c r="A138" s="32"/>
      <c r="B138" s="33">
        <v>2</v>
      </c>
      <c r="C138" s="33">
        <v>38</v>
      </c>
      <c r="D138" s="34" t="s">
        <v>490</v>
      </c>
      <c r="E138" s="33">
        <v>224371</v>
      </c>
      <c r="F138" s="32" t="s">
        <v>61</v>
      </c>
      <c r="G138" s="32" t="s">
        <v>527</v>
      </c>
      <c r="H138" s="32"/>
      <c r="I138" s="32" t="s">
        <v>16</v>
      </c>
      <c r="J138" s="32" t="s">
        <v>56</v>
      </c>
      <c r="L138" s="32"/>
      <c r="M138" s="32"/>
    </row>
    <row r="139" spans="1:13" ht="15" x14ac:dyDescent="0.25">
      <c r="A139" s="32"/>
      <c r="B139" s="33">
        <v>2</v>
      </c>
      <c r="C139" s="33">
        <v>39</v>
      </c>
      <c r="D139" s="34" t="s">
        <v>490</v>
      </c>
      <c r="E139" s="33">
        <v>277543</v>
      </c>
      <c r="F139" s="32" t="s">
        <v>151</v>
      </c>
      <c r="G139" s="32" t="s">
        <v>152</v>
      </c>
      <c r="H139" s="32" t="s">
        <v>15</v>
      </c>
      <c r="I139" s="32" t="s">
        <v>16</v>
      </c>
      <c r="J139" s="32" t="s">
        <v>36</v>
      </c>
      <c r="L139" s="32"/>
      <c r="M139" s="32"/>
    </row>
    <row r="140" spans="1:13" ht="15" x14ac:dyDescent="0.25">
      <c r="A140" s="32"/>
      <c r="B140" s="33">
        <v>2</v>
      </c>
      <c r="C140" s="33">
        <v>40</v>
      </c>
      <c r="D140" s="34"/>
      <c r="E140" s="33">
        <v>239546</v>
      </c>
      <c r="F140" s="32" t="s">
        <v>528</v>
      </c>
      <c r="G140" s="32" t="s">
        <v>529</v>
      </c>
      <c r="H140" s="32"/>
      <c r="I140" s="32" t="s">
        <v>16</v>
      </c>
      <c r="J140" s="32" t="s">
        <v>108</v>
      </c>
      <c r="L140" s="32"/>
      <c r="M140" s="33"/>
    </row>
    <row r="141" spans="1:13" ht="15" x14ac:dyDescent="0.25">
      <c r="A141" s="32"/>
      <c r="B141" s="33">
        <v>2</v>
      </c>
      <c r="C141" s="33">
        <v>41</v>
      </c>
      <c r="D141" s="34" t="s">
        <v>537</v>
      </c>
      <c r="E141" s="33">
        <v>406708</v>
      </c>
      <c r="F141" s="32" t="s">
        <v>128</v>
      </c>
      <c r="G141" s="32" t="s">
        <v>129</v>
      </c>
      <c r="H141" s="32" t="s">
        <v>20</v>
      </c>
      <c r="I141" s="32" t="s">
        <v>16</v>
      </c>
      <c r="J141" s="32" t="s">
        <v>36</v>
      </c>
      <c r="L141" s="32"/>
      <c r="M141" s="32"/>
    </row>
    <row r="142" spans="1:13" ht="15" x14ac:dyDescent="0.25">
      <c r="A142" s="32"/>
      <c r="B142" s="33">
        <v>2</v>
      </c>
      <c r="C142" s="33">
        <v>42</v>
      </c>
      <c r="D142" s="34" t="s">
        <v>490</v>
      </c>
      <c r="E142" s="33">
        <v>277417</v>
      </c>
      <c r="F142" s="47" t="s">
        <v>640</v>
      </c>
      <c r="G142" s="47" t="s">
        <v>641</v>
      </c>
      <c r="H142"/>
      <c r="I142" s="47" t="s">
        <v>16</v>
      </c>
      <c r="J142" s="59" t="s">
        <v>311</v>
      </c>
      <c r="L142" s="32"/>
      <c r="M142" s="32"/>
    </row>
    <row r="143" spans="1:13" ht="15" x14ac:dyDescent="0.25">
      <c r="A143" s="32"/>
      <c r="B143" s="33">
        <v>2</v>
      </c>
      <c r="C143" s="33">
        <v>43</v>
      </c>
      <c r="D143" s="34"/>
      <c r="E143" s="58">
        <v>409460</v>
      </c>
      <c r="F143" s="44" t="s">
        <v>654</v>
      </c>
      <c r="G143" s="44" t="s">
        <v>655</v>
      </c>
      <c r="H143" s="44" t="s">
        <v>24</v>
      </c>
      <c r="I143" s="44" t="s">
        <v>65</v>
      </c>
      <c r="J143" s="44" t="s">
        <v>57</v>
      </c>
      <c r="L143" s="32"/>
      <c r="M143" s="32"/>
    </row>
    <row r="144" spans="1:13" ht="15" x14ac:dyDescent="0.25">
      <c r="A144" s="32"/>
      <c r="B144" s="33">
        <v>2</v>
      </c>
      <c r="C144" s="33">
        <v>44</v>
      </c>
      <c r="D144" s="40" t="s">
        <v>490</v>
      </c>
      <c r="E144" s="58">
        <v>335242</v>
      </c>
      <c r="F144" s="39" t="s">
        <v>656</v>
      </c>
      <c r="G144" s="39" t="s">
        <v>657</v>
      </c>
      <c r="H144" s="43"/>
      <c r="I144" s="39" t="s">
        <v>65</v>
      </c>
      <c r="J144" s="39" t="s">
        <v>658</v>
      </c>
      <c r="L144" s="32"/>
      <c r="M144" s="32"/>
    </row>
    <row r="145" spans="1:13" ht="15" x14ac:dyDescent="0.25">
      <c r="A145" s="32"/>
      <c r="B145" s="33">
        <v>2</v>
      </c>
      <c r="C145" s="33">
        <v>45</v>
      </c>
      <c r="D145" s="57" t="s">
        <v>490</v>
      </c>
      <c r="E145" s="58">
        <v>280766</v>
      </c>
      <c r="F145" s="39" t="s">
        <v>143</v>
      </c>
      <c r="G145" s="39" t="s">
        <v>659</v>
      </c>
      <c r="H145" s="39" t="s">
        <v>15</v>
      </c>
      <c r="I145" s="39" t="s">
        <v>16</v>
      </c>
      <c r="J145" s="39" t="s">
        <v>52</v>
      </c>
      <c r="L145" s="32"/>
      <c r="M145" s="32"/>
    </row>
    <row r="146" spans="1:13" ht="15" x14ac:dyDescent="0.25">
      <c r="A146" s="32"/>
      <c r="B146" s="33">
        <v>2</v>
      </c>
      <c r="C146" s="33">
        <v>46</v>
      </c>
      <c r="E146" s="40"/>
      <c r="F146" s="40" t="s">
        <v>647</v>
      </c>
      <c r="G146" s="40" t="s">
        <v>648</v>
      </c>
      <c r="H146" s="40"/>
      <c r="I146" s="40" t="s">
        <v>65</v>
      </c>
      <c r="J146" s="40" t="s">
        <v>94</v>
      </c>
      <c r="L146" s="32"/>
      <c r="M146" s="32"/>
    </row>
    <row r="147" spans="1:13" ht="15" x14ac:dyDescent="0.25">
      <c r="A147" s="32"/>
      <c r="B147" s="33">
        <v>2</v>
      </c>
      <c r="C147" s="33">
        <v>47</v>
      </c>
      <c r="D147" s="34"/>
      <c r="E147" s="43"/>
      <c r="F147" s="43" t="s">
        <v>277</v>
      </c>
      <c r="G147" s="43" t="s">
        <v>660</v>
      </c>
      <c r="H147" s="43" t="s">
        <v>15</v>
      </c>
      <c r="I147" s="43" t="s">
        <v>65</v>
      </c>
      <c r="J147" s="43" t="s">
        <v>36</v>
      </c>
      <c r="K147" s="32"/>
      <c r="L147" s="32"/>
      <c r="M147" s="32"/>
    </row>
    <row r="148" spans="1:13" ht="15" x14ac:dyDescent="0.25">
      <c r="A148" s="32"/>
      <c r="B148" s="33">
        <v>2</v>
      </c>
      <c r="C148" s="33">
        <v>48</v>
      </c>
      <c r="K148" s="32"/>
      <c r="L148" s="32"/>
      <c r="M148" s="32"/>
    </row>
    <row r="149" spans="1:13" ht="15" x14ac:dyDescent="0.25">
      <c r="A149" s="32"/>
      <c r="B149" s="33">
        <v>2</v>
      </c>
      <c r="C149" s="33">
        <v>49</v>
      </c>
      <c r="D149" s="32"/>
      <c r="K149" s="32"/>
      <c r="L149" s="32"/>
      <c r="M149" s="32"/>
    </row>
    <row r="150" spans="1:13" ht="15" x14ac:dyDescent="0.25">
      <c r="A150" s="32"/>
      <c r="B150" s="33">
        <v>2</v>
      </c>
      <c r="C150" s="33">
        <v>50</v>
      </c>
      <c r="K150" s="32"/>
      <c r="L150" s="32"/>
      <c r="M150" s="32"/>
    </row>
    <row r="151" spans="1:13" ht="15" x14ac:dyDescent="0.25">
      <c r="A151" s="32"/>
      <c r="B151" s="33">
        <v>2</v>
      </c>
      <c r="C151" s="33">
        <v>51</v>
      </c>
      <c r="D151" s="34"/>
      <c r="E151" s="33"/>
      <c r="F151" s="32"/>
      <c r="G151" s="32"/>
      <c r="H151" s="32"/>
      <c r="I151" s="32"/>
      <c r="J151" s="33"/>
      <c r="K151" s="32"/>
      <c r="L151" s="32"/>
      <c r="M151" s="32"/>
    </row>
    <row r="152" spans="1:13" ht="15" x14ac:dyDescent="0.25">
      <c r="A152" s="32"/>
      <c r="B152" s="33">
        <v>2</v>
      </c>
      <c r="C152" s="33">
        <v>52</v>
      </c>
      <c r="D152" s="34"/>
      <c r="E152" s="33">
        <v>488646</v>
      </c>
      <c r="F152" s="32" t="s">
        <v>506</v>
      </c>
      <c r="G152" s="32" t="s">
        <v>626</v>
      </c>
      <c r="H152" s="32" t="s">
        <v>636</v>
      </c>
      <c r="I152" s="32" t="s">
        <v>16</v>
      </c>
      <c r="J152" s="33" t="s">
        <v>58</v>
      </c>
      <c r="K152" s="32"/>
      <c r="L152" s="32"/>
      <c r="M152" s="32"/>
    </row>
    <row r="153" spans="1:13" ht="15" x14ac:dyDescent="0.25">
      <c r="A153" s="32"/>
      <c r="B153" s="33">
        <v>2</v>
      </c>
      <c r="C153" s="33">
        <v>53</v>
      </c>
      <c r="D153" s="34"/>
      <c r="E153" s="33"/>
      <c r="F153" s="32"/>
      <c r="G153" s="32"/>
      <c r="H153" s="32"/>
      <c r="I153" s="32"/>
      <c r="J153" s="33"/>
      <c r="K153" s="32"/>
      <c r="L153" s="32"/>
      <c r="M153" s="32"/>
    </row>
    <row r="154" spans="1:13" ht="15" x14ac:dyDescent="0.25">
      <c r="A154" s="32"/>
      <c r="B154" s="33">
        <v>2</v>
      </c>
      <c r="C154" s="33">
        <v>54</v>
      </c>
      <c r="D154" s="34"/>
      <c r="E154" s="33">
        <v>467430</v>
      </c>
      <c r="F154" s="32" t="s">
        <v>202</v>
      </c>
      <c r="G154" s="32" t="s">
        <v>627</v>
      </c>
      <c r="H154" s="32" t="s">
        <v>636</v>
      </c>
      <c r="I154" s="32" t="s">
        <v>16</v>
      </c>
      <c r="J154" s="33" t="s">
        <v>58</v>
      </c>
      <c r="K154" s="32"/>
      <c r="L154" s="32"/>
      <c r="M154" s="32"/>
    </row>
    <row r="155" spans="1:13" ht="15" x14ac:dyDescent="0.25">
      <c r="A155" s="32"/>
      <c r="B155" s="33">
        <v>2</v>
      </c>
      <c r="C155" s="33">
        <v>55</v>
      </c>
      <c r="D155" s="34"/>
      <c r="E155" s="33">
        <v>400421</v>
      </c>
      <c r="F155" s="32" t="s">
        <v>514</v>
      </c>
      <c r="G155" s="32" t="s">
        <v>628</v>
      </c>
      <c r="H155" s="32" t="s">
        <v>636</v>
      </c>
      <c r="I155" s="32" t="s">
        <v>16</v>
      </c>
      <c r="J155" s="33" t="s">
        <v>54</v>
      </c>
      <c r="K155" s="32"/>
      <c r="L155" s="32"/>
      <c r="M155" s="32"/>
    </row>
    <row r="156" spans="1:13" ht="15" x14ac:dyDescent="0.25">
      <c r="A156" s="32"/>
      <c r="B156" s="33">
        <v>2</v>
      </c>
      <c r="C156" s="33">
        <v>56</v>
      </c>
      <c r="K156" s="32"/>
      <c r="L156" s="32"/>
      <c r="M156" s="32"/>
    </row>
    <row r="157" spans="1:13" ht="15" x14ac:dyDescent="0.25">
      <c r="A157" s="32"/>
      <c r="B157" s="33">
        <v>2</v>
      </c>
      <c r="C157" s="33">
        <v>57</v>
      </c>
      <c r="D157" s="34"/>
      <c r="E157" s="33">
        <v>400417</v>
      </c>
      <c r="F157" s="32" t="s">
        <v>512</v>
      </c>
      <c r="G157" s="32" t="s">
        <v>625</v>
      </c>
      <c r="H157" s="32" t="s">
        <v>636</v>
      </c>
      <c r="I157" s="32" t="s">
        <v>65</v>
      </c>
      <c r="J157" s="33" t="s">
        <v>52</v>
      </c>
      <c r="K157" s="32"/>
      <c r="L157" s="32"/>
      <c r="M157" s="32"/>
    </row>
    <row r="158" spans="1:13" ht="15" x14ac:dyDescent="0.25">
      <c r="A158" s="32"/>
      <c r="B158" s="33">
        <v>2</v>
      </c>
      <c r="C158" s="33">
        <v>58</v>
      </c>
      <c r="D158" s="34"/>
      <c r="E158" s="33">
        <v>377831</v>
      </c>
      <c r="F158" s="32" t="s">
        <v>504</v>
      </c>
      <c r="G158" s="32" t="s">
        <v>189</v>
      </c>
      <c r="H158" s="32" t="s">
        <v>636</v>
      </c>
      <c r="I158" s="32" t="s">
        <v>16</v>
      </c>
      <c r="J158" s="33" t="s">
        <v>52</v>
      </c>
      <c r="K158" s="32"/>
      <c r="L158" s="32"/>
      <c r="M158" s="32"/>
    </row>
    <row r="159" spans="1:13" ht="15" x14ac:dyDescent="0.25">
      <c r="A159" s="32"/>
      <c r="B159" s="33">
        <v>2</v>
      </c>
      <c r="C159" s="33">
        <v>59</v>
      </c>
      <c r="D159" s="32"/>
      <c r="K159" s="32"/>
      <c r="L159" s="32"/>
      <c r="M159" s="32"/>
    </row>
    <row r="160" spans="1:13" ht="15" x14ac:dyDescent="0.25">
      <c r="A160" s="32"/>
      <c r="B160" s="33">
        <v>2</v>
      </c>
      <c r="C160" s="33">
        <v>60</v>
      </c>
      <c r="D160" s="34"/>
      <c r="E160" s="33">
        <v>496298</v>
      </c>
      <c r="F160" s="32" t="s">
        <v>606</v>
      </c>
      <c r="G160" s="32" t="s">
        <v>189</v>
      </c>
      <c r="H160" s="32" t="s">
        <v>635</v>
      </c>
      <c r="I160" s="32" t="s">
        <v>65</v>
      </c>
      <c r="J160" s="33" t="s">
        <v>52</v>
      </c>
      <c r="K160" s="32"/>
      <c r="L160" s="32"/>
      <c r="M160" s="32"/>
    </row>
    <row r="161" spans="1:13" ht="15" x14ac:dyDescent="0.25">
      <c r="A161" s="32"/>
      <c r="B161" s="33">
        <v>2</v>
      </c>
      <c r="C161" s="33">
        <v>61</v>
      </c>
      <c r="D161" s="34"/>
      <c r="E161" s="33">
        <v>441540</v>
      </c>
      <c r="F161" s="32" t="s">
        <v>611</v>
      </c>
      <c r="G161" s="32" t="s">
        <v>622</v>
      </c>
      <c r="H161" s="32" t="s">
        <v>635</v>
      </c>
      <c r="I161" s="32" t="s">
        <v>16</v>
      </c>
      <c r="J161" s="33" t="s">
        <v>72</v>
      </c>
      <c r="K161" s="32"/>
      <c r="L161" s="32"/>
      <c r="M161" s="32"/>
    </row>
    <row r="162" spans="1:13" ht="15" x14ac:dyDescent="0.25">
      <c r="A162" s="32"/>
      <c r="B162" s="33">
        <v>2</v>
      </c>
      <c r="C162" s="33">
        <v>62</v>
      </c>
      <c r="K162" s="32"/>
      <c r="L162" s="32"/>
      <c r="M162" s="32"/>
    </row>
    <row r="163" spans="1:13" ht="15" x14ac:dyDescent="0.25">
      <c r="A163" s="32"/>
      <c r="B163" s="33">
        <v>2</v>
      </c>
      <c r="C163" s="33">
        <v>63</v>
      </c>
      <c r="D163" s="34"/>
      <c r="E163" s="33">
        <v>329874</v>
      </c>
      <c r="F163" s="32" t="s">
        <v>609</v>
      </c>
      <c r="G163" s="32" t="s">
        <v>621</v>
      </c>
      <c r="H163" s="32" t="s">
        <v>635</v>
      </c>
      <c r="I163" s="32" t="s">
        <v>16</v>
      </c>
      <c r="J163" s="33" t="s">
        <v>54</v>
      </c>
      <c r="K163" s="32"/>
      <c r="L163" s="32"/>
      <c r="M163" s="32"/>
    </row>
    <row r="164" spans="1:13" ht="15" x14ac:dyDescent="0.25">
      <c r="A164" s="32"/>
      <c r="B164" s="33">
        <v>2</v>
      </c>
      <c r="C164" s="33">
        <v>64</v>
      </c>
      <c r="D164" s="34" t="s">
        <v>14</v>
      </c>
      <c r="E164" s="33">
        <v>162308</v>
      </c>
      <c r="F164" s="32" t="s">
        <v>607</v>
      </c>
      <c r="G164" s="32" t="s">
        <v>620</v>
      </c>
      <c r="H164" s="32" t="s">
        <v>635</v>
      </c>
      <c r="I164" s="32" t="s">
        <v>65</v>
      </c>
      <c r="J164" s="33" t="s">
        <v>52</v>
      </c>
      <c r="K164" s="32"/>
      <c r="L164" s="32"/>
      <c r="M164" s="32"/>
    </row>
    <row r="165" spans="1:13" ht="15" x14ac:dyDescent="0.25">
      <c r="A165" s="32"/>
      <c r="B165" s="33">
        <v>2</v>
      </c>
      <c r="C165" s="33">
        <v>65</v>
      </c>
      <c r="K165" s="32"/>
      <c r="L165" s="32"/>
      <c r="M165" s="32"/>
    </row>
    <row r="166" spans="1:13" ht="15" x14ac:dyDescent="0.25">
      <c r="A166" s="32"/>
      <c r="B166" s="33">
        <v>2</v>
      </c>
      <c r="C166" s="33">
        <v>66</v>
      </c>
      <c r="K166" s="32"/>
      <c r="L166" s="32"/>
      <c r="M166" s="32"/>
    </row>
    <row r="167" spans="1:13" ht="15" x14ac:dyDescent="0.25">
      <c r="A167" s="32"/>
      <c r="B167" s="33">
        <v>2</v>
      </c>
      <c r="C167" s="33">
        <v>67</v>
      </c>
      <c r="K167" s="32"/>
      <c r="L167" s="32"/>
      <c r="M167" s="32"/>
    </row>
    <row r="168" spans="1:13" ht="15" x14ac:dyDescent="0.25">
      <c r="A168" s="32"/>
      <c r="B168" s="33">
        <v>2</v>
      </c>
      <c r="C168" s="33">
        <v>68</v>
      </c>
      <c r="K168" s="32"/>
      <c r="L168" s="32"/>
      <c r="M168" s="32"/>
    </row>
    <row r="169" spans="1:13" ht="15" x14ac:dyDescent="0.25">
      <c r="A169" s="32"/>
      <c r="B169" s="33">
        <v>2</v>
      </c>
      <c r="C169" s="33">
        <v>69</v>
      </c>
      <c r="K169" s="32"/>
      <c r="L169" s="32"/>
      <c r="M169" s="32"/>
    </row>
    <row r="170" spans="1:13" ht="15" x14ac:dyDescent="0.25">
      <c r="A170" s="32"/>
      <c r="B170" s="33">
        <v>2</v>
      </c>
      <c r="C170" s="33">
        <v>70</v>
      </c>
      <c r="K170" s="32"/>
      <c r="L170" s="32"/>
      <c r="M170" s="32"/>
    </row>
    <row r="171" spans="1:13" ht="15" x14ac:dyDescent="0.25">
      <c r="A171" s="32"/>
      <c r="B171" s="33">
        <v>2</v>
      </c>
      <c r="C171" s="33">
        <v>71</v>
      </c>
      <c r="D171" s="34"/>
      <c r="K171" s="32"/>
      <c r="L171" s="32"/>
      <c r="M171" s="32"/>
    </row>
    <row r="172" spans="1:13" ht="15" x14ac:dyDescent="0.25">
      <c r="A172" s="32"/>
      <c r="B172" s="33">
        <v>2</v>
      </c>
      <c r="C172" s="33">
        <v>72</v>
      </c>
      <c r="D172" s="34"/>
      <c r="K172" s="32"/>
      <c r="L172" s="32"/>
      <c r="M172" s="32"/>
    </row>
    <row r="173" spans="1:13" ht="15" x14ac:dyDescent="0.25">
      <c r="A173" s="32"/>
      <c r="B173" s="33">
        <v>2</v>
      </c>
      <c r="C173" s="33">
        <v>73</v>
      </c>
      <c r="D173" s="34"/>
      <c r="K173" s="32"/>
      <c r="L173" s="32"/>
      <c r="M173" s="32"/>
    </row>
    <row r="174" spans="1:13" ht="15" x14ac:dyDescent="0.25">
      <c r="A174" s="32"/>
      <c r="B174" s="33">
        <v>2</v>
      </c>
      <c r="C174" s="33">
        <v>74</v>
      </c>
      <c r="D174" s="34"/>
      <c r="K174" s="32"/>
      <c r="L174" s="32"/>
      <c r="M174" s="32"/>
    </row>
    <row r="175" spans="1:13" ht="15" x14ac:dyDescent="0.25">
      <c r="A175" s="32"/>
      <c r="B175" s="33">
        <v>2</v>
      </c>
      <c r="C175" s="33">
        <v>75</v>
      </c>
      <c r="D175" s="32"/>
      <c r="K175" s="32"/>
      <c r="L175" s="32"/>
      <c r="M175" s="32"/>
    </row>
    <row r="176" spans="1:13" ht="15" x14ac:dyDescent="0.25">
      <c r="A176" s="32"/>
      <c r="B176" s="33">
        <v>2</v>
      </c>
      <c r="C176" s="33">
        <v>76</v>
      </c>
      <c r="D176" s="34"/>
      <c r="K176" s="32"/>
      <c r="L176" s="32"/>
      <c r="M176" s="32"/>
    </row>
    <row r="177" spans="1:16" ht="15" x14ac:dyDescent="0.25">
      <c r="A177" s="32"/>
      <c r="B177" s="33">
        <v>2</v>
      </c>
      <c r="C177" s="33">
        <v>77</v>
      </c>
      <c r="D177" s="34"/>
      <c r="K177" s="32"/>
      <c r="L177" s="32"/>
      <c r="M177" s="32"/>
    </row>
    <row r="178" spans="1:16" ht="15" x14ac:dyDescent="0.25">
      <c r="A178" s="32"/>
      <c r="B178" s="33">
        <v>2</v>
      </c>
      <c r="C178" s="33">
        <v>78</v>
      </c>
      <c r="D178" s="34"/>
      <c r="K178" s="32"/>
      <c r="L178" s="32"/>
      <c r="M178" s="32"/>
    </row>
    <row r="179" spans="1:16" ht="15" x14ac:dyDescent="0.25">
      <c r="A179" s="32"/>
      <c r="B179" s="33">
        <v>2</v>
      </c>
      <c r="C179" s="33">
        <v>79</v>
      </c>
      <c r="D179" s="34"/>
      <c r="K179" s="32"/>
      <c r="L179" s="32"/>
      <c r="M179" s="32"/>
    </row>
    <row r="180" spans="1:16" ht="15" x14ac:dyDescent="0.25">
      <c r="A180" s="32"/>
      <c r="B180" s="33">
        <v>2</v>
      </c>
      <c r="C180" s="33">
        <v>80</v>
      </c>
      <c r="D180" s="34"/>
      <c r="K180" s="32"/>
      <c r="L180" s="32"/>
      <c r="M180" s="32"/>
    </row>
    <row r="181" spans="1:16" ht="15" x14ac:dyDescent="0.25">
      <c r="A181" s="32"/>
      <c r="B181" s="33">
        <v>2</v>
      </c>
      <c r="C181" s="33">
        <v>81</v>
      </c>
      <c r="D181" s="34"/>
      <c r="K181" s="32"/>
      <c r="L181" s="32"/>
      <c r="M181" s="32"/>
    </row>
    <row r="182" spans="1:16" ht="15" x14ac:dyDescent="0.25">
      <c r="A182" s="32"/>
      <c r="B182" s="33">
        <v>2</v>
      </c>
      <c r="C182" s="33">
        <v>82</v>
      </c>
      <c r="D182" s="34"/>
      <c r="K182" s="32"/>
      <c r="L182" s="32"/>
      <c r="M182" s="32"/>
    </row>
    <row r="183" spans="1:16" ht="15" x14ac:dyDescent="0.25">
      <c r="A183" s="32"/>
      <c r="B183" s="33">
        <v>2</v>
      </c>
      <c r="C183" s="33">
        <v>83</v>
      </c>
      <c r="D183" s="34"/>
      <c r="K183" s="32"/>
      <c r="L183" s="32"/>
      <c r="M183" s="32"/>
    </row>
    <row r="184" spans="1:16" ht="15" x14ac:dyDescent="0.25">
      <c r="A184" s="32"/>
      <c r="B184" s="33">
        <v>2</v>
      </c>
      <c r="C184" s="33">
        <v>84</v>
      </c>
      <c r="D184" s="34"/>
      <c r="K184" s="32"/>
      <c r="L184" s="32"/>
      <c r="M184" s="32"/>
    </row>
    <row r="185" spans="1:16" ht="15" x14ac:dyDescent="0.25">
      <c r="A185" s="32"/>
      <c r="B185" s="33">
        <v>2</v>
      </c>
      <c r="C185" s="33">
        <v>85</v>
      </c>
      <c r="D185" s="32"/>
      <c r="K185" s="32"/>
      <c r="L185" s="32"/>
      <c r="M185" s="32"/>
    </row>
    <row r="186" spans="1:16" ht="15" x14ac:dyDescent="0.25">
      <c r="A186" s="32"/>
      <c r="B186" s="33">
        <v>2</v>
      </c>
      <c r="C186" s="33">
        <v>86</v>
      </c>
      <c r="D186" s="34"/>
      <c r="K186" s="32"/>
      <c r="L186" s="32"/>
      <c r="M186" s="32"/>
    </row>
    <row r="187" spans="1:16" ht="15" x14ac:dyDescent="0.25">
      <c r="A187" s="32"/>
      <c r="B187" s="33">
        <v>2</v>
      </c>
      <c r="C187" s="33">
        <v>87</v>
      </c>
      <c r="D187" s="34"/>
      <c r="K187" s="32"/>
      <c r="L187" s="32"/>
      <c r="M187" s="32"/>
    </row>
    <row r="188" spans="1:16" ht="15" x14ac:dyDescent="0.25">
      <c r="A188" s="32"/>
      <c r="B188" s="33">
        <v>2</v>
      </c>
      <c r="C188" s="33">
        <v>88</v>
      </c>
      <c r="D188" s="34"/>
      <c r="K188" s="32"/>
      <c r="L188" s="32"/>
      <c r="M188" s="32"/>
    </row>
    <row r="189" spans="1:16" ht="15" x14ac:dyDescent="0.25">
      <c r="A189" s="32"/>
      <c r="B189" s="33">
        <v>2</v>
      </c>
      <c r="C189" s="33">
        <v>89</v>
      </c>
      <c r="D189" s="34"/>
      <c r="K189" s="32"/>
      <c r="L189" s="32"/>
      <c r="M189" s="32"/>
    </row>
    <row r="190" spans="1:16" ht="15" x14ac:dyDescent="0.25">
      <c r="A190" s="32"/>
      <c r="B190" s="33">
        <v>2</v>
      </c>
      <c r="C190" s="33">
        <v>90</v>
      </c>
      <c r="D190" s="32" t="s">
        <v>14</v>
      </c>
      <c r="E190" s="32"/>
      <c r="F190" s="32"/>
      <c r="G190" s="32"/>
      <c r="H190" s="32"/>
      <c r="I190" s="32"/>
      <c r="J190" s="32"/>
      <c r="K190" s="32"/>
      <c r="L190" s="32"/>
      <c r="M190" s="33"/>
    </row>
    <row r="191" spans="1:16" ht="15" x14ac:dyDescent="0.25">
      <c r="A191" s="32"/>
      <c r="B191" s="32"/>
      <c r="C191" s="33"/>
      <c r="D191" s="32"/>
      <c r="E191" s="32"/>
      <c r="F191" s="32"/>
      <c r="G191" s="32"/>
      <c r="H191" s="32"/>
      <c r="I191" s="32"/>
      <c r="J191" s="32"/>
      <c r="K191" s="32"/>
      <c r="L191" s="32"/>
      <c r="M191" s="32"/>
    </row>
    <row r="192" spans="1:16" ht="15" hidden="1" x14ac:dyDescent="0.25">
      <c r="A192" s="52" t="s">
        <v>498</v>
      </c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32"/>
      <c r="M192" s="32"/>
      <c r="N192" s="32"/>
      <c r="O192" s="32"/>
      <c r="P192" s="32"/>
    </row>
    <row r="193" spans="1:13" ht="15" hidden="1" x14ac:dyDescent="0.25">
      <c r="A193" s="32"/>
      <c r="B193" s="32" t="s">
        <v>4</v>
      </c>
      <c r="C193" s="32" t="s">
        <v>5</v>
      </c>
      <c r="D193" s="32" t="s">
        <v>6</v>
      </c>
      <c r="E193" s="33" t="s">
        <v>7</v>
      </c>
      <c r="F193" s="32" t="s">
        <v>8</v>
      </c>
      <c r="G193" s="32" t="s">
        <v>9</v>
      </c>
      <c r="H193" s="32" t="s">
        <v>10</v>
      </c>
      <c r="I193" s="32" t="s">
        <v>629</v>
      </c>
      <c r="J193" s="32" t="s">
        <v>12</v>
      </c>
      <c r="K193" s="32"/>
    </row>
    <row r="194" spans="1:13" ht="15" hidden="1" x14ac:dyDescent="0.25">
      <c r="A194" s="32"/>
      <c r="B194" s="33">
        <v>3</v>
      </c>
      <c r="C194" s="33">
        <v>1</v>
      </c>
      <c r="D194" s="32" t="s">
        <v>14</v>
      </c>
      <c r="E194" s="32"/>
      <c r="F194" s="32"/>
      <c r="G194" s="32"/>
      <c r="H194" s="32"/>
      <c r="I194" s="32"/>
      <c r="J194" s="32"/>
      <c r="K194" s="32"/>
      <c r="L194" s="32"/>
      <c r="M194" s="32"/>
    </row>
    <row r="195" spans="1:13" ht="15" hidden="1" x14ac:dyDescent="0.25">
      <c r="A195" s="32"/>
      <c r="B195" s="33">
        <v>3</v>
      </c>
      <c r="C195" s="33">
        <v>2</v>
      </c>
      <c r="D195" s="32"/>
      <c r="E195" s="32"/>
      <c r="F195" s="32"/>
      <c r="G195" s="32"/>
      <c r="H195" s="32"/>
      <c r="I195" s="32"/>
      <c r="J195" s="32"/>
      <c r="K195" s="32"/>
      <c r="L195" s="32"/>
      <c r="M195" s="32"/>
    </row>
    <row r="196" spans="1:13" ht="15" hidden="1" x14ac:dyDescent="0.25">
      <c r="A196" s="32"/>
      <c r="B196" s="33">
        <v>3</v>
      </c>
      <c r="C196" s="33">
        <v>3</v>
      </c>
      <c r="D196" s="32"/>
      <c r="E196" s="32"/>
      <c r="F196" s="32"/>
      <c r="G196" s="32"/>
      <c r="H196" s="32"/>
      <c r="I196" s="32"/>
      <c r="J196" s="32"/>
      <c r="K196" s="32"/>
      <c r="L196" s="32"/>
      <c r="M196" s="32"/>
    </row>
    <row r="197" spans="1:13" ht="15" hidden="1" x14ac:dyDescent="0.25">
      <c r="A197" s="32"/>
      <c r="B197" s="33">
        <v>3</v>
      </c>
      <c r="C197" s="33">
        <v>4</v>
      </c>
      <c r="D197" s="32"/>
      <c r="E197" s="33"/>
      <c r="F197" s="32"/>
      <c r="G197" s="32"/>
      <c r="H197" s="32"/>
      <c r="I197" s="32"/>
      <c r="J197" s="37"/>
      <c r="K197" s="32"/>
      <c r="L197" s="32"/>
      <c r="M197" s="32"/>
    </row>
    <row r="198" spans="1:13" ht="15" hidden="1" x14ac:dyDescent="0.25">
      <c r="A198" s="32"/>
      <c r="B198" s="33">
        <v>3</v>
      </c>
      <c r="C198" s="33">
        <v>5</v>
      </c>
      <c r="D198" s="32"/>
      <c r="E198" s="33"/>
      <c r="F198" s="32"/>
      <c r="G198" s="32"/>
      <c r="H198" s="32"/>
      <c r="I198" s="32"/>
      <c r="J198" s="37"/>
      <c r="K198" s="32"/>
      <c r="L198" s="32"/>
      <c r="M198" s="32"/>
    </row>
    <row r="199" spans="1:13" ht="15" hidden="1" x14ac:dyDescent="0.25">
      <c r="A199" s="32"/>
      <c r="B199" s="33">
        <v>3</v>
      </c>
      <c r="C199" s="33">
        <v>6</v>
      </c>
      <c r="D199" s="34"/>
      <c r="E199" s="33"/>
      <c r="F199" s="32"/>
      <c r="G199" s="32"/>
      <c r="H199" s="32"/>
      <c r="I199" s="32"/>
      <c r="J199" s="37"/>
      <c r="K199" s="32"/>
      <c r="L199" s="32"/>
      <c r="M199" s="32"/>
    </row>
    <row r="200" spans="1:13" ht="15" hidden="1" x14ac:dyDescent="0.25">
      <c r="A200" s="32"/>
      <c r="B200" s="33">
        <v>3</v>
      </c>
      <c r="C200" s="33">
        <v>7</v>
      </c>
      <c r="D200" s="34"/>
      <c r="E200" s="33"/>
      <c r="F200" s="32"/>
      <c r="G200" s="32"/>
      <c r="H200" s="32"/>
      <c r="I200" s="32"/>
      <c r="J200" s="37"/>
      <c r="K200" s="32"/>
      <c r="L200" s="32"/>
      <c r="M200" s="32"/>
    </row>
    <row r="201" spans="1:13" ht="15" hidden="1" x14ac:dyDescent="0.25">
      <c r="A201" s="32"/>
      <c r="B201" s="33">
        <v>3</v>
      </c>
      <c r="C201" s="33">
        <v>8</v>
      </c>
      <c r="D201" s="34"/>
      <c r="E201" s="33"/>
      <c r="F201" s="32"/>
      <c r="G201" s="32"/>
      <c r="H201" s="32"/>
      <c r="I201" s="32"/>
      <c r="J201" s="37"/>
      <c r="K201" s="32"/>
      <c r="L201" s="32"/>
      <c r="M201" s="32"/>
    </row>
    <row r="202" spans="1:13" ht="15" hidden="1" x14ac:dyDescent="0.25">
      <c r="A202" s="32"/>
      <c r="B202" s="33">
        <v>3</v>
      </c>
      <c r="C202" s="33">
        <v>9</v>
      </c>
      <c r="D202" s="34"/>
      <c r="E202" s="33"/>
      <c r="F202" s="32"/>
      <c r="G202" s="32"/>
      <c r="H202" s="32"/>
      <c r="I202" s="32"/>
      <c r="J202" s="37"/>
      <c r="K202" s="32"/>
      <c r="L202" s="32"/>
      <c r="M202" s="32"/>
    </row>
    <row r="203" spans="1:13" ht="15" hidden="1" x14ac:dyDescent="0.25">
      <c r="A203" s="32"/>
      <c r="B203" s="33">
        <v>3</v>
      </c>
      <c r="C203" s="33">
        <v>10</v>
      </c>
      <c r="D203" s="34" t="s">
        <v>14</v>
      </c>
      <c r="E203" s="33"/>
      <c r="F203" s="32"/>
      <c r="G203" s="32"/>
      <c r="H203" s="32"/>
      <c r="I203" s="32"/>
      <c r="J203" s="37"/>
      <c r="K203" s="32"/>
      <c r="L203" s="32"/>
      <c r="M203" s="32"/>
    </row>
    <row r="204" spans="1:13" ht="15" hidden="1" x14ac:dyDescent="0.25">
      <c r="A204" s="32"/>
      <c r="B204" s="33">
        <v>3</v>
      </c>
      <c r="C204" s="33">
        <v>11</v>
      </c>
      <c r="D204" s="34"/>
      <c r="E204" s="33"/>
      <c r="F204" s="32"/>
      <c r="G204" s="32"/>
      <c r="H204" s="32"/>
      <c r="I204" s="32"/>
      <c r="J204" s="37"/>
      <c r="K204" s="32"/>
      <c r="L204" s="32"/>
      <c r="M204" s="32"/>
    </row>
    <row r="205" spans="1:13" ht="15" hidden="1" x14ac:dyDescent="0.25">
      <c r="A205" s="32"/>
      <c r="B205" s="33">
        <v>3</v>
      </c>
      <c r="C205" s="33">
        <v>12</v>
      </c>
      <c r="D205" s="34"/>
      <c r="E205" s="33"/>
      <c r="F205" s="32"/>
      <c r="G205" s="32"/>
      <c r="H205" s="32"/>
      <c r="I205" s="32"/>
      <c r="J205" s="32"/>
      <c r="K205" s="32"/>
      <c r="L205" s="32"/>
      <c r="M205" s="32"/>
    </row>
    <row r="206" spans="1:13" ht="15" hidden="1" x14ac:dyDescent="0.25">
      <c r="A206" s="32"/>
      <c r="B206" s="33">
        <v>3</v>
      </c>
      <c r="C206" s="33">
        <v>13</v>
      </c>
      <c r="D206" s="34"/>
      <c r="E206" s="33"/>
      <c r="F206" s="32"/>
      <c r="G206" s="32"/>
      <c r="H206" s="32"/>
      <c r="I206" s="32"/>
      <c r="J206" s="37"/>
      <c r="K206" s="32"/>
      <c r="L206" s="32"/>
      <c r="M206" s="32"/>
    </row>
    <row r="207" spans="1:13" ht="15" hidden="1" x14ac:dyDescent="0.25">
      <c r="A207" s="32"/>
      <c r="B207" s="33">
        <v>3</v>
      </c>
      <c r="C207" s="33">
        <v>14</v>
      </c>
      <c r="D207" s="34"/>
      <c r="E207" s="33"/>
      <c r="F207" s="32"/>
      <c r="G207" s="32"/>
      <c r="H207" s="32"/>
      <c r="I207" s="32"/>
      <c r="J207" s="37"/>
      <c r="K207" s="32"/>
      <c r="L207" s="32"/>
      <c r="M207" s="32"/>
    </row>
    <row r="208" spans="1:13" ht="15" hidden="1" x14ac:dyDescent="0.25">
      <c r="A208" s="32"/>
      <c r="B208" s="33">
        <v>3</v>
      </c>
      <c r="C208" s="33">
        <v>15</v>
      </c>
      <c r="D208" s="32"/>
      <c r="E208" s="33"/>
      <c r="F208" s="32"/>
      <c r="G208" s="32"/>
      <c r="H208" s="32"/>
      <c r="I208" s="32"/>
      <c r="J208" s="37"/>
      <c r="K208" s="32"/>
      <c r="L208" s="32"/>
      <c r="M208" s="32"/>
    </row>
    <row r="209" spans="1:13" ht="15" hidden="1" x14ac:dyDescent="0.25">
      <c r="A209" s="32"/>
      <c r="B209" s="33">
        <v>3</v>
      </c>
      <c r="C209" s="33">
        <v>16</v>
      </c>
      <c r="D209" s="34"/>
      <c r="E209" s="33"/>
      <c r="F209" s="32"/>
      <c r="G209" s="32"/>
      <c r="H209" s="32"/>
      <c r="I209" s="32"/>
      <c r="J209" s="37"/>
      <c r="K209" s="32"/>
      <c r="L209" s="32"/>
      <c r="M209" s="32"/>
    </row>
    <row r="210" spans="1:13" ht="15" hidden="1" x14ac:dyDescent="0.25">
      <c r="A210" s="32"/>
      <c r="B210" s="33">
        <v>3</v>
      </c>
      <c r="C210" s="33">
        <v>17</v>
      </c>
      <c r="D210" s="34"/>
      <c r="E210" s="33"/>
      <c r="F210" s="32"/>
      <c r="G210" s="32"/>
      <c r="H210" s="32"/>
      <c r="I210" s="32"/>
      <c r="J210" s="37"/>
      <c r="K210" s="32"/>
      <c r="L210" s="32"/>
      <c r="M210" s="32"/>
    </row>
    <row r="211" spans="1:13" ht="15" hidden="1" x14ac:dyDescent="0.25">
      <c r="A211" s="32"/>
      <c r="B211" s="33">
        <v>3</v>
      </c>
      <c r="C211" s="33">
        <v>18</v>
      </c>
      <c r="D211" s="34" t="s">
        <v>14</v>
      </c>
      <c r="E211" s="33"/>
      <c r="F211" s="32"/>
      <c r="G211" s="32"/>
      <c r="H211" s="32"/>
      <c r="I211" s="32"/>
      <c r="J211" s="37"/>
      <c r="K211" s="32"/>
      <c r="L211" s="32"/>
      <c r="M211" s="32"/>
    </row>
    <row r="212" spans="1:13" ht="15" hidden="1" x14ac:dyDescent="0.25">
      <c r="A212" s="32"/>
      <c r="B212" s="33">
        <v>3</v>
      </c>
      <c r="C212" s="33">
        <v>19</v>
      </c>
      <c r="D212" s="34"/>
      <c r="E212" s="33"/>
      <c r="F212" s="32"/>
      <c r="G212" s="32"/>
      <c r="H212" s="32"/>
      <c r="I212" s="32"/>
      <c r="J212" s="37"/>
      <c r="K212" s="32"/>
      <c r="L212" s="32"/>
      <c r="M212" s="32"/>
    </row>
    <row r="213" spans="1:13" ht="15" hidden="1" x14ac:dyDescent="0.25">
      <c r="A213" s="32"/>
      <c r="B213" s="33">
        <v>3</v>
      </c>
      <c r="C213" s="33">
        <v>20</v>
      </c>
      <c r="D213" s="34"/>
      <c r="E213" s="33"/>
      <c r="F213" s="32"/>
      <c r="G213" s="32"/>
      <c r="H213" s="32"/>
      <c r="I213" s="32"/>
      <c r="J213" s="37"/>
      <c r="K213" s="32"/>
      <c r="L213" s="32"/>
      <c r="M213" s="32"/>
    </row>
    <row r="214" spans="1:13" ht="15" hidden="1" x14ac:dyDescent="0.25">
      <c r="A214" s="32"/>
      <c r="B214" s="33">
        <v>3</v>
      </c>
      <c r="C214" s="33">
        <v>21</v>
      </c>
      <c r="D214" s="34"/>
      <c r="E214" s="33"/>
      <c r="F214" s="32"/>
      <c r="G214" s="32"/>
      <c r="H214" s="32"/>
      <c r="I214" s="32"/>
      <c r="J214" s="37"/>
      <c r="K214" s="32"/>
      <c r="L214" s="32"/>
      <c r="M214" s="32"/>
    </row>
    <row r="215" spans="1:13" ht="15" hidden="1" x14ac:dyDescent="0.25">
      <c r="A215" s="32"/>
      <c r="B215" s="33">
        <v>3</v>
      </c>
      <c r="C215" s="33">
        <v>22</v>
      </c>
      <c r="D215" s="34"/>
      <c r="E215" s="32"/>
      <c r="F215" s="32"/>
      <c r="G215" s="32"/>
      <c r="H215" s="32"/>
      <c r="I215" s="32"/>
      <c r="J215" s="32"/>
      <c r="K215" s="32"/>
      <c r="L215" s="32"/>
      <c r="M215" s="32"/>
    </row>
    <row r="216" spans="1:13" ht="15" hidden="1" x14ac:dyDescent="0.25">
      <c r="A216" s="32"/>
      <c r="B216" s="33">
        <v>3</v>
      </c>
      <c r="C216" s="33">
        <v>23</v>
      </c>
      <c r="D216" s="34"/>
      <c r="E216" s="33"/>
      <c r="F216" s="32"/>
      <c r="G216" s="32"/>
      <c r="H216" s="32"/>
      <c r="I216" s="32"/>
      <c r="J216" s="37"/>
      <c r="K216" s="32"/>
      <c r="L216" s="32"/>
      <c r="M216" s="32"/>
    </row>
    <row r="217" spans="1:13" ht="15" hidden="1" x14ac:dyDescent="0.25">
      <c r="A217" s="32"/>
      <c r="B217" s="33">
        <v>3</v>
      </c>
      <c r="C217" s="33">
        <v>24</v>
      </c>
      <c r="D217" s="34"/>
      <c r="E217" s="33"/>
      <c r="F217" s="32"/>
      <c r="G217" s="32"/>
      <c r="H217" s="32"/>
      <c r="I217" s="32"/>
      <c r="J217" s="37"/>
      <c r="K217" s="32"/>
      <c r="L217" s="32"/>
      <c r="M217" s="32"/>
    </row>
    <row r="218" spans="1:13" ht="15" hidden="1" x14ac:dyDescent="0.25">
      <c r="A218" s="32"/>
      <c r="B218" s="33">
        <v>3</v>
      </c>
      <c r="C218" s="33">
        <v>25</v>
      </c>
      <c r="D218" s="32"/>
      <c r="E218" s="33"/>
      <c r="F218" s="32"/>
      <c r="G218" s="32"/>
      <c r="H218" s="32"/>
      <c r="I218" s="32"/>
      <c r="J218" s="37"/>
      <c r="K218" s="32"/>
      <c r="L218" s="32"/>
      <c r="M218" s="32"/>
    </row>
    <row r="219" spans="1:13" ht="15" hidden="1" x14ac:dyDescent="0.25">
      <c r="A219" s="32"/>
      <c r="B219" s="33">
        <v>3</v>
      </c>
      <c r="C219" s="33">
        <v>26</v>
      </c>
      <c r="D219" s="34"/>
      <c r="E219" s="33"/>
      <c r="F219" s="32"/>
      <c r="G219" s="32"/>
      <c r="H219" s="32"/>
      <c r="I219" s="32"/>
      <c r="J219" s="37"/>
      <c r="K219" s="32"/>
      <c r="L219" s="32"/>
      <c r="M219" s="32"/>
    </row>
    <row r="220" spans="1:13" ht="15" hidden="1" x14ac:dyDescent="0.25">
      <c r="A220" s="32"/>
      <c r="B220" s="33">
        <v>3</v>
      </c>
      <c r="C220" s="33">
        <v>27</v>
      </c>
      <c r="D220" s="34"/>
      <c r="E220" s="33"/>
      <c r="F220" s="32"/>
      <c r="G220" s="32"/>
      <c r="H220" s="32"/>
      <c r="I220" s="32"/>
      <c r="J220" s="37"/>
      <c r="K220" s="32"/>
      <c r="L220" s="32"/>
      <c r="M220" s="32"/>
    </row>
    <row r="221" spans="1:13" ht="15" hidden="1" x14ac:dyDescent="0.25">
      <c r="A221" s="32"/>
      <c r="B221" s="33">
        <v>3</v>
      </c>
      <c r="C221" s="33">
        <v>28</v>
      </c>
      <c r="D221" s="34"/>
      <c r="E221" s="33"/>
      <c r="F221" s="32"/>
      <c r="G221" s="32"/>
      <c r="H221" s="32"/>
      <c r="I221" s="32"/>
      <c r="J221" s="37"/>
      <c r="K221" s="32"/>
      <c r="L221" s="32"/>
      <c r="M221" s="32"/>
    </row>
    <row r="222" spans="1:13" ht="15" hidden="1" x14ac:dyDescent="0.25">
      <c r="A222" s="32"/>
      <c r="B222" s="33">
        <v>3</v>
      </c>
      <c r="C222" s="33">
        <v>29</v>
      </c>
      <c r="D222" s="34"/>
      <c r="E222" s="33"/>
      <c r="F222" s="32"/>
      <c r="G222" s="32"/>
      <c r="H222" s="32"/>
      <c r="I222" s="32"/>
      <c r="J222" s="37"/>
      <c r="K222" s="32"/>
      <c r="L222" s="32"/>
      <c r="M222" s="32"/>
    </row>
    <row r="223" spans="1:13" ht="15" hidden="1" x14ac:dyDescent="0.25">
      <c r="A223" s="32"/>
      <c r="B223" s="33">
        <v>3</v>
      </c>
      <c r="C223" s="33">
        <v>30</v>
      </c>
      <c r="D223" s="34"/>
      <c r="E223" s="33"/>
      <c r="F223" s="32"/>
      <c r="G223" s="32"/>
      <c r="H223" s="32"/>
      <c r="I223" s="32"/>
      <c r="J223" s="37"/>
      <c r="K223" s="32"/>
      <c r="L223" s="32"/>
      <c r="M223" s="32"/>
    </row>
    <row r="224" spans="1:13" ht="15" hidden="1" x14ac:dyDescent="0.25">
      <c r="A224" s="32"/>
      <c r="B224" s="33">
        <v>3</v>
      </c>
      <c r="C224" s="33">
        <v>31</v>
      </c>
      <c r="D224" s="34" t="s">
        <v>14</v>
      </c>
      <c r="E224" s="33"/>
      <c r="F224" s="32"/>
      <c r="G224" s="32"/>
      <c r="H224" s="32"/>
      <c r="I224" s="32"/>
      <c r="J224" s="37"/>
      <c r="K224" s="32"/>
      <c r="L224" s="32"/>
      <c r="M224" s="32"/>
    </row>
    <row r="225" spans="1:13" ht="15" hidden="1" x14ac:dyDescent="0.25">
      <c r="A225" s="32"/>
      <c r="B225" s="33">
        <v>3</v>
      </c>
      <c r="C225" s="33">
        <v>32</v>
      </c>
      <c r="D225" s="34"/>
      <c r="E225" s="33"/>
      <c r="F225" s="32"/>
      <c r="G225" s="32"/>
      <c r="H225" s="32"/>
      <c r="I225" s="32"/>
      <c r="J225" s="32"/>
      <c r="K225" s="32"/>
      <c r="L225" s="32"/>
      <c r="M225" s="32"/>
    </row>
    <row r="226" spans="1:13" ht="15" hidden="1" x14ac:dyDescent="0.25">
      <c r="A226" s="32"/>
      <c r="B226" s="33">
        <v>3</v>
      </c>
      <c r="C226" s="33">
        <v>33</v>
      </c>
      <c r="D226" s="34"/>
      <c r="E226" s="33"/>
      <c r="F226" s="32"/>
      <c r="G226" s="32"/>
      <c r="H226" s="32"/>
      <c r="I226" s="32"/>
      <c r="J226" s="37"/>
      <c r="K226" s="32"/>
      <c r="L226" s="32"/>
      <c r="M226" s="32"/>
    </row>
    <row r="227" spans="1:13" ht="15" hidden="1" x14ac:dyDescent="0.25">
      <c r="A227" s="32"/>
      <c r="B227" s="33">
        <v>3</v>
      </c>
      <c r="C227" s="33">
        <v>34</v>
      </c>
      <c r="D227" s="34"/>
      <c r="E227" s="33"/>
      <c r="F227" s="32"/>
      <c r="G227" s="32"/>
      <c r="H227" s="32"/>
      <c r="I227" s="32"/>
      <c r="J227" s="37"/>
      <c r="K227" s="32"/>
      <c r="L227" s="32"/>
      <c r="M227" s="32"/>
    </row>
    <row r="228" spans="1:13" ht="15" hidden="1" x14ac:dyDescent="0.25">
      <c r="A228" s="32"/>
      <c r="B228" s="33">
        <v>3</v>
      </c>
      <c r="C228" s="33">
        <v>35</v>
      </c>
      <c r="D228" s="32"/>
      <c r="E228" s="33"/>
      <c r="F228" s="32"/>
      <c r="G228" s="32"/>
      <c r="H228" s="32"/>
      <c r="I228" s="32"/>
      <c r="J228" s="37"/>
      <c r="K228" s="32"/>
      <c r="L228" s="32"/>
      <c r="M228" s="32"/>
    </row>
    <row r="229" spans="1:13" ht="15" hidden="1" x14ac:dyDescent="0.25">
      <c r="A229" s="32"/>
      <c r="B229" s="33">
        <v>3</v>
      </c>
      <c r="C229" s="33">
        <v>36</v>
      </c>
      <c r="D229" s="34"/>
      <c r="E229" s="33"/>
      <c r="F229" s="32"/>
      <c r="G229" s="32"/>
      <c r="H229" s="32"/>
      <c r="I229" s="32"/>
      <c r="J229" s="37"/>
      <c r="K229" s="32"/>
      <c r="L229" s="32"/>
      <c r="M229" s="32"/>
    </row>
    <row r="230" spans="1:13" ht="15" hidden="1" x14ac:dyDescent="0.25">
      <c r="A230" s="32"/>
      <c r="B230" s="33">
        <v>3</v>
      </c>
      <c r="C230" s="33">
        <v>37</v>
      </c>
      <c r="D230" s="34"/>
      <c r="E230" s="33"/>
      <c r="F230" s="32"/>
      <c r="G230" s="32"/>
      <c r="H230" s="32"/>
      <c r="I230" s="32"/>
      <c r="J230" s="37"/>
      <c r="K230" s="32"/>
      <c r="L230" s="32"/>
      <c r="M230" s="32"/>
    </row>
    <row r="231" spans="1:13" ht="15" hidden="1" x14ac:dyDescent="0.25">
      <c r="A231" s="32"/>
      <c r="B231" s="33">
        <v>3</v>
      </c>
      <c r="C231" s="33">
        <v>38</v>
      </c>
      <c r="D231" s="34"/>
      <c r="E231" s="33"/>
      <c r="F231" s="32"/>
      <c r="G231" s="32"/>
      <c r="H231" s="32"/>
      <c r="I231" s="32"/>
      <c r="J231" s="37"/>
      <c r="K231" s="32"/>
      <c r="L231" s="32"/>
      <c r="M231" s="32"/>
    </row>
    <row r="232" spans="1:13" ht="15" hidden="1" x14ac:dyDescent="0.25">
      <c r="A232" s="32"/>
      <c r="B232" s="33">
        <v>3</v>
      </c>
      <c r="C232" s="33">
        <v>39</v>
      </c>
      <c r="D232" s="34"/>
      <c r="E232" s="33"/>
      <c r="F232" s="32"/>
      <c r="G232" s="32"/>
      <c r="H232" s="32"/>
      <c r="I232" s="32"/>
      <c r="J232" s="37"/>
      <c r="K232" s="32"/>
      <c r="L232" s="32"/>
      <c r="M232" s="32"/>
    </row>
    <row r="233" spans="1:13" ht="15" hidden="1" x14ac:dyDescent="0.25">
      <c r="A233" s="32"/>
      <c r="B233" s="33">
        <v>3</v>
      </c>
      <c r="C233" s="33">
        <v>40</v>
      </c>
      <c r="D233" s="34"/>
      <c r="E233" s="33"/>
      <c r="F233" s="32"/>
      <c r="G233" s="32"/>
      <c r="H233" s="32"/>
      <c r="I233" s="32"/>
      <c r="J233" s="37"/>
      <c r="K233" s="32"/>
      <c r="L233" s="32"/>
      <c r="M233" s="32"/>
    </row>
    <row r="234" spans="1:13" ht="15" hidden="1" x14ac:dyDescent="0.25">
      <c r="A234" s="32"/>
      <c r="B234" s="33">
        <v>3</v>
      </c>
      <c r="C234" s="33">
        <v>41</v>
      </c>
      <c r="D234" s="34"/>
      <c r="E234" s="33"/>
      <c r="F234" s="32"/>
      <c r="G234" s="32"/>
      <c r="H234" s="32"/>
      <c r="I234" s="32"/>
      <c r="J234" s="37"/>
      <c r="K234" s="32"/>
      <c r="L234" s="32"/>
      <c r="M234" s="32"/>
    </row>
    <row r="235" spans="1:13" ht="15" hidden="1" x14ac:dyDescent="0.25">
      <c r="A235" s="32"/>
      <c r="B235" s="33">
        <v>3</v>
      </c>
      <c r="C235" s="33">
        <v>42</v>
      </c>
      <c r="D235" s="34"/>
      <c r="E235" s="32"/>
      <c r="F235" s="32"/>
      <c r="G235" s="32"/>
      <c r="H235" s="32"/>
      <c r="I235" s="32"/>
      <c r="J235" s="32"/>
      <c r="K235" s="32"/>
      <c r="L235" s="32"/>
      <c r="M235" s="32"/>
    </row>
    <row r="236" spans="1:13" ht="15" hidden="1" x14ac:dyDescent="0.25">
      <c r="A236" s="32"/>
      <c r="B236" s="33">
        <v>3</v>
      </c>
      <c r="C236" s="33">
        <v>43</v>
      </c>
      <c r="D236" s="34"/>
      <c r="E236" s="33"/>
      <c r="F236" s="32"/>
      <c r="G236" s="32"/>
      <c r="H236" s="32"/>
      <c r="I236" s="32"/>
      <c r="J236" s="37"/>
      <c r="K236" s="32"/>
      <c r="L236" s="32"/>
      <c r="M236" s="32"/>
    </row>
    <row r="237" spans="1:13" ht="15" hidden="1" x14ac:dyDescent="0.25">
      <c r="A237" s="32"/>
      <c r="B237" s="33">
        <v>3</v>
      </c>
      <c r="C237" s="33">
        <v>44</v>
      </c>
      <c r="D237" s="34" t="s">
        <v>14</v>
      </c>
      <c r="E237" s="33"/>
      <c r="F237" s="32"/>
      <c r="G237" s="32"/>
      <c r="H237" s="32"/>
      <c r="I237" s="32"/>
      <c r="J237" s="37"/>
      <c r="K237" s="32"/>
      <c r="L237" s="32"/>
      <c r="M237" s="32"/>
    </row>
    <row r="238" spans="1:13" ht="15" hidden="1" x14ac:dyDescent="0.25">
      <c r="A238" s="32"/>
      <c r="B238" s="33">
        <v>3</v>
      </c>
      <c r="C238" s="33">
        <v>45</v>
      </c>
      <c r="D238" s="32"/>
      <c r="E238" s="33"/>
      <c r="F238" s="32"/>
      <c r="G238" s="32"/>
      <c r="H238" s="32"/>
      <c r="I238" s="32"/>
      <c r="J238" s="37"/>
      <c r="K238" s="32"/>
      <c r="L238" s="32"/>
      <c r="M238" s="32"/>
    </row>
    <row r="239" spans="1:13" ht="15" hidden="1" x14ac:dyDescent="0.25">
      <c r="A239" s="32"/>
      <c r="B239" s="33">
        <v>3</v>
      </c>
      <c r="C239" s="33">
        <v>46</v>
      </c>
      <c r="D239" s="34"/>
      <c r="E239" s="33"/>
      <c r="F239" s="32"/>
      <c r="G239" s="32"/>
      <c r="H239" s="32"/>
      <c r="I239" s="32"/>
      <c r="J239" s="37"/>
      <c r="K239" s="32"/>
      <c r="L239" s="32"/>
      <c r="M239" s="32"/>
    </row>
    <row r="240" spans="1:13" ht="15" hidden="1" x14ac:dyDescent="0.25">
      <c r="A240" s="32"/>
      <c r="B240" s="33">
        <v>3</v>
      </c>
      <c r="C240" s="33">
        <v>47</v>
      </c>
      <c r="D240" s="34"/>
      <c r="E240" s="33"/>
      <c r="F240" s="32"/>
      <c r="G240" s="32"/>
      <c r="H240" s="32"/>
      <c r="I240" s="32"/>
      <c r="J240" s="37"/>
      <c r="K240" s="32"/>
      <c r="L240" s="32"/>
      <c r="M240" s="32"/>
    </row>
    <row r="241" spans="1:13" ht="15" hidden="1" x14ac:dyDescent="0.25">
      <c r="A241" s="32"/>
      <c r="B241" s="33">
        <v>3</v>
      </c>
      <c r="C241" s="33">
        <v>48</v>
      </c>
      <c r="D241" s="34"/>
      <c r="E241" s="33"/>
      <c r="F241" s="32"/>
      <c r="G241" s="32"/>
      <c r="H241" s="32"/>
      <c r="I241" s="32"/>
      <c r="J241" s="37"/>
      <c r="K241" s="32"/>
      <c r="L241" s="32"/>
      <c r="M241" s="32"/>
    </row>
    <row r="242" spans="1:13" ht="15" hidden="1" x14ac:dyDescent="0.25">
      <c r="A242" s="32"/>
      <c r="B242" s="33">
        <v>3</v>
      </c>
      <c r="C242" s="33">
        <v>49</v>
      </c>
      <c r="D242" s="34"/>
      <c r="E242" s="33"/>
      <c r="F242" s="32"/>
      <c r="G242" s="32"/>
      <c r="H242" s="32"/>
      <c r="I242" s="32"/>
      <c r="J242" s="37"/>
      <c r="K242" s="32"/>
      <c r="L242" s="32"/>
      <c r="M242" s="32"/>
    </row>
    <row r="243" spans="1:13" ht="15" hidden="1" x14ac:dyDescent="0.25">
      <c r="A243" s="32"/>
      <c r="B243" s="33">
        <v>3</v>
      </c>
      <c r="C243" s="33">
        <v>50</v>
      </c>
      <c r="D243" s="34"/>
      <c r="E243" s="33"/>
      <c r="F243" s="32"/>
      <c r="G243" s="32"/>
      <c r="H243" s="32"/>
      <c r="I243" s="32"/>
      <c r="J243" s="37"/>
      <c r="K243" s="32"/>
      <c r="L243" s="32"/>
      <c r="M243" s="32"/>
    </row>
    <row r="244" spans="1:13" ht="15" hidden="1" x14ac:dyDescent="0.25">
      <c r="A244" s="32"/>
      <c r="B244" s="33">
        <v>3</v>
      </c>
      <c r="C244" s="33">
        <v>51</v>
      </c>
      <c r="D244" s="34"/>
      <c r="E244" s="33"/>
      <c r="F244" s="32"/>
      <c r="G244" s="32"/>
      <c r="H244" s="32"/>
      <c r="I244" s="32"/>
      <c r="J244" s="37"/>
      <c r="K244" s="32"/>
      <c r="L244" s="32"/>
      <c r="M244" s="32"/>
    </row>
    <row r="245" spans="1:13" ht="15" hidden="1" x14ac:dyDescent="0.25">
      <c r="A245" s="32"/>
      <c r="B245" s="33">
        <v>3</v>
      </c>
      <c r="C245" s="33">
        <v>52</v>
      </c>
      <c r="D245" s="34"/>
      <c r="E245" s="32"/>
      <c r="F245" s="32"/>
      <c r="G245" s="32"/>
      <c r="H245" s="32"/>
      <c r="I245" s="32"/>
      <c r="J245" s="32"/>
      <c r="K245" s="32"/>
      <c r="L245" s="32"/>
      <c r="M245" s="32"/>
    </row>
    <row r="246" spans="1:13" ht="15" hidden="1" x14ac:dyDescent="0.25">
      <c r="A246" s="32"/>
      <c r="B246" s="33">
        <v>3</v>
      </c>
      <c r="C246" s="33">
        <v>53</v>
      </c>
      <c r="D246" s="34"/>
      <c r="E246" s="33"/>
      <c r="F246" s="32"/>
      <c r="G246" s="32"/>
      <c r="H246" s="32"/>
      <c r="I246" s="32"/>
      <c r="J246" s="37"/>
      <c r="K246" s="32"/>
      <c r="L246" s="32"/>
      <c r="M246" s="32"/>
    </row>
    <row r="247" spans="1:13" ht="15" hidden="1" x14ac:dyDescent="0.25">
      <c r="A247" s="32"/>
      <c r="B247" s="33">
        <v>3</v>
      </c>
      <c r="C247" s="33">
        <v>54</v>
      </c>
      <c r="D247" s="34"/>
      <c r="E247" s="33"/>
      <c r="F247" s="32"/>
      <c r="G247" s="32"/>
      <c r="H247" s="32"/>
      <c r="I247" s="32"/>
      <c r="J247" s="37"/>
      <c r="K247" s="32"/>
      <c r="L247" s="32"/>
      <c r="M247" s="32"/>
    </row>
    <row r="248" spans="1:13" ht="15" hidden="1" x14ac:dyDescent="0.25">
      <c r="A248" s="32"/>
      <c r="B248" s="33">
        <v>3</v>
      </c>
      <c r="C248" s="33">
        <v>55</v>
      </c>
      <c r="D248" s="32"/>
      <c r="E248" s="33"/>
      <c r="F248" s="32"/>
      <c r="G248" s="32"/>
      <c r="H248" s="32"/>
      <c r="I248" s="32"/>
      <c r="J248" s="37"/>
      <c r="K248" s="32"/>
      <c r="L248" s="32"/>
      <c r="M248" s="32"/>
    </row>
    <row r="249" spans="1:13" ht="15" hidden="1" x14ac:dyDescent="0.25">
      <c r="A249" s="32"/>
      <c r="B249" s="33">
        <v>3</v>
      </c>
      <c r="C249" s="33">
        <v>56</v>
      </c>
      <c r="D249" s="34"/>
      <c r="E249" s="33"/>
      <c r="F249" s="32"/>
      <c r="G249" s="32"/>
      <c r="H249" s="32"/>
      <c r="I249" s="32"/>
      <c r="J249" s="37"/>
      <c r="K249" s="32"/>
      <c r="L249" s="32"/>
      <c r="M249" s="32"/>
    </row>
    <row r="250" spans="1:13" ht="15" hidden="1" x14ac:dyDescent="0.25">
      <c r="A250" s="32"/>
      <c r="B250" s="33">
        <v>3</v>
      </c>
      <c r="C250" s="33">
        <v>57</v>
      </c>
      <c r="D250" s="34" t="s">
        <v>14</v>
      </c>
      <c r="E250" s="33"/>
      <c r="F250" s="32"/>
      <c r="G250" s="32"/>
      <c r="H250" s="32"/>
      <c r="I250" s="32"/>
      <c r="J250" s="37"/>
      <c r="K250" s="32"/>
      <c r="L250" s="32"/>
      <c r="M250" s="32"/>
    </row>
    <row r="251" spans="1:13" ht="15" hidden="1" x14ac:dyDescent="0.25">
      <c r="A251" s="32"/>
      <c r="B251" s="33">
        <v>3</v>
      </c>
      <c r="C251" s="33">
        <v>58</v>
      </c>
      <c r="D251" s="34"/>
      <c r="E251" s="33"/>
      <c r="F251" s="32"/>
      <c r="G251" s="32"/>
      <c r="H251" s="32"/>
      <c r="I251" s="32"/>
      <c r="J251" s="37"/>
      <c r="K251" s="32"/>
      <c r="L251" s="32"/>
      <c r="M251" s="32"/>
    </row>
    <row r="252" spans="1:13" ht="15" hidden="1" x14ac:dyDescent="0.25">
      <c r="A252" s="32"/>
      <c r="B252" s="33">
        <v>3</v>
      </c>
      <c r="C252" s="33">
        <v>59</v>
      </c>
      <c r="D252" s="34"/>
      <c r="E252" s="33"/>
      <c r="F252" s="32"/>
      <c r="G252" s="32"/>
      <c r="H252" s="32"/>
      <c r="I252" s="32"/>
      <c r="J252" s="37"/>
      <c r="K252" s="32"/>
      <c r="L252" s="32"/>
      <c r="M252" s="32"/>
    </row>
    <row r="253" spans="1:13" ht="15" hidden="1" x14ac:dyDescent="0.25">
      <c r="A253" s="32"/>
      <c r="B253" s="33">
        <v>3</v>
      </c>
      <c r="C253" s="33">
        <v>60</v>
      </c>
      <c r="D253" s="34"/>
      <c r="E253" s="33"/>
      <c r="F253" s="32"/>
      <c r="G253" s="32"/>
      <c r="H253" s="32"/>
      <c r="I253" s="32"/>
      <c r="J253" s="37"/>
      <c r="K253" s="32"/>
      <c r="L253" s="32"/>
      <c r="M253" s="32"/>
    </row>
    <row r="254" spans="1:13" ht="15" hidden="1" x14ac:dyDescent="0.25">
      <c r="A254" s="32"/>
      <c r="B254" s="33">
        <v>3</v>
      </c>
      <c r="C254" s="33">
        <v>61</v>
      </c>
      <c r="D254" s="34"/>
      <c r="E254" s="33"/>
      <c r="F254" s="32"/>
      <c r="G254" s="32"/>
      <c r="H254" s="32"/>
      <c r="I254" s="32"/>
      <c r="J254" s="37"/>
      <c r="K254" s="32"/>
      <c r="L254" s="32"/>
      <c r="M254" s="32"/>
    </row>
    <row r="255" spans="1:13" ht="15" hidden="1" x14ac:dyDescent="0.25">
      <c r="A255" s="32"/>
      <c r="B255" s="33">
        <v>3</v>
      </c>
      <c r="C255" s="33">
        <v>62</v>
      </c>
      <c r="D255" s="34"/>
      <c r="E255" s="32"/>
      <c r="F255" s="32"/>
      <c r="G255" s="32"/>
      <c r="H255" s="32"/>
      <c r="I255" s="32"/>
      <c r="J255" s="32"/>
      <c r="K255" s="32"/>
      <c r="L255" s="32"/>
      <c r="M255" s="32"/>
    </row>
    <row r="256" spans="1:13" ht="15" hidden="1" x14ac:dyDescent="0.25">
      <c r="A256" s="32"/>
      <c r="B256" s="33">
        <v>3</v>
      </c>
      <c r="C256" s="33">
        <v>63</v>
      </c>
      <c r="D256" s="34"/>
      <c r="E256" s="32"/>
      <c r="F256" s="32"/>
      <c r="G256" s="32"/>
      <c r="H256" s="32"/>
      <c r="I256" s="32"/>
      <c r="J256" s="32"/>
      <c r="K256" s="32"/>
      <c r="L256" s="32"/>
      <c r="M256" s="32"/>
    </row>
    <row r="257" spans="1:13" ht="15" hidden="1" x14ac:dyDescent="0.25">
      <c r="A257" s="32"/>
      <c r="B257" s="33">
        <v>3</v>
      </c>
      <c r="C257" s="33">
        <v>64</v>
      </c>
      <c r="D257" s="34"/>
      <c r="E257" s="33"/>
      <c r="F257" s="32"/>
      <c r="G257" s="32"/>
      <c r="H257" s="32"/>
      <c r="I257" s="32"/>
      <c r="J257" s="37"/>
      <c r="K257" s="32"/>
      <c r="L257" s="32"/>
      <c r="M257" s="32"/>
    </row>
    <row r="258" spans="1:13" ht="15" hidden="1" x14ac:dyDescent="0.25">
      <c r="A258" s="32"/>
      <c r="B258" s="33">
        <v>3</v>
      </c>
      <c r="C258" s="33">
        <v>65</v>
      </c>
      <c r="D258" s="32"/>
      <c r="E258" s="33"/>
      <c r="F258" s="32"/>
      <c r="G258" s="32"/>
      <c r="H258" s="32"/>
      <c r="I258" s="32"/>
      <c r="J258" s="37"/>
      <c r="K258" s="32"/>
      <c r="L258" s="32"/>
      <c r="M258" s="32"/>
    </row>
    <row r="259" spans="1:13" ht="15" hidden="1" x14ac:dyDescent="0.25">
      <c r="A259" s="32"/>
      <c r="B259" s="33">
        <v>3</v>
      </c>
      <c r="C259" s="33">
        <v>66</v>
      </c>
      <c r="D259" s="34"/>
      <c r="E259" s="33"/>
      <c r="F259" s="32"/>
      <c r="G259" s="32"/>
      <c r="H259" s="32"/>
      <c r="I259" s="32"/>
      <c r="J259" s="37"/>
      <c r="K259" s="32"/>
      <c r="L259" s="32"/>
      <c r="M259" s="32"/>
    </row>
    <row r="260" spans="1:13" ht="15" hidden="1" x14ac:dyDescent="0.25">
      <c r="A260" s="32"/>
      <c r="B260" s="33">
        <v>3</v>
      </c>
      <c r="C260" s="33">
        <v>67</v>
      </c>
      <c r="D260" s="34"/>
      <c r="E260" s="33"/>
      <c r="F260" s="32"/>
      <c r="G260" s="32"/>
      <c r="H260" s="32"/>
      <c r="I260" s="32"/>
      <c r="J260" s="37"/>
      <c r="K260" s="32"/>
      <c r="L260" s="32"/>
      <c r="M260" s="32"/>
    </row>
    <row r="261" spans="1:13" ht="15" hidden="1" x14ac:dyDescent="0.25">
      <c r="A261" s="32"/>
      <c r="B261" s="33">
        <v>3</v>
      </c>
      <c r="C261" s="33">
        <v>68</v>
      </c>
      <c r="D261" s="34"/>
      <c r="E261" s="33"/>
      <c r="F261" s="32"/>
      <c r="G261" s="32"/>
      <c r="H261" s="32"/>
      <c r="I261" s="32"/>
      <c r="J261" s="37"/>
      <c r="K261" s="32"/>
      <c r="L261" s="32"/>
      <c r="M261" s="32"/>
    </row>
    <row r="262" spans="1:13" ht="15" hidden="1" x14ac:dyDescent="0.25">
      <c r="A262" s="32"/>
      <c r="B262" s="33">
        <v>3</v>
      </c>
      <c r="C262" s="33">
        <v>69</v>
      </c>
      <c r="D262" s="34"/>
      <c r="E262" s="33"/>
      <c r="F262" s="32"/>
      <c r="G262" s="32"/>
      <c r="H262" s="32"/>
      <c r="I262" s="32"/>
      <c r="J262" s="37"/>
      <c r="K262" s="32"/>
      <c r="L262" s="32"/>
      <c r="M262" s="32"/>
    </row>
    <row r="263" spans="1:13" ht="15" hidden="1" x14ac:dyDescent="0.25">
      <c r="A263" s="32"/>
      <c r="B263" s="33">
        <v>3</v>
      </c>
      <c r="C263" s="33">
        <v>70</v>
      </c>
      <c r="D263" s="34" t="s">
        <v>14</v>
      </c>
      <c r="E263" s="33"/>
      <c r="F263" s="32"/>
      <c r="G263" s="32"/>
      <c r="H263" s="32"/>
      <c r="I263" s="32"/>
      <c r="J263" s="37"/>
      <c r="K263" s="32"/>
      <c r="L263" s="32"/>
      <c r="M263" s="32"/>
    </row>
    <row r="264" spans="1:13" ht="15" hidden="1" x14ac:dyDescent="0.25">
      <c r="A264" s="32"/>
      <c r="B264" s="33">
        <v>3</v>
      </c>
      <c r="C264" s="33">
        <v>71</v>
      </c>
      <c r="D264" s="34"/>
      <c r="E264" s="33"/>
      <c r="F264" s="32"/>
      <c r="G264" s="32"/>
      <c r="H264" s="32"/>
      <c r="I264" s="32"/>
      <c r="J264" s="37"/>
      <c r="K264" s="32"/>
      <c r="L264" s="32"/>
      <c r="M264" s="32"/>
    </row>
    <row r="265" spans="1:13" ht="15" hidden="1" x14ac:dyDescent="0.25">
      <c r="A265" s="32"/>
      <c r="B265" s="33">
        <v>3</v>
      </c>
      <c r="C265" s="33">
        <v>72</v>
      </c>
      <c r="D265" s="34"/>
      <c r="E265" s="32"/>
      <c r="F265" s="32"/>
      <c r="G265" s="32"/>
      <c r="H265" s="32"/>
      <c r="I265" s="32"/>
      <c r="J265" s="32"/>
      <c r="K265" s="32"/>
      <c r="L265" s="32"/>
      <c r="M265" s="32"/>
    </row>
    <row r="266" spans="1:13" ht="15" hidden="1" x14ac:dyDescent="0.25">
      <c r="A266" s="32"/>
      <c r="B266" s="33">
        <v>3</v>
      </c>
      <c r="C266" s="33">
        <v>73</v>
      </c>
      <c r="D266" s="34"/>
      <c r="E266" s="33"/>
      <c r="F266" s="32"/>
      <c r="G266" s="32"/>
      <c r="H266" s="32"/>
      <c r="I266" s="32"/>
      <c r="J266" s="37"/>
      <c r="K266" s="32"/>
      <c r="L266" s="32"/>
      <c r="M266" s="32"/>
    </row>
    <row r="267" spans="1:13" ht="15" hidden="1" x14ac:dyDescent="0.25">
      <c r="A267" s="32"/>
      <c r="B267" s="33">
        <v>3</v>
      </c>
      <c r="C267" s="33">
        <v>74</v>
      </c>
      <c r="D267" s="34"/>
      <c r="E267" s="33"/>
      <c r="F267" s="32"/>
      <c r="G267" s="32"/>
      <c r="H267" s="32"/>
      <c r="I267" s="32"/>
      <c r="J267" s="37"/>
      <c r="K267" s="32"/>
      <c r="L267" s="32"/>
      <c r="M267" s="32"/>
    </row>
    <row r="268" spans="1:13" ht="15" hidden="1" x14ac:dyDescent="0.25">
      <c r="A268" s="32"/>
      <c r="B268" s="33">
        <v>3</v>
      </c>
      <c r="C268" s="33">
        <v>75</v>
      </c>
      <c r="D268" s="32"/>
      <c r="E268" s="33"/>
      <c r="F268" s="32"/>
      <c r="G268" s="32"/>
      <c r="H268" s="32"/>
      <c r="I268" s="32"/>
      <c r="J268" s="37"/>
      <c r="K268" s="32"/>
      <c r="L268" s="32"/>
      <c r="M268" s="32"/>
    </row>
    <row r="269" spans="1:13" ht="15" hidden="1" x14ac:dyDescent="0.25">
      <c r="A269" s="32"/>
      <c r="B269" s="33">
        <v>3</v>
      </c>
      <c r="C269" s="33">
        <v>76</v>
      </c>
      <c r="D269" s="34"/>
      <c r="E269" s="33"/>
      <c r="F269" s="32"/>
      <c r="G269" s="32"/>
      <c r="H269" s="32"/>
      <c r="I269" s="32"/>
      <c r="J269" s="37"/>
      <c r="K269" s="32"/>
      <c r="L269" s="32"/>
      <c r="M269" s="32"/>
    </row>
    <row r="270" spans="1:13" ht="15" hidden="1" x14ac:dyDescent="0.25">
      <c r="A270" s="32"/>
      <c r="B270" s="33">
        <v>3</v>
      </c>
      <c r="C270" s="33">
        <v>77</v>
      </c>
      <c r="D270" s="34"/>
      <c r="E270" s="33"/>
      <c r="F270" s="32"/>
      <c r="G270" s="32"/>
      <c r="H270" s="32"/>
      <c r="I270" s="32"/>
      <c r="J270" s="37"/>
      <c r="K270" s="32"/>
      <c r="L270" s="32"/>
      <c r="M270" s="32"/>
    </row>
    <row r="271" spans="1:13" ht="15" hidden="1" x14ac:dyDescent="0.25">
      <c r="A271" s="32"/>
      <c r="B271" s="33">
        <v>3</v>
      </c>
      <c r="C271" s="33">
        <v>78</v>
      </c>
      <c r="D271" s="34"/>
      <c r="E271" s="33"/>
      <c r="F271" s="32"/>
      <c r="G271" s="32"/>
      <c r="H271" s="32"/>
      <c r="I271" s="32"/>
      <c r="J271" s="37"/>
      <c r="K271" s="32"/>
      <c r="L271" s="32"/>
      <c r="M271" s="32"/>
    </row>
    <row r="272" spans="1:13" ht="15" hidden="1" x14ac:dyDescent="0.25">
      <c r="A272" s="32"/>
      <c r="B272" s="33">
        <v>3</v>
      </c>
      <c r="C272" s="33">
        <v>79</v>
      </c>
      <c r="D272" s="34"/>
      <c r="E272" s="33"/>
      <c r="F272" s="32"/>
      <c r="G272" s="32"/>
      <c r="H272" s="32"/>
      <c r="I272" s="32"/>
      <c r="J272" s="37"/>
      <c r="K272" s="32"/>
      <c r="L272" s="32"/>
      <c r="M272" s="32"/>
    </row>
    <row r="273" spans="1:13" ht="15" hidden="1" x14ac:dyDescent="0.25">
      <c r="A273" s="32"/>
      <c r="B273" s="33">
        <v>3</v>
      </c>
      <c r="C273" s="33">
        <v>80</v>
      </c>
      <c r="D273" s="34"/>
      <c r="E273" s="33"/>
      <c r="F273" s="32"/>
      <c r="G273" s="32"/>
      <c r="H273" s="32"/>
      <c r="I273" s="32"/>
      <c r="J273" s="37"/>
      <c r="K273" s="32"/>
      <c r="L273" s="32"/>
      <c r="M273" s="32"/>
    </row>
    <row r="274" spans="1:13" ht="15" hidden="1" x14ac:dyDescent="0.25">
      <c r="A274" s="32"/>
      <c r="B274" s="33">
        <v>3</v>
      </c>
      <c r="C274" s="33">
        <v>81</v>
      </c>
      <c r="D274" s="34"/>
      <c r="E274" s="33"/>
      <c r="F274" s="32"/>
      <c r="G274" s="32"/>
      <c r="H274" s="32"/>
      <c r="I274" s="32"/>
      <c r="J274" s="37"/>
      <c r="K274" s="32"/>
      <c r="L274" s="32"/>
      <c r="M274" s="32"/>
    </row>
    <row r="275" spans="1:13" ht="15" hidden="1" x14ac:dyDescent="0.25">
      <c r="A275" s="32"/>
      <c r="B275" s="33">
        <v>3</v>
      </c>
      <c r="C275" s="33">
        <v>82</v>
      </c>
      <c r="D275" s="34"/>
      <c r="E275" s="32"/>
      <c r="F275" s="32"/>
      <c r="G275" s="32"/>
      <c r="H275" s="32"/>
      <c r="I275" s="32"/>
      <c r="J275" s="32"/>
      <c r="K275" s="32"/>
      <c r="L275" s="32"/>
      <c r="M275" s="32"/>
    </row>
    <row r="276" spans="1:13" ht="15" hidden="1" x14ac:dyDescent="0.25">
      <c r="A276" s="32"/>
      <c r="B276" s="33">
        <v>3</v>
      </c>
      <c r="C276" s="33">
        <v>83</v>
      </c>
      <c r="D276" s="34" t="s">
        <v>14</v>
      </c>
      <c r="E276" s="33"/>
      <c r="F276" s="32"/>
      <c r="G276" s="32"/>
      <c r="H276" s="32"/>
      <c r="I276" s="32"/>
      <c r="J276" s="37"/>
      <c r="K276" s="32"/>
      <c r="L276" s="32"/>
      <c r="M276" s="32"/>
    </row>
    <row r="277" spans="1:13" ht="15" hidden="1" x14ac:dyDescent="0.25">
      <c r="A277" s="32"/>
      <c r="B277" s="33">
        <v>3</v>
      </c>
      <c r="C277" s="33">
        <v>84</v>
      </c>
      <c r="D277" s="34"/>
      <c r="E277" s="33"/>
      <c r="F277" s="32"/>
      <c r="G277" s="32"/>
      <c r="H277" s="32"/>
      <c r="I277" s="32"/>
      <c r="J277" s="37"/>
      <c r="K277" s="32"/>
      <c r="L277" s="32"/>
      <c r="M277" s="32"/>
    </row>
    <row r="278" spans="1:13" ht="15" hidden="1" x14ac:dyDescent="0.25">
      <c r="A278" s="32"/>
      <c r="B278" s="33">
        <v>3</v>
      </c>
      <c r="C278" s="33">
        <v>85</v>
      </c>
      <c r="D278" s="32"/>
      <c r="E278" s="33"/>
      <c r="F278" s="32"/>
      <c r="G278" s="32"/>
      <c r="H278" s="32"/>
      <c r="I278" s="32"/>
      <c r="J278" s="37"/>
      <c r="K278" s="32"/>
      <c r="L278" s="32"/>
      <c r="M278" s="32"/>
    </row>
    <row r="279" spans="1:13" ht="15" hidden="1" x14ac:dyDescent="0.25">
      <c r="A279" s="32"/>
      <c r="B279" s="33">
        <v>3</v>
      </c>
      <c r="C279" s="33">
        <v>86</v>
      </c>
      <c r="D279" s="34"/>
      <c r="E279" s="33"/>
      <c r="F279" s="32"/>
      <c r="G279" s="32"/>
      <c r="H279" s="32"/>
      <c r="I279" s="32"/>
      <c r="J279" s="37"/>
      <c r="K279" s="32"/>
      <c r="L279" s="32"/>
      <c r="M279" s="32"/>
    </row>
    <row r="280" spans="1:13" ht="15" hidden="1" x14ac:dyDescent="0.25">
      <c r="A280" s="32"/>
      <c r="B280" s="33">
        <v>3</v>
      </c>
      <c r="C280" s="33">
        <v>87</v>
      </c>
      <c r="D280" s="34"/>
      <c r="E280" s="33"/>
      <c r="F280" s="32"/>
      <c r="G280" s="32"/>
      <c r="H280" s="32"/>
      <c r="I280" s="32"/>
      <c r="J280" s="37"/>
      <c r="K280" s="32"/>
      <c r="L280" s="32"/>
      <c r="M280" s="32"/>
    </row>
    <row r="281" spans="1:13" ht="15" hidden="1" x14ac:dyDescent="0.25">
      <c r="A281" s="32"/>
      <c r="B281" s="33">
        <v>3</v>
      </c>
      <c r="C281" s="33">
        <v>88</v>
      </c>
      <c r="D281" s="34"/>
      <c r="E281" s="33"/>
      <c r="F281" s="32"/>
      <c r="G281" s="32"/>
      <c r="H281" s="32"/>
      <c r="I281" s="32"/>
      <c r="J281" s="37"/>
      <c r="K281" s="32"/>
      <c r="L281" s="32"/>
      <c r="M281" s="32"/>
    </row>
    <row r="282" spans="1:13" ht="15" hidden="1" x14ac:dyDescent="0.25">
      <c r="A282" s="32"/>
      <c r="B282" s="33">
        <v>3</v>
      </c>
      <c r="C282" s="33">
        <v>89</v>
      </c>
      <c r="D282" s="34"/>
      <c r="E282" s="33"/>
      <c r="F282" s="32"/>
      <c r="G282" s="32"/>
      <c r="H282" s="32"/>
      <c r="I282" s="32"/>
      <c r="J282" s="37"/>
      <c r="K282" s="32"/>
      <c r="L282" s="32"/>
      <c r="M282" s="32"/>
    </row>
    <row r="283" spans="1:13" ht="15" hidden="1" x14ac:dyDescent="0.25">
      <c r="A283" s="32"/>
      <c r="B283" s="33">
        <v>3</v>
      </c>
      <c r="C283" s="33">
        <v>90</v>
      </c>
      <c r="D283" s="32" t="s">
        <v>14</v>
      </c>
      <c r="E283" s="32"/>
      <c r="F283" s="32"/>
      <c r="G283" s="32"/>
      <c r="H283" s="32"/>
      <c r="I283" s="32"/>
      <c r="J283" s="32"/>
      <c r="K283" s="32"/>
      <c r="L283" s="32"/>
      <c r="M283" s="32"/>
    </row>
    <row r="284" spans="1:13" ht="15" hidden="1" x14ac:dyDescent="0.25">
      <c r="A284" s="32"/>
      <c r="B284" s="32"/>
      <c r="C284" s="33"/>
      <c r="D284" s="32"/>
      <c r="E284" s="33"/>
      <c r="F284" s="32"/>
      <c r="G284" s="32"/>
      <c r="H284" s="32"/>
      <c r="I284" s="32"/>
      <c r="J284" s="32"/>
      <c r="K284" s="32"/>
      <c r="L284" s="32"/>
      <c r="M284" s="32"/>
    </row>
    <row r="285" spans="1:13" ht="15" x14ac:dyDescent="0.25">
      <c r="A285" s="32"/>
      <c r="B285" s="32"/>
      <c r="C285" s="33"/>
      <c r="D285" s="32"/>
      <c r="E285" s="33"/>
      <c r="F285" s="32"/>
      <c r="G285" s="32"/>
      <c r="H285" s="32"/>
      <c r="I285" s="32"/>
      <c r="J285" s="32"/>
      <c r="K285" s="32"/>
      <c r="L285" s="32"/>
      <c r="M285" s="32"/>
    </row>
    <row r="286" spans="1:13" ht="15" x14ac:dyDescent="0.25">
      <c r="A286" s="32"/>
      <c r="B286" s="32"/>
      <c r="C286" s="33"/>
      <c r="D286" s="32"/>
      <c r="E286" s="33"/>
      <c r="F286" s="32"/>
      <c r="G286" s="32"/>
      <c r="H286" s="32"/>
      <c r="I286" s="32"/>
      <c r="J286" s="32"/>
      <c r="K286" s="32"/>
      <c r="L286" s="32"/>
      <c r="M286" s="32"/>
    </row>
    <row r="287" spans="1:13" ht="15" x14ac:dyDescent="0.25">
      <c r="A287" s="32"/>
      <c r="B287" s="32"/>
      <c r="C287" s="33"/>
      <c r="D287" s="32"/>
      <c r="E287" s="33"/>
      <c r="F287" s="32"/>
      <c r="G287" s="32"/>
      <c r="H287" s="32"/>
      <c r="I287" s="32"/>
      <c r="J287" s="32"/>
      <c r="K287" s="32"/>
      <c r="L287" s="32"/>
      <c r="M287" s="32"/>
    </row>
    <row r="288" spans="1:13" ht="15" x14ac:dyDescent="0.25">
      <c r="A288" s="32"/>
      <c r="B288" s="32"/>
      <c r="C288" s="33"/>
      <c r="D288" s="32"/>
      <c r="E288" s="33"/>
      <c r="F288" s="32"/>
      <c r="G288" s="32"/>
      <c r="H288" s="32"/>
      <c r="I288" s="32"/>
      <c r="J288" s="32"/>
      <c r="K288" s="32"/>
      <c r="L288" s="32"/>
      <c r="M288" s="32"/>
    </row>
    <row r="289" spans="1:13" ht="15" x14ac:dyDescent="0.25">
      <c r="A289" s="32"/>
      <c r="B289" s="32"/>
      <c r="C289" s="33"/>
      <c r="D289" s="32"/>
      <c r="E289" s="33"/>
      <c r="F289" s="32"/>
      <c r="G289" s="32"/>
      <c r="H289" s="32"/>
      <c r="I289" s="32"/>
      <c r="J289" s="32"/>
      <c r="K289" s="32"/>
      <c r="L289" s="32"/>
      <c r="M289" s="32"/>
    </row>
  </sheetData>
  <mergeCells count="6">
    <mergeCell ref="A192:K192"/>
    <mergeCell ref="A1:K1"/>
    <mergeCell ref="A2:K2"/>
    <mergeCell ref="A3:K3"/>
    <mergeCell ref="A5:K5"/>
    <mergeCell ref="A97:K97"/>
  </mergeCells>
  <printOptions horizontalCentered="1" gridLines="1"/>
  <pageMargins left="0.7" right="0.7" top="0.75" bottom="0.75" header="0" footer="0"/>
  <pageSetup scale="84" pageOrder="overThenDown" orientation="portrait" cellComments="atEn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R287"/>
  <sheetViews>
    <sheetView workbookViewId="0"/>
  </sheetViews>
  <sheetFormatPr defaultColWidth="12.5703125" defaultRowHeight="15.75" customHeight="1" x14ac:dyDescent="0.2"/>
  <cols>
    <col min="1" max="1" width="5.28515625" customWidth="1"/>
    <col min="2" max="2" width="6.42578125" customWidth="1"/>
    <col min="3" max="3" width="7.140625" customWidth="1"/>
    <col min="4" max="4" width="7.85546875" customWidth="1"/>
    <col min="5" max="5" width="9.5703125" customWidth="1"/>
    <col min="6" max="6" width="9.28515625" customWidth="1"/>
    <col min="7" max="7" width="11.140625" customWidth="1"/>
    <col min="8" max="8" width="5.85546875" customWidth="1"/>
    <col min="9" max="9" width="6.42578125" customWidth="1"/>
    <col min="10" max="10" width="4.7109375" customWidth="1"/>
    <col min="11" max="11" width="4" customWidth="1"/>
    <col min="12" max="12" width="3.5703125" customWidth="1"/>
  </cols>
  <sheetData>
    <row r="1" spans="1:13" ht="18.75" x14ac:dyDescent="0.3">
      <c r="A1" s="56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6"/>
    </row>
    <row r="2" spans="1:13" ht="18.75" x14ac:dyDescent="0.3">
      <c r="A2" s="56" t="s">
        <v>409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6"/>
    </row>
    <row r="3" spans="1:13" ht="15" x14ac:dyDescent="0.25">
      <c r="A3" s="55" t="s">
        <v>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6"/>
    </row>
    <row r="4" spans="1:13" ht="15" x14ac:dyDescent="0.25">
      <c r="A4" s="6"/>
      <c r="B4" s="6" t="s">
        <v>4</v>
      </c>
      <c r="C4" s="7" t="s">
        <v>5</v>
      </c>
      <c r="D4" s="6" t="s">
        <v>6</v>
      </c>
      <c r="E4" s="8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L4" s="7" t="s">
        <v>476</v>
      </c>
    </row>
    <row r="5" spans="1:13" ht="15" x14ac:dyDescent="0.25">
      <c r="A5" s="55" t="s">
        <v>477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6"/>
    </row>
    <row r="6" spans="1:13" ht="15" x14ac:dyDescent="0.25">
      <c r="A6" s="55" t="s">
        <v>478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6"/>
    </row>
    <row r="7" spans="1:13" ht="15" x14ac:dyDescent="0.25">
      <c r="A7" s="6"/>
      <c r="B7" s="6" t="s">
        <v>4</v>
      </c>
      <c r="C7" s="7" t="s">
        <v>5</v>
      </c>
      <c r="D7" s="6" t="s">
        <v>6</v>
      </c>
      <c r="E7" s="8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6" t="s">
        <v>12</v>
      </c>
      <c r="K7" s="6"/>
      <c r="M7" s="11">
        <f>G98+G193+G287</f>
        <v>229</v>
      </c>
    </row>
    <row r="8" spans="1:13" ht="15" x14ac:dyDescent="0.25">
      <c r="A8" s="6"/>
      <c r="B8" s="7">
        <v>1</v>
      </c>
      <c r="C8" s="7">
        <v>1</v>
      </c>
      <c r="D8" s="11" t="str">
        <f ca="1">IFERROR(__xludf.DUMMYFUNCTION("IFERROR(INDEX(FILTER('Rules alpha'!C:C, TRIM('Rules alpha'!D:D)=TRIM(F8), TRIM('Rules alpha'!E:E)=TRIM(G8)), 1), """")"),"")</f>
        <v/>
      </c>
      <c r="E8" s="7"/>
      <c r="F8" s="6"/>
      <c r="G8" s="6"/>
      <c r="H8" s="6"/>
      <c r="I8" s="6"/>
      <c r="J8" s="6"/>
      <c r="K8" s="6"/>
    </row>
    <row r="9" spans="1:13" ht="15" x14ac:dyDescent="0.25">
      <c r="A9" s="6"/>
      <c r="B9" s="7">
        <v>1</v>
      </c>
      <c r="C9" s="7">
        <v>2</v>
      </c>
      <c r="D9" s="11" t="str">
        <f ca="1">IFERROR(__xludf.DUMMYFUNCTION("IFERROR(INDEX(FILTER('Rules alpha'!C:C, TRIM('Rules alpha'!D:D)=TRIM(F9), TRIM('Rules alpha'!E:E)=TRIM(G9)), 1), """")"),"")</f>
        <v/>
      </c>
      <c r="E9" s="7"/>
      <c r="F9" s="6"/>
      <c r="G9" s="6"/>
      <c r="H9" s="6"/>
      <c r="I9" s="6"/>
      <c r="J9" s="6"/>
      <c r="K9" s="6"/>
    </row>
    <row r="10" spans="1:13" ht="15" x14ac:dyDescent="0.25">
      <c r="A10" s="6"/>
      <c r="B10" s="7">
        <v>1</v>
      </c>
      <c r="C10" s="7">
        <v>3</v>
      </c>
      <c r="D10" s="11" t="str">
        <f ca="1">IFERROR(__xludf.DUMMYFUNCTION("IFERROR(INDEX(FILTER('Rules alpha'!C:C, TRIM('Rules alpha'!D:D)=TRIM(F10), TRIM('Rules alpha'!E:E)=TRIM(G10)), 1), """")"),"")</f>
        <v/>
      </c>
      <c r="E10" s="7"/>
      <c r="F10" s="6"/>
      <c r="G10" s="6"/>
      <c r="H10" s="6"/>
      <c r="I10" s="6"/>
      <c r="J10" s="6"/>
      <c r="K10" s="6"/>
    </row>
    <row r="11" spans="1:13" ht="15" x14ac:dyDescent="0.25">
      <c r="A11" s="6"/>
      <c r="B11" s="7">
        <v>1</v>
      </c>
      <c r="C11" s="7">
        <v>4</v>
      </c>
      <c r="D11" s="11" t="str">
        <f ca="1">IFERROR(__xludf.DUMMYFUNCTION("IFERROR(INDEX(FILTER('Rules alpha'!C:C, TRIM('Rules alpha'!D:D)=TRIM(F11), TRIM('Rules alpha'!E:E)=TRIM(G11)), 1), """")"),"")</f>
        <v/>
      </c>
      <c r="E11" s="7"/>
      <c r="F11" s="6"/>
      <c r="G11" s="6"/>
      <c r="H11" s="6"/>
      <c r="I11" s="6"/>
      <c r="J11" s="6"/>
      <c r="K11" s="6"/>
    </row>
    <row r="12" spans="1:13" ht="15" x14ac:dyDescent="0.25">
      <c r="A12" s="6"/>
      <c r="B12" s="7">
        <v>1</v>
      </c>
      <c r="C12" s="7">
        <v>5</v>
      </c>
      <c r="D12" s="11" t="str">
        <f ca="1">IFERROR(__xludf.DUMMYFUNCTION("IFERROR(INDEX(FILTER('Rules alpha'!C:C, TRIM('Rules alpha'!D:D)=TRIM(F12), TRIM('Rules alpha'!E:E)=TRIM(G12)), 1), """")"),"")</f>
        <v/>
      </c>
      <c r="E12" s="7"/>
      <c r="F12" s="6"/>
      <c r="G12" s="6"/>
      <c r="H12" s="6"/>
      <c r="I12" s="6"/>
      <c r="J12" s="6"/>
      <c r="K12" s="6"/>
    </row>
    <row r="13" spans="1:13" ht="15" x14ac:dyDescent="0.25">
      <c r="A13" s="6"/>
      <c r="B13" s="7">
        <v>1</v>
      </c>
      <c r="C13" s="7">
        <v>6</v>
      </c>
      <c r="D13" s="11" t="str">
        <f ca="1">IFERROR(__xludf.DUMMYFUNCTION("IFERROR(INDEX(FILTER('Rules alpha'!C:C, TRIM('Rules alpha'!D:D)=TRIM(F13), TRIM('Rules alpha'!E:E)=TRIM(G13)), 1), """")"),"NEW.")</f>
        <v>NEW.</v>
      </c>
      <c r="E13" s="7">
        <v>516878</v>
      </c>
      <c r="F13" s="6" t="s">
        <v>18</v>
      </c>
      <c r="G13" s="6" t="s">
        <v>19</v>
      </c>
      <c r="H13" s="6" t="s">
        <v>20</v>
      </c>
      <c r="I13" s="6" t="s">
        <v>16</v>
      </c>
      <c r="J13" s="6" t="s">
        <v>21</v>
      </c>
      <c r="K13" s="6"/>
    </row>
    <row r="14" spans="1:13" ht="15" x14ac:dyDescent="0.25">
      <c r="A14" s="6"/>
      <c r="B14" s="7">
        <v>1</v>
      </c>
      <c r="C14" s="7">
        <v>7</v>
      </c>
      <c r="D14" s="11" t="str">
        <f ca="1">IFERROR(__xludf.DUMMYFUNCTION("IFERROR(INDEX(FILTER('Rules alpha'!C:C, TRIM('Rules alpha'!D:D)=TRIM(F14), TRIM('Rules alpha'!E:E)=TRIM(G14)), 1), """")"),"NEW")</f>
        <v>NEW</v>
      </c>
      <c r="E14" s="7">
        <v>345230</v>
      </c>
      <c r="F14" s="6" t="s">
        <v>165</v>
      </c>
      <c r="G14" s="6" t="s">
        <v>166</v>
      </c>
      <c r="H14" s="10" t="s">
        <v>15</v>
      </c>
      <c r="I14" s="6" t="s">
        <v>16</v>
      </c>
      <c r="J14" s="6" t="s">
        <v>36</v>
      </c>
      <c r="K14" s="6"/>
    </row>
    <row r="15" spans="1:13" ht="15" x14ac:dyDescent="0.25">
      <c r="A15" s="6"/>
      <c r="B15" s="7">
        <v>1</v>
      </c>
      <c r="C15" s="7">
        <v>8</v>
      </c>
      <c r="D15" s="11" t="str">
        <f ca="1">IFERROR(__xludf.DUMMYFUNCTION("IFERROR(INDEX(FILTER('Rules alpha'!C:C, TRIM('Rules alpha'!D:D)=TRIM(F15), TRIM('Rules alpha'!E:E)=TRIM(G15)), 1), """")"),"NEW")</f>
        <v>NEW</v>
      </c>
      <c r="E15" s="7">
        <v>476672</v>
      </c>
      <c r="F15" s="6" t="s">
        <v>168</v>
      </c>
      <c r="G15" s="6" t="s">
        <v>147</v>
      </c>
      <c r="H15" s="6" t="s">
        <v>20</v>
      </c>
      <c r="I15" s="6" t="s">
        <v>16</v>
      </c>
      <c r="J15" s="6" t="s">
        <v>30</v>
      </c>
      <c r="K15" s="6"/>
    </row>
    <row r="16" spans="1:13" ht="15" x14ac:dyDescent="0.25">
      <c r="A16" s="6"/>
      <c r="B16" s="7">
        <v>1</v>
      </c>
      <c r="C16" s="7">
        <v>9</v>
      </c>
      <c r="D16" s="11" t="str">
        <f ca="1">IFERROR(__xludf.DUMMYFUNCTION("IFERROR(INDEX(FILTER('Rules alpha'!C:C, TRIM('Rules alpha'!D:D)=TRIM(F16), TRIM('Rules alpha'!E:E)=TRIM(G16)), 1), """")"),"NEW")</f>
        <v>NEW</v>
      </c>
      <c r="E16" s="7">
        <v>399779</v>
      </c>
      <c r="F16" s="6" t="s">
        <v>169</v>
      </c>
      <c r="G16" s="6" t="s">
        <v>170</v>
      </c>
      <c r="H16" s="6" t="s">
        <v>24</v>
      </c>
      <c r="I16" s="6" t="s">
        <v>16</v>
      </c>
      <c r="J16" s="6" t="s">
        <v>36</v>
      </c>
      <c r="K16" s="6"/>
    </row>
    <row r="17" spans="1:11" ht="15" x14ac:dyDescent="0.25">
      <c r="A17" s="6"/>
      <c r="B17" s="7">
        <v>1</v>
      </c>
      <c r="C17" s="7">
        <v>10</v>
      </c>
      <c r="D17" s="11" t="str">
        <f ca="1">IFERROR(__xludf.DUMMYFUNCTION("IFERROR(INDEX(FILTER('Rules alpha'!C:C, TRIM('Rules alpha'!D:D)=TRIM(F17), TRIM('Rules alpha'!E:E)=TRIM(G17)), 1), """")"),"NEW")</f>
        <v>NEW</v>
      </c>
      <c r="E17" s="7">
        <v>434902</v>
      </c>
      <c r="F17" s="6" t="s">
        <v>26</v>
      </c>
      <c r="G17" s="6" t="s">
        <v>221</v>
      </c>
      <c r="H17" s="6" t="s">
        <v>24</v>
      </c>
      <c r="I17" s="6" t="s">
        <v>16</v>
      </c>
      <c r="J17" s="6" t="s">
        <v>36</v>
      </c>
      <c r="K17" s="6"/>
    </row>
    <row r="18" spans="1:11" ht="15" x14ac:dyDescent="0.25">
      <c r="A18" s="6"/>
      <c r="B18" s="7">
        <v>1</v>
      </c>
      <c r="C18" s="7">
        <v>11</v>
      </c>
      <c r="D18" s="11" t="str">
        <f ca="1">IFERROR(__xludf.DUMMYFUNCTION("IFERROR(INDEX(FILTER('Rules alpha'!C:C, TRIM('Rules alpha'!D:D)=TRIM(F18), TRIM('Rules alpha'!E:E)=TRIM(G18)), 1), """")"),"NEW")</f>
        <v>NEW</v>
      </c>
      <c r="E18" s="7">
        <v>399775</v>
      </c>
      <c r="F18" s="6" t="s">
        <v>199</v>
      </c>
      <c r="G18" s="6" t="s">
        <v>200</v>
      </c>
      <c r="H18" s="6" t="s">
        <v>24</v>
      </c>
      <c r="I18" s="6" t="s">
        <v>16</v>
      </c>
      <c r="J18" s="6" t="s">
        <v>36</v>
      </c>
      <c r="K18" s="6"/>
    </row>
    <row r="19" spans="1:11" ht="15" x14ac:dyDescent="0.25">
      <c r="A19" s="6"/>
      <c r="B19" s="7">
        <v>1</v>
      </c>
      <c r="C19" s="7">
        <v>12</v>
      </c>
      <c r="D19" s="11" t="str">
        <f ca="1">IFERROR(__xludf.DUMMYFUNCTION("IFERROR(INDEX(FILTER('Rules alpha'!C:C, TRIM('Rules alpha'!D:D)=TRIM(F19), TRIM('Rules alpha'!E:E)=TRIM(G19)), 1), """")"),"old")</f>
        <v>old</v>
      </c>
      <c r="E19" s="7">
        <v>389250</v>
      </c>
      <c r="F19" s="6" t="s">
        <v>124</v>
      </c>
      <c r="G19" s="6" t="s">
        <v>214</v>
      </c>
      <c r="H19" s="6" t="s">
        <v>15</v>
      </c>
      <c r="I19" s="6" t="s">
        <v>16</v>
      </c>
      <c r="J19" s="6" t="s">
        <v>56</v>
      </c>
      <c r="K19" s="6"/>
    </row>
    <row r="20" spans="1:11" ht="15" x14ac:dyDescent="0.25">
      <c r="A20" s="6"/>
      <c r="B20" s="7">
        <v>1</v>
      </c>
      <c r="C20" s="7">
        <v>13</v>
      </c>
      <c r="D20" s="11" t="str">
        <f ca="1">IFERROR(__xludf.DUMMYFUNCTION("IFERROR(INDEX(FILTER('Rules alpha'!C:C, TRIM('Rules alpha'!D:D)=TRIM(F20), TRIM('Rules alpha'!E:E)=TRIM(G20)), 1), """")"),"old")</f>
        <v>old</v>
      </c>
      <c r="E20" s="7">
        <v>414337</v>
      </c>
      <c r="F20" s="6" t="s">
        <v>140</v>
      </c>
      <c r="G20" s="6" t="s">
        <v>141</v>
      </c>
      <c r="H20" s="6" t="s">
        <v>24</v>
      </c>
      <c r="I20" s="6" t="s">
        <v>16</v>
      </c>
      <c r="J20" s="6" t="s">
        <v>142</v>
      </c>
      <c r="K20" s="6"/>
    </row>
    <row r="21" spans="1:11" ht="15" x14ac:dyDescent="0.25">
      <c r="A21" s="6"/>
      <c r="B21" s="7">
        <v>1</v>
      </c>
      <c r="C21" s="7">
        <v>14</v>
      </c>
      <c r="D21" s="11" t="str">
        <f ca="1">IFERROR(__xludf.DUMMYFUNCTION("IFERROR(INDEX(FILTER('Rules alpha'!C:C, TRIM('Rules alpha'!D:D)=TRIM(F21), TRIM('Rules alpha'!E:E)=TRIM(G21)), 1), """")"),"NEW")</f>
        <v>NEW</v>
      </c>
      <c r="E21" s="7">
        <v>513435</v>
      </c>
      <c r="F21" s="6" t="s">
        <v>445</v>
      </c>
      <c r="G21" s="6" t="s">
        <v>446</v>
      </c>
      <c r="H21" s="6" t="s">
        <v>24</v>
      </c>
      <c r="I21" s="6" t="s">
        <v>16</v>
      </c>
      <c r="J21" s="6" t="s">
        <v>36</v>
      </c>
      <c r="K21" s="6"/>
    </row>
    <row r="22" spans="1:11" ht="15" x14ac:dyDescent="0.25">
      <c r="A22" s="6"/>
      <c r="B22" s="7">
        <v>1</v>
      </c>
      <c r="C22" s="7">
        <v>15</v>
      </c>
      <c r="D22" s="11" t="str">
        <f ca="1">IFERROR(__xludf.DUMMYFUNCTION("IFERROR(INDEX(FILTER('Rules alpha'!C:C, TRIM('Rules alpha'!D:D)=TRIM(F22), TRIM('Rules alpha'!E:E)=TRIM(G22)), 1), """")"),"")</f>
        <v/>
      </c>
      <c r="E22" s="6"/>
      <c r="F22" s="6"/>
      <c r="G22" s="6"/>
      <c r="H22" s="6"/>
      <c r="I22" s="6"/>
      <c r="J22" s="6"/>
      <c r="K22" s="6"/>
    </row>
    <row r="23" spans="1:11" ht="15" x14ac:dyDescent="0.25">
      <c r="A23" s="6"/>
      <c r="B23" s="7">
        <v>1</v>
      </c>
      <c r="C23" s="7">
        <v>16</v>
      </c>
      <c r="D23" s="11" t="str">
        <f ca="1">IFERROR(__xludf.DUMMYFUNCTION("IFERROR(INDEX(FILTER('Rules alpha'!C:C, TRIM('Rules alpha'!D:D)=TRIM(F23), TRIM('Rules alpha'!E:E)=TRIM(G23)), 1), """")"),"old")</f>
        <v>old</v>
      </c>
      <c r="E23" s="7">
        <v>516883</v>
      </c>
      <c r="F23" s="6" t="s">
        <v>443</v>
      </c>
      <c r="G23" s="6" t="s">
        <v>172</v>
      </c>
      <c r="H23" s="6" t="s">
        <v>24</v>
      </c>
      <c r="I23" s="6" t="s">
        <v>16</v>
      </c>
      <c r="J23" s="6" t="s">
        <v>194</v>
      </c>
      <c r="K23" s="6"/>
    </row>
    <row r="24" spans="1:11" ht="15" x14ac:dyDescent="0.25">
      <c r="A24" s="6"/>
      <c r="B24" s="7">
        <v>1</v>
      </c>
      <c r="C24" s="7">
        <v>17</v>
      </c>
      <c r="D24" s="11" t="str">
        <f ca="1">IFERROR(__xludf.DUMMYFUNCTION("IFERROR(INDEX(FILTER('Rules alpha'!C:C, TRIM('Rules alpha'!D:D)=TRIM(F24), TRIM('Rules alpha'!E:E)=TRIM(G24)), 1), """")"),"NEW")</f>
        <v>NEW</v>
      </c>
      <c r="E24" s="7">
        <v>377179</v>
      </c>
      <c r="F24" s="6" t="s">
        <v>136</v>
      </c>
      <c r="G24" s="6" t="s">
        <v>137</v>
      </c>
      <c r="H24" s="10" t="s">
        <v>15</v>
      </c>
      <c r="I24" s="6" t="s">
        <v>16</v>
      </c>
      <c r="J24" s="6" t="s">
        <v>109</v>
      </c>
      <c r="K24" s="6"/>
    </row>
    <row r="25" spans="1:11" ht="15" x14ac:dyDescent="0.25">
      <c r="A25" s="6"/>
      <c r="B25" s="7">
        <v>1</v>
      </c>
      <c r="C25" s="7">
        <v>18</v>
      </c>
      <c r="D25" s="11" t="str">
        <f ca="1">IFERROR(__xludf.DUMMYFUNCTION("IFERROR(INDEX(FILTER('Rules alpha'!C:C, TRIM('Rules alpha'!D:D)=TRIM(F25), TRIM('Rules alpha'!E:E)=TRIM(G25)), 1), """")"),"NEW")</f>
        <v>NEW</v>
      </c>
      <c r="E25" s="7">
        <v>440640</v>
      </c>
      <c r="F25" s="6" t="s">
        <v>37</v>
      </c>
      <c r="G25" s="6" t="s">
        <v>114</v>
      </c>
      <c r="H25" s="6" t="s">
        <v>15</v>
      </c>
      <c r="I25" s="6" t="s">
        <v>16</v>
      </c>
      <c r="J25" s="6" t="s">
        <v>68</v>
      </c>
      <c r="K25" s="6"/>
    </row>
    <row r="26" spans="1:11" ht="15" x14ac:dyDescent="0.25">
      <c r="A26" s="6"/>
      <c r="B26" s="7">
        <v>1</v>
      </c>
      <c r="C26" s="7">
        <v>19</v>
      </c>
      <c r="D26" s="11" t="str">
        <f ca="1">IFERROR(__xludf.DUMMYFUNCTION("IFERROR(INDEX(FILTER('Rules alpha'!C:C, TRIM('Rules alpha'!D:D)=TRIM(F26), TRIM('Rules alpha'!E:E)=TRIM(G26)), 1), """")"),"NEW")</f>
        <v>NEW</v>
      </c>
      <c r="E26" s="7">
        <v>382865</v>
      </c>
      <c r="F26" s="6" t="s">
        <v>165</v>
      </c>
      <c r="G26" s="6" t="s">
        <v>99</v>
      </c>
      <c r="H26" s="6" t="s">
        <v>24</v>
      </c>
      <c r="I26" s="6" t="s">
        <v>16</v>
      </c>
      <c r="J26" s="6" t="s">
        <v>31</v>
      </c>
      <c r="K26" s="6"/>
    </row>
    <row r="27" spans="1:11" ht="15" x14ac:dyDescent="0.25">
      <c r="A27" s="6"/>
      <c r="B27" s="7">
        <v>1</v>
      </c>
      <c r="C27" s="7">
        <v>20</v>
      </c>
      <c r="D27" s="11" t="str">
        <f ca="1">IFERROR(__xludf.DUMMYFUNCTION("IFERROR(INDEX(FILTER('Rules alpha'!C:C, TRIM('Rules alpha'!D:D)=TRIM(F27), TRIM('Rules alpha'!E:E)=TRIM(G27)), 1), """")"),"old")</f>
        <v>old</v>
      </c>
      <c r="E27" s="7">
        <v>403191</v>
      </c>
      <c r="F27" s="6" t="s">
        <v>51</v>
      </c>
      <c r="G27" s="6" t="s">
        <v>55</v>
      </c>
      <c r="H27" s="10" t="s">
        <v>15</v>
      </c>
      <c r="I27" s="6" t="s">
        <v>16</v>
      </c>
      <c r="J27" s="6" t="s">
        <v>56</v>
      </c>
      <c r="K27" s="6"/>
    </row>
    <row r="28" spans="1:11" ht="15" x14ac:dyDescent="0.25">
      <c r="A28" s="6"/>
      <c r="B28" s="7">
        <v>1</v>
      </c>
      <c r="C28" s="7">
        <v>21</v>
      </c>
      <c r="D28" s="11" t="str">
        <f ca="1">IFERROR(__xludf.DUMMYFUNCTION("IFERROR(INDEX(FILTER('Rules alpha'!C:C, TRIM('Rules alpha'!D:D)=TRIM(F28), TRIM('Rules alpha'!E:E)=TRIM(G28)), 1), """")"),"NEW")</f>
        <v>NEW</v>
      </c>
      <c r="E28" s="7">
        <v>280941</v>
      </c>
      <c r="F28" s="6" t="s">
        <v>156</v>
      </c>
      <c r="G28" s="6" t="s">
        <v>167</v>
      </c>
      <c r="H28" s="10" t="s">
        <v>15</v>
      </c>
      <c r="I28" s="6" t="s">
        <v>16</v>
      </c>
      <c r="J28" s="6" t="s">
        <v>164</v>
      </c>
      <c r="K28" s="6"/>
    </row>
    <row r="29" spans="1:11" ht="15" x14ac:dyDescent="0.25">
      <c r="A29" s="6"/>
      <c r="B29" s="7">
        <v>1</v>
      </c>
      <c r="C29" s="7">
        <v>22</v>
      </c>
      <c r="D29" s="11" t="str">
        <f ca="1">IFERROR(__xludf.DUMMYFUNCTION("IFERROR(INDEX(FILTER('Rules alpha'!C:C, TRIM('Rules alpha'!D:D)=TRIM(F29), TRIM('Rules alpha'!E:E)=TRIM(G29)), 1), """")"),"NEW")</f>
        <v>NEW</v>
      </c>
      <c r="E29" s="7">
        <v>493686</v>
      </c>
      <c r="F29" s="6" t="s">
        <v>177</v>
      </c>
      <c r="G29" s="6" t="s">
        <v>178</v>
      </c>
      <c r="H29" s="6" t="s">
        <v>24</v>
      </c>
      <c r="I29" s="6" t="s">
        <v>16</v>
      </c>
      <c r="J29" s="6" t="s">
        <v>36</v>
      </c>
      <c r="K29" s="6"/>
    </row>
    <row r="30" spans="1:11" ht="15" x14ac:dyDescent="0.25">
      <c r="A30" s="6"/>
      <c r="B30" s="7">
        <v>1</v>
      </c>
      <c r="C30" s="7">
        <v>23</v>
      </c>
      <c r="D30" s="11" t="str">
        <f ca="1">IFERROR(__xludf.DUMMYFUNCTION("IFERROR(INDEX(FILTER('Rules alpha'!C:C, TRIM('Rules alpha'!D:D)=TRIM(F30), TRIM('Rules alpha'!E:E)=TRIM(G30)), 1), """")"),"old")</f>
        <v>old</v>
      </c>
      <c r="E30" s="7">
        <v>406708</v>
      </c>
      <c r="F30" s="6" t="s">
        <v>128</v>
      </c>
      <c r="G30" s="6" t="s">
        <v>129</v>
      </c>
      <c r="H30" s="6" t="s">
        <v>20</v>
      </c>
      <c r="I30" s="6" t="s">
        <v>16</v>
      </c>
      <c r="J30" s="6" t="s">
        <v>36</v>
      </c>
      <c r="K30" s="6"/>
    </row>
    <row r="31" spans="1:11" ht="15" x14ac:dyDescent="0.25">
      <c r="A31" s="6"/>
      <c r="B31" s="7">
        <v>1</v>
      </c>
      <c r="C31" s="7">
        <v>24</v>
      </c>
      <c r="D31" s="11" t="str">
        <f ca="1">IFERROR(__xludf.DUMMYFUNCTION("IFERROR(INDEX(FILTER('Rules alpha'!C:C, TRIM('Rules alpha'!D:D)=TRIM(F31), TRIM('Rules alpha'!E:E)=TRIM(G31)), 1), """")"),"NEW")</f>
        <v>NEW</v>
      </c>
      <c r="E31" s="7">
        <v>352601</v>
      </c>
      <c r="F31" s="6" t="s">
        <v>50</v>
      </c>
      <c r="G31" s="6" t="s">
        <v>215</v>
      </c>
      <c r="H31" s="6" t="s">
        <v>24</v>
      </c>
      <c r="I31" s="6" t="s">
        <v>16</v>
      </c>
      <c r="J31" s="6" t="s">
        <v>101</v>
      </c>
      <c r="K31" s="6"/>
    </row>
    <row r="32" spans="1:11" ht="15" x14ac:dyDescent="0.25">
      <c r="A32" s="6"/>
      <c r="B32" s="7">
        <v>1</v>
      </c>
      <c r="C32" s="7">
        <v>25</v>
      </c>
      <c r="D32" s="11" t="str">
        <f ca="1">IFERROR(__xludf.DUMMYFUNCTION("IFERROR(INDEX(FILTER('Rules alpha'!C:C, TRIM('Rules alpha'!D:D)=TRIM(F32), TRIM('Rules alpha'!E:E)=TRIM(G32)), 1), """")"),"")</f>
        <v/>
      </c>
      <c r="E32" s="7"/>
      <c r="F32" s="6"/>
      <c r="G32" s="6"/>
      <c r="H32" s="6"/>
      <c r="I32" s="6"/>
      <c r="J32" s="6"/>
      <c r="K32" s="6"/>
    </row>
    <row r="33" spans="1:11" ht="15" x14ac:dyDescent="0.25">
      <c r="A33" s="6"/>
      <c r="B33" s="7">
        <v>1</v>
      </c>
      <c r="C33" s="7">
        <v>26</v>
      </c>
      <c r="D33" s="11" t="str">
        <f ca="1">IFERROR(__xludf.DUMMYFUNCTION("IFERROR(INDEX(FILTER('Rules alpha'!C:C, TRIM('Rules alpha'!D:D)=TRIM(F33), TRIM('Rules alpha'!E:E)=TRIM(G33)), 1), """")"),"NEW")</f>
        <v>NEW</v>
      </c>
      <c r="E33" s="7">
        <v>493894</v>
      </c>
      <c r="F33" s="6" t="s">
        <v>439</v>
      </c>
      <c r="G33" s="6" t="s">
        <v>440</v>
      </c>
      <c r="H33" s="6" t="s">
        <v>24</v>
      </c>
      <c r="I33" s="6" t="s">
        <v>16</v>
      </c>
      <c r="J33" s="6" t="s">
        <v>68</v>
      </c>
      <c r="K33" s="6"/>
    </row>
    <row r="34" spans="1:11" ht="15" x14ac:dyDescent="0.25">
      <c r="A34" s="6"/>
      <c r="B34" s="7">
        <v>1</v>
      </c>
      <c r="C34" s="7">
        <v>27</v>
      </c>
      <c r="D34" s="11" t="str">
        <f ca="1">IFERROR(__xludf.DUMMYFUNCTION("IFERROR(INDEX(FILTER('Rules alpha'!C:C, TRIM('Rules alpha'!D:D)=TRIM(F34), TRIM('Rules alpha'!E:E)=TRIM(G34)), 1), """")"),"NEW")</f>
        <v>NEW</v>
      </c>
      <c r="E34" s="7">
        <v>432950</v>
      </c>
      <c r="F34" s="6" t="s">
        <v>34</v>
      </c>
      <c r="G34" s="6" t="s">
        <v>35</v>
      </c>
      <c r="H34" s="6" t="s">
        <v>24</v>
      </c>
      <c r="I34" s="6" t="s">
        <v>16</v>
      </c>
      <c r="J34" s="6" t="s">
        <v>36</v>
      </c>
      <c r="K34" s="6"/>
    </row>
    <row r="35" spans="1:11" ht="15" x14ac:dyDescent="0.25">
      <c r="A35" s="6"/>
      <c r="B35" s="7">
        <v>1</v>
      </c>
      <c r="C35" s="7">
        <v>28</v>
      </c>
      <c r="D35" s="11" t="str">
        <f ca="1">IFERROR(__xludf.DUMMYFUNCTION("IFERROR(INDEX(FILTER('Rules alpha'!C:C, TRIM('Rules alpha'!D:D)=TRIM(F35), TRIM('Rules alpha'!E:E)=TRIM(G35)), 1), """")"),"old")</f>
        <v>old</v>
      </c>
      <c r="E35" s="7">
        <v>389941</v>
      </c>
      <c r="F35" s="6" t="s">
        <v>211</v>
      </c>
      <c r="G35" s="6" t="s">
        <v>212</v>
      </c>
      <c r="H35" s="6" t="s">
        <v>20</v>
      </c>
      <c r="I35" s="6" t="s">
        <v>16</v>
      </c>
      <c r="J35" s="6" t="s">
        <v>94</v>
      </c>
      <c r="K35" s="6"/>
    </row>
    <row r="36" spans="1:11" ht="15" x14ac:dyDescent="0.25">
      <c r="A36" s="6"/>
      <c r="B36" s="7">
        <v>1</v>
      </c>
      <c r="C36" s="7">
        <v>29</v>
      </c>
      <c r="D36" s="11" t="str">
        <f ca="1">IFERROR(__xludf.DUMMYFUNCTION("IFERROR(INDEX(FILTER('Rules alpha'!C:C, TRIM('Rules alpha'!D:D)=TRIM(F36), TRIM('Rules alpha'!E:E)=TRIM(G36)), 1), """")"),"*new")</f>
        <v>*new</v>
      </c>
      <c r="E36" s="7">
        <v>325340</v>
      </c>
      <c r="F36" s="6" t="s">
        <v>162</v>
      </c>
      <c r="G36" s="6" t="s">
        <v>163</v>
      </c>
      <c r="H36" s="6" t="s">
        <v>15</v>
      </c>
      <c r="I36" s="6" t="s">
        <v>16</v>
      </c>
      <c r="J36" s="6" t="s">
        <v>164</v>
      </c>
      <c r="K36" s="6"/>
    </row>
    <row r="37" spans="1:11" ht="15" x14ac:dyDescent="0.25">
      <c r="A37" s="6"/>
      <c r="B37" s="7">
        <v>1</v>
      </c>
      <c r="C37" s="7">
        <v>30</v>
      </c>
      <c r="D37" s="11" t="str">
        <f ca="1">IFERROR(__xludf.DUMMYFUNCTION("IFERROR(INDEX(FILTER('Rules alpha'!C:C, TRIM('Rules alpha'!D:D)=TRIM(F37), TRIM('Rules alpha'!E:E)=TRIM(G37)), 1), """")"),"old")</f>
        <v>old</v>
      </c>
      <c r="E37" s="7">
        <v>408629</v>
      </c>
      <c r="F37" s="6" t="s">
        <v>196</v>
      </c>
      <c r="G37" s="6" t="s">
        <v>197</v>
      </c>
      <c r="H37" s="6" t="s">
        <v>15</v>
      </c>
      <c r="I37" s="6" t="s">
        <v>16</v>
      </c>
      <c r="J37" s="6" t="s">
        <v>94</v>
      </c>
      <c r="K37" s="6"/>
    </row>
    <row r="38" spans="1:11" ht="15" x14ac:dyDescent="0.25">
      <c r="A38" s="6"/>
      <c r="B38" s="7">
        <v>1</v>
      </c>
      <c r="C38" s="7">
        <v>31</v>
      </c>
      <c r="D38" s="11" t="str">
        <f ca="1">IFERROR(__xludf.DUMMYFUNCTION("IFERROR(INDEX(FILTER('Rules alpha'!C:C, TRIM('Rules alpha'!D:D)=TRIM(F38), TRIM('Rules alpha'!E:E)=TRIM(G38)), 1), """")"),"NEW")</f>
        <v>NEW</v>
      </c>
      <c r="E38" s="7">
        <v>339685</v>
      </c>
      <c r="F38" s="6" t="s">
        <v>206</v>
      </c>
      <c r="G38" s="6" t="s">
        <v>149</v>
      </c>
      <c r="H38" s="6" t="s">
        <v>15</v>
      </c>
      <c r="I38" s="6" t="s">
        <v>16</v>
      </c>
      <c r="J38" s="6" t="s">
        <v>150</v>
      </c>
      <c r="K38" s="6"/>
    </row>
    <row r="39" spans="1:11" ht="15" x14ac:dyDescent="0.25">
      <c r="A39" s="6"/>
      <c r="B39" s="7">
        <v>1</v>
      </c>
      <c r="C39" s="7">
        <v>32</v>
      </c>
      <c r="D39" s="11" t="str">
        <f ca="1">IFERROR(__xludf.DUMMYFUNCTION("IFERROR(INDEX(FILTER('Rules alpha'!C:C, TRIM('Rules alpha'!D:D)=TRIM(F39), TRIM('Rules alpha'!E:E)=TRIM(G39)), 1), """")"),"old")</f>
        <v>old</v>
      </c>
      <c r="E39" s="7">
        <v>430374</v>
      </c>
      <c r="F39" s="6" t="s">
        <v>37</v>
      </c>
      <c r="G39" s="6" t="s">
        <v>38</v>
      </c>
      <c r="H39" s="6" t="s">
        <v>20</v>
      </c>
      <c r="I39" s="6" t="s">
        <v>16</v>
      </c>
      <c r="J39" s="6" t="s">
        <v>36</v>
      </c>
      <c r="K39" s="6"/>
    </row>
    <row r="40" spans="1:11" ht="15" x14ac:dyDescent="0.25">
      <c r="A40" s="6"/>
      <c r="B40" s="7">
        <v>1</v>
      </c>
      <c r="C40" s="7">
        <v>33</v>
      </c>
      <c r="D40" s="11" t="str">
        <f ca="1">IFERROR(__xludf.DUMMYFUNCTION("IFERROR(INDEX(FILTER('Rules alpha'!C:C, TRIM('Rules alpha'!D:D)=TRIM(F40), TRIM('Rules alpha'!E:E)=TRIM(G40)), 1), """")"),"old")</f>
        <v>old</v>
      </c>
      <c r="E40" s="7">
        <v>346587</v>
      </c>
      <c r="F40" s="6" t="s">
        <v>160</v>
      </c>
      <c r="G40" s="6" t="s">
        <v>161</v>
      </c>
      <c r="H40" s="6" t="s">
        <v>15</v>
      </c>
      <c r="I40" s="6" t="s">
        <v>16</v>
      </c>
      <c r="J40" s="6" t="s">
        <v>54</v>
      </c>
      <c r="K40" s="6"/>
    </row>
    <row r="41" spans="1:11" ht="15" x14ac:dyDescent="0.25">
      <c r="A41" s="6"/>
      <c r="B41" s="7">
        <v>1</v>
      </c>
      <c r="C41" s="7">
        <v>34</v>
      </c>
      <c r="D41" s="11" t="str">
        <f ca="1">IFERROR(__xludf.DUMMYFUNCTION("IFERROR(INDEX(FILTER('Rules alpha'!C:C, TRIM('Rules alpha'!D:D)=TRIM(F41), TRIM('Rules alpha'!E:E)=TRIM(G41)), 1), """")"),"NEW")</f>
        <v>NEW</v>
      </c>
      <c r="E41" s="7">
        <v>339833</v>
      </c>
      <c r="F41" s="6" t="s">
        <v>219</v>
      </c>
      <c r="G41" s="6" t="s">
        <v>220</v>
      </c>
      <c r="H41" s="6" t="s">
        <v>24</v>
      </c>
      <c r="I41" s="6" t="s">
        <v>16</v>
      </c>
      <c r="J41" s="6" t="s">
        <v>80</v>
      </c>
      <c r="K41" s="6"/>
    </row>
    <row r="42" spans="1:11" ht="15" x14ac:dyDescent="0.25">
      <c r="A42" s="6"/>
      <c r="B42" s="7">
        <v>1</v>
      </c>
      <c r="C42" s="7">
        <v>35</v>
      </c>
      <c r="D42" s="11" t="str">
        <f ca="1">IFERROR(__xludf.DUMMYFUNCTION("IFERROR(INDEX(FILTER('Rules alpha'!C:C, TRIM('Rules alpha'!D:D)=TRIM(F42), TRIM('Rules alpha'!E:E)=TRIM(G42)), 1), """")"),"")</f>
        <v/>
      </c>
      <c r="E42" s="6"/>
      <c r="F42" s="6"/>
      <c r="G42" s="6"/>
      <c r="H42" s="6"/>
      <c r="I42" s="6"/>
      <c r="J42" s="6"/>
      <c r="K42" s="6"/>
    </row>
    <row r="43" spans="1:11" ht="15" x14ac:dyDescent="0.25">
      <c r="A43" s="6"/>
      <c r="B43" s="7">
        <v>1</v>
      </c>
      <c r="C43" s="7">
        <v>36</v>
      </c>
      <c r="D43" s="11" t="str">
        <f ca="1">IFERROR(__xludf.DUMMYFUNCTION("IFERROR(INDEX(FILTER('Rules alpha'!C:C, TRIM('Rules alpha'!D:D)=TRIM(F43), TRIM('Rules alpha'!E:E)=TRIM(G43)), 1), """")"),"old")</f>
        <v>old</v>
      </c>
      <c r="E43" s="7">
        <v>463513</v>
      </c>
      <c r="F43" s="6" t="s">
        <v>192</v>
      </c>
      <c r="G43" s="6" t="s">
        <v>193</v>
      </c>
      <c r="H43" s="6" t="s">
        <v>15</v>
      </c>
      <c r="I43" s="6" t="s">
        <v>16</v>
      </c>
      <c r="J43" s="6" t="s">
        <v>194</v>
      </c>
      <c r="K43" s="6"/>
    </row>
    <row r="44" spans="1:11" ht="15" x14ac:dyDescent="0.25">
      <c r="A44" s="6"/>
      <c r="B44" s="7">
        <v>1</v>
      </c>
      <c r="C44" s="7">
        <v>37</v>
      </c>
      <c r="D44" s="11" t="str">
        <f ca="1">IFERROR(__xludf.DUMMYFUNCTION("IFERROR(INDEX(FILTER('Rules alpha'!C:C, TRIM('Rules alpha'!D:D)=TRIM(F44), TRIM('Rules alpha'!E:E)=TRIM(G44)), 1), """")"),"old")</f>
        <v>old</v>
      </c>
      <c r="E44" s="7">
        <v>385085</v>
      </c>
      <c r="F44" s="6" t="s">
        <v>430</v>
      </c>
      <c r="G44" s="6" t="s">
        <v>431</v>
      </c>
      <c r="H44" s="6" t="s">
        <v>15</v>
      </c>
      <c r="I44" s="6" t="s">
        <v>16</v>
      </c>
      <c r="J44" s="6" t="s">
        <v>33</v>
      </c>
      <c r="K44" s="6"/>
    </row>
    <row r="45" spans="1:11" ht="15" x14ac:dyDescent="0.25">
      <c r="A45" s="6"/>
      <c r="B45" s="7">
        <v>1</v>
      </c>
      <c r="C45" s="7">
        <v>38</v>
      </c>
      <c r="D45" s="11" t="str">
        <f ca="1">IFERROR(__xludf.DUMMYFUNCTION("IFERROR(INDEX(FILTER('Rules alpha'!C:C, TRIM('Rules alpha'!D:D)=TRIM(F45), TRIM('Rules alpha'!E:E)=TRIM(G45)), 1), """")"),"NEW")</f>
        <v>NEW</v>
      </c>
      <c r="E45" s="7">
        <v>372233</v>
      </c>
      <c r="F45" s="6" t="s">
        <v>126</v>
      </c>
      <c r="G45" s="6" t="s">
        <v>127</v>
      </c>
      <c r="H45" s="6" t="s">
        <v>24</v>
      </c>
      <c r="I45" s="6" t="s">
        <v>16</v>
      </c>
      <c r="J45" s="6" t="s">
        <v>52</v>
      </c>
      <c r="K45" s="6"/>
    </row>
    <row r="46" spans="1:11" ht="15" x14ac:dyDescent="0.25">
      <c r="A46" s="6"/>
      <c r="B46" s="7">
        <v>1</v>
      </c>
      <c r="C46" s="7">
        <v>39</v>
      </c>
      <c r="D46" s="11" t="str">
        <f ca="1">IFERROR(__xludf.DUMMYFUNCTION("IFERROR(INDEX(FILTER('Rules alpha'!C:C, TRIM('Rules alpha'!D:D)=TRIM(F46), TRIM('Rules alpha'!E:E)=TRIM(G46)), 1), """")"),"NEW")</f>
        <v>NEW</v>
      </c>
      <c r="E46" s="7">
        <v>336074</v>
      </c>
      <c r="F46" s="6" t="s">
        <v>133</v>
      </c>
      <c r="G46" s="6" t="s">
        <v>134</v>
      </c>
      <c r="H46" s="6" t="s">
        <v>15</v>
      </c>
      <c r="I46" s="6" t="s">
        <v>16</v>
      </c>
      <c r="J46" s="6" t="s">
        <v>135</v>
      </c>
      <c r="K46" s="6"/>
    </row>
    <row r="47" spans="1:11" ht="15" x14ac:dyDescent="0.25">
      <c r="A47" s="6"/>
      <c r="B47" s="7">
        <v>1</v>
      </c>
      <c r="C47" s="7">
        <v>40</v>
      </c>
      <c r="D47" s="11" t="str">
        <f ca="1">IFERROR(__xludf.DUMMYFUNCTION("IFERROR(INDEX(FILTER('Rules alpha'!C:C, TRIM('Rules alpha'!D:D)=TRIM(F47), TRIM('Rules alpha'!E:E)=TRIM(G47)), 1), """")"),"old")</f>
        <v>old</v>
      </c>
      <c r="E47" s="7">
        <v>475389</v>
      </c>
      <c r="F47" s="6" t="s">
        <v>168</v>
      </c>
      <c r="G47" s="6" t="s">
        <v>425</v>
      </c>
      <c r="H47" s="6" t="s">
        <v>15</v>
      </c>
      <c r="I47" s="6" t="s">
        <v>16</v>
      </c>
      <c r="J47" s="6" t="s">
        <v>52</v>
      </c>
      <c r="K47" s="6"/>
    </row>
    <row r="48" spans="1:11" ht="15" x14ac:dyDescent="0.25">
      <c r="A48" s="6"/>
      <c r="B48" s="7">
        <v>1</v>
      </c>
      <c r="C48" s="7">
        <v>41</v>
      </c>
      <c r="D48" s="11" t="str">
        <f ca="1">IFERROR(__xludf.DUMMYFUNCTION("IFERROR(INDEX(FILTER('Rules alpha'!C:C, TRIM('Rules alpha'!D:D)=TRIM(F48), TRIM('Rules alpha'!E:E)=TRIM(G48)), 1), """")"),"old")</f>
        <v>old</v>
      </c>
      <c r="E48" s="7">
        <v>479944</v>
      </c>
      <c r="F48" s="6" t="s">
        <v>44</v>
      </c>
      <c r="G48" s="6" t="s">
        <v>45</v>
      </c>
      <c r="H48" s="6" t="s">
        <v>20</v>
      </c>
      <c r="I48" s="6" t="s">
        <v>16</v>
      </c>
      <c r="J48" s="6" t="s">
        <v>46</v>
      </c>
      <c r="K48" s="6"/>
    </row>
    <row r="49" spans="1:11" ht="15" x14ac:dyDescent="0.25">
      <c r="A49" s="6"/>
      <c r="B49" s="7">
        <v>1</v>
      </c>
      <c r="C49" s="7">
        <v>42</v>
      </c>
      <c r="D49" s="11" t="str">
        <f ca="1">IFERROR(__xludf.DUMMYFUNCTION("IFERROR(INDEX(FILTER('Rules alpha'!C:C, TRIM('Rules alpha'!D:D)=TRIM(F49), TRIM('Rules alpha'!E:E)=TRIM(G49)), 1), """")"),"NEW")</f>
        <v>NEW</v>
      </c>
      <c r="E49" s="7">
        <v>414624</v>
      </c>
      <c r="F49" s="6" t="s">
        <v>156</v>
      </c>
      <c r="G49" s="6" t="s">
        <v>157</v>
      </c>
      <c r="H49" s="10" t="s">
        <v>15</v>
      </c>
      <c r="I49" s="6" t="s">
        <v>16</v>
      </c>
      <c r="J49" s="6" t="s">
        <v>52</v>
      </c>
      <c r="K49" s="6"/>
    </row>
    <row r="50" spans="1:11" ht="15" x14ac:dyDescent="0.25">
      <c r="A50" s="6"/>
      <c r="B50" s="7">
        <v>1</v>
      </c>
      <c r="C50" s="7">
        <v>43</v>
      </c>
      <c r="D50" s="11" t="str">
        <f ca="1">IFERROR(__xludf.DUMMYFUNCTION("IFERROR(INDEX(FILTER('Rules alpha'!C:C, TRIM('Rules alpha'!D:D)=TRIM(F50), TRIM('Rules alpha'!E:E)=TRIM(G50)), 1), """")"),"old")</f>
        <v>old</v>
      </c>
      <c r="E50" s="7">
        <v>380714</v>
      </c>
      <c r="F50" s="6" t="s">
        <v>422</v>
      </c>
      <c r="G50" s="6" t="s">
        <v>152</v>
      </c>
      <c r="H50" s="6" t="s">
        <v>24</v>
      </c>
      <c r="I50" s="6" t="s">
        <v>16</v>
      </c>
      <c r="J50" s="6" t="s">
        <v>36</v>
      </c>
      <c r="K50" s="6"/>
    </row>
    <row r="51" spans="1:11" ht="15" x14ac:dyDescent="0.25">
      <c r="A51" s="6"/>
      <c r="B51" s="7">
        <v>1</v>
      </c>
      <c r="C51" s="7">
        <v>44</v>
      </c>
      <c r="D51" s="11" t="str">
        <f ca="1">IFERROR(__xludf.DUMMYFUNCTION("IFERROR(INDEX(FILTER('Rules alpha'!C:C, TRIM('Rules alpha'!D:D)=TRIM(F51), TRIM('Rules alpha'!E:E)=TRIM(G51)), 1), """")"),"old")</f>
        <v>old</v>
      </c>
      <c r="E51" s="7">
        <v>397227</v>
      </c>
      <c r="F51" s="6" t="s">
        <v>433</v>
      </c>
      <c r="G51" s="6" t="s">
        <v>434</v>
      </c>
      <c r="H51" s="6" t="s">
        <v>24</v>
      </c>
      <c r="I51" s="6" t="s">
        <v>16</v>
      </c>
      <c r="J51" s="6" t="s">
        <v>46</v>
      </c>
      <c r="K51" s="6"/>
    </row>
    <row r="52" spans="1:11" ht="15" x14ac:dyDescent="0.25">
      <c r="A52" s="6"/>
      <c r="B52" s="7">
        <v>1</v>
      </c>
      <c r="C52" s="7">
        <v>45</v>
      </c>
      <c r="D52" s="11" t="str">
        <f ca="1">IFERROR(__xludf.DUMMYFUNCTION("IFERROR(INDEX(FILTER('Rules alpha'!C:C, TRIM('Rules alpha'!D:D)=TRIM(F52), TRIM('Rules alpha'!E:E)=TRIM(G52)), 1), """")"),"")</f>
        <v/>
      </c>
      <c r="E52" s="7"/>
      <c r="F52" s="6"/>
      <c r="G52" s="6"/>
      <c r="H52" s="6"/>
      <c r="I52" s="6"/>
      <c r="J52" s="6"/>
      <c r="K52" s="6"/>
    </row>
    <row r="53" spans="1:11" ht="15" x14ac:dyDescent="0.25">
      <c r="A53" s="6"/>
      <c r="B53" s="7">
        <v>1</v>
      </c>
      <c r="C53" s="7">
        <v>46</v>
      </c>
      <c r="D53" s="11" t="str">
        <f ca="1">IFERROR(__xludf.DUMMYFUNCTION("IFERROR(INDEX(FILTER('Rules alpha'!C:C, TRIM('Rules alpha'!D:D)=TRIM(F53), TRIM('Rules alpha'!E:E)=TRIM(G53)), 1), """")"),"NEW")</f>
        <v>NEW</v>
      </c>
      <c r="E53" s="7">
        <v>441115</v>
      </c>
      <c r="F53" s="6" t="s">
        <v>124</v>
      </c>
      <c r="G53" s="6" t="s">
        <v>125</v>
      </c>
      <c r="H53" s="6" t="s">
        <v>20</v>
      </c>
      <c r="I53" s="6" t="s">
        <v>16</v>
      </c>
      <c r="J53" s="6" t="s">
        <v>80</v>
      </c>
      <c r="K53" s="6"/>
    </row>
    <row r="54" spans="1:11" ht="15" x14ac:dyDescent="0.25">
      <c r="A54" s="6"/>
      <c r="B54" s="7">
        <v>1</v>
      </c>
      <c r="C54" s="7">
        <v>47</v>
      </c>
      <c r="D54" s="11" t="str">
        <f ca="1">IFERROR(__xludf.DUMMYFUNCTION("IFERROR(INDEX(FILTER('Rules alpha'!C:C, TRIM('Rules alpha'!D:D)=TRIM(F54), TRIM('Rules alpha'!E:E)=TRIM(G54)), 1), """")"),"New.")</f>
        <v>New.</v>
      </c>
      <c r="E54" s="7">
        <v>376725</v>
      </c>
      <c r="F54" s="6" t="s">
        <v>158</v>
      </c>
      <c r="G54" s="6" t="s">
        <v>159</v>
      </c>
      <c r="H54" s="10" t="s">
        <v>15</v>
      </c>
      <c r="I54" s="6" t="s">
        <v>16</v>
      </c>
      <c r="J54" s="6" t="s">
        <v>36</v>
      </c>
      <c r="K54" s="6"/>
    </row>
    <row r="55" spans="1:11" ht="15" x14ac:dyDescent="0.25">
      <c r="A55" s="6"/>
      <c r="B55" s="7">
        <v>1</v>
      </c>
      <c r="C55" s="7">
        <v>48</v>
      </c>
      <c r="D55" s="11" t="str">
        <f ca="1">IFERROR(__xludf.DUMMYFUNCTION("IFERROR(INDEX(FILTER('Rules alpha'!C:C, TRIM('Rules alpha'!D:D)=TRIM(F55), TRIM('Rules alpha'!E:E)=TRIM(G55)), 1), """")"),"NEW")</f>
        <v>NEW</v>
      </c>
      <c r="E55" s="7">
        <v>408499</v>
      </c>
      <c r="F55" s="6" t="s">
        <v>158</v>
      </c>
      <c r="G55" s="6" t="s">
        <v>205</v>
      </c>
      <c r="H55" s="6" t="s">
        <v>24</v>
      </c>
      <c r="I55" s="6" t="s">
        <v>16</v>
      </c>
      <c r="J55" s="6" t="s">
        <v>135</v>
      </c>
      <c r="K55" s="6"/>
    </row>
    <row r="56" spans="1:11" ht="15" x14ac:dyDescent="0.25">
      <c r="A56" s="6"/>
      <c r="B56" s="7">
        <v>1</v>
      </c>
      <c r="C56" s="7">
        <v>49</v>
      </c>
      <c r="D56" s="11" t="str">
        <f ca="1">IFERROR(__xludf.DUMMYFUNCTION("IFERROR(INDEX(FILTER('Rules alpha'!C:C, TRIM('Rules alpha'!D:D)=TRIM(F56), TRIM('Rules alpha'!E:E)=TRIM(G56)), 1), """")"),"old")</f>
        <v>old</v>
      </c>
      <c r="E56" s="7">
        <v>434490</v>
      </c>
      <c r="F56" s="6" t="s">
        <v>168</v>
      </c>
      <c r="G56" s="6" t="s">
        <v>216</v>
      </c>
      <c r="H56" s="6" t="s">
        <v>15</v>
      </c>
      <c r="I56" s="6" t="s">
        <v>16</v>
      </c>
      <c r="J56" s="6" t="s">
        <v>56</v>
      </c>
      <c r="K56" s="6"/>
    </row>
    <row r="57" spans="1:11" ht="15" x14ac:dyDescent="0.25">
      <c r="A57" s="6"/>
      <c r="B57" s="7">
        <v>1</v>
      </c>
      <c r="C57" s="7">
        <v>50</v>
      </c>
      <c r="D57" s="11" t="str">
        <f ca="1">IFERROR(__xludf.DUMMYFUNCTION("IFERROR(INDEX(FILTER('Rules alpha'!C:C, TRIM('Rules alpha'!D:D)=TRIM(F57), TRIM('Rules alpha'!E:E)=TRIM(G57)), 1), """")"),"NEW")</f>
        <v>NEW</v>
      </c>
      <c r="E57" s="7">
        <v>423788</v>
      </c>
      <c r="F57" s="6" t="s">
        <v>173</v>
      </c>
      <c r="G57" s="6" t="s">
        <v>174</v>
      </c>
      <c r="H57" s="6" t="s">
        <v>24</v>
      </c>
      <c r="I57" s="6" t="s">
        <v>16</v>
      </c>
      <c r="J57" s="6" t="s">
        <v>30</v>
      </c>
      <c r="K57" s="6"/>
    </row>
    <row r="58" spans="1:11" ht="15" x14ac:dyDescent="0.25">
      <c r="A58" s="6"/>
      <c r="B58" s="7">
        <v>1</v>
      </c>
      <c r="C58" s="7">
        <v>51</v>
      </c>
      <c r="D58" s="11" t="str">
        <f ca="1">IFERROR(__xludf.DUMMYFUNCTION("IFERROR(INDEX(FILTER('Rules alpha'!C:C, TRIM('Rules alpha'!D:D)=TRIM(F58), TRIM('Rules alpha'!E:E)=TRIM(G58)), 1), """")"),"old")</f>
        <v>old</v>
      </c>
      <c r="E58" s="7">
        <v>371630</v>
      </c>
      <c r="F58" s="6" t="s">
        <v>179</v>
      </c>
      <c r="G58" s="6" t="s">
        <v>180</v>
      </c>
      <c r="H58" s="6" t="s">
        <v>24</v>
      </c>
      <c r="I58" s="6" t="s">
        <v>16</v>
      </c>
      <c r="J58" s="6" t="s">
        <v>108</v>
      </c>
      <c r="K58" s="6"/>
    </row>
    <row r="59" spans="1:11" ht="15" x14ac:dyDescent="0.25">
      <c r="A59" s="6"/>
      <c r="B59" s="7">
        <v>1</v>
      </c>
      <c r="C59" s="7">
        <v>52</v>
      </c>
      <c r="D59" s="11" t="str">
        <f ca="1">IFERROR(__xludf.DUMMYFUNCTION("IFERROR(INDEX(FILTER('Rules alpha'!C:C, TRIM('Rules alpha'!D:D)=TRIM(F59), TRIM('Rules alpha'!E:E)=TRIM(G59)), 1), """")"),"NEW.")</f>
        <v>NEW.</v>
      </c>
      <c r="E59" s="7">
        <v>446101</v>
      </c>
      <c r="F59" s="6" t="s">
        <v>47</v>
      </c>
      <c r="G59" s="6" t="s">
        <v>48</v>
      </c>
      <c r="H59" s="6" t="s">
        <v>24</v>
      </c>
      <c r="I59" s="6" t="s">
        <v>16</v>
      </c>
      <c r="J59" s="6" t="s">
        <v>49</v>
      </c>
      <c r="K59" s="6"/>
    </row>
    <row r="60" spans="1:11" ht="15" x14ac:dyDescent="0.25">
      <c r="A60" s="6"/>
      <c r="B60" s="7">
        <v>1</v>
      </c>
      <c r="C60" s="7">
        <v>53</v>
      </c>
      <c r="D60" s="11" t="str">
        <f ca="1">IFERROR(__xludf.DUMMYFUNCTION("IFERROR(INDEX(FILTER('Rules alpha'!C:C, TRIM('Rules alpha'!D:D)=TRIM(F60), TRIM('Rules alpha'!E:E)=TRIM(G60)), 1), """")"),"NEW")</f>
        <v>NEW</v>
      </c>
      <c r="E60" s="7">
        <v>481946</v>
      </c>
      <c r="F60" s="6" t="s">
        <v>186</v>
      </c>
      <c r="G60" s="6" t="s">
        <v>187</v>
      </c>
      <c r="H60" s="6" t="s">
        <v>24</v>
      </c>
      <c r="I60" s="6" t="s">
        <v>16</v>
      </c>
      <c r="J60" s="6" t="s">
        <v>188</v>
      </c>
      <c r="K60" s="6"/>
    </row>
    <row r="61" spans="1:11" ht="15" x14ac:dyDescent="0.25">
      <c r="A61" s="6"/>
      <c r="B61" s="7">
        <v>1</v>
      </c>
      <c r="C61" s="7">
        <v>54</v>
      </c>
      <c r="D61" s="11" t="str">
        <f ca="1">IFERROR(__xludf.DUMMYFUNCTION("IFERROR(INDEX(FILTER('Rules alpha'!C:C, TRIM('Rules alpha'!D:D)=TRIM(F61), TRIM('Rules alpha'!E:E)=TRIM(G61)), 1), """")"),"NEW")</f>
        <v>NEW</v>
      </c>
      <c r="E61" s="7">
        <v>280766</v>
      </c>
      <c r="F61" s="6" t="s">
        <v>143</v>
      </c>
      <c r="G61" s="6" t="s">
        <v>153</v>
      </c>
      <c r="H61" s="10" t="s">
        <v>15</v>
      </c>
      <c r="I61" s="6" t="s">
        <v>16</v>
      </c>
      <c r="J61" s="6" t="s">
        <v>52</v>
      </c>
      <c r="K61" s="6"/>
    </row>
    <row r="62" spans="1:11" ht="15" x14ac:dyDescent="0.25">
      <c r="A62" s="6"/>
      <c r="B62" s="7">
        <v>1</v>
      </c>
      <c r="C62" s="7">
        <v>55</v>
      </c>
      <c r="D62" s="11" t="str">
        <f ca="1">IFERROR(__xludf.DUMMYFUNCTION("IFERROR(INDEX(FILTER('Rules alpha'!C:C, TRIM('Rules alpha'!D:D)=TRIM(F62), TRIM('Rules alpha'!E:E)=TRIM(G62)), 1), """")"),"NEW")</f>
        <v>NEW</v>
      </c>
      <c r="E62" s="12">
        <v>346139</v>
      </c>
      <c r="F62" s="6" t="s">
        <v>131</v>
      </c>
      <c r="G62" s="6" t="s">
        <v>132</v>
      </c>
      <c r="H62" s="10" t="s">
        <v>15</v>
      </c>
      <c r="I62" s="6" t="s">
        <v>16</v>
      </c>
      <c r="J62" s="6" t="s">
        <v>36</v>
      </c>
      <c r="K62" s="6"/>
    </row>
    <row r="63" spans="1:11" ht="15" x14ac:dyDescent="0.25">
      <c r="A63" s="6"/>
      <c r="B63" s="7">
        <v>1</v>
      </c>
      <c r="C63" s="7">
        <v>56</v>
      </c>
      <c r="D63" s="11" t="str">
        <f ca="1">IFERROR(__xludf.DUMMYFUNCTION("IFERROR(INDEX(FILTER('Rules alpha'!C:C, TRIM('Rules alpha'!D:D)=TRIM(F63), TRIM('Rules alpha'!E:E)=TRIM(G63)), 1), """")"),"NEW")</f>
        <v>NEW</v>
      </c>
      <c r="E63" s="7">
        <v>489868</v>
      </c>
      <c r="F63" s="6" t="s">
        <v>436</v>
      </c>
      <c r="G63" s="6" t="s">
        <v>437</v>
      </c>
      <c r="H63" s="6" t="s">
        <v>24</v>
      </c>
      <c r="I63" s="6" t="s">
        <v>16</v>
      </c>
      <c r="J63" s="6" t="s">
        <v>438</v>
      </c>
      <c r="K63" s="6"/>
    </row>
    <row r="64" spans="1:11" ht="15" x14ac:dyDescent="0.25">
      <c r="A64" s="6"/>
      <c r="B64" s="7">
        <v>1</v>
      </c>
      <c r="C64" s="7">
        <v>57</v>
      </c>
      <c r="D64" s="11" t="str">
        <f ca="1">IFERROR(__xludf.DUMMYFUNCTION("IFERROR(INDEX(FILTER('Rules alpha'!C:C, TRIM('Rules alpha'!D:D)=TRIM(F64), TRIM('Rules alpha'!E:E)=TRIM(G64)), 1), """")"),"OLd")</f>
        <v>OLd</v>
      </c>
      <c r="E64" s="7">
        <v>403342</v>
      </c>
      <c r="F64" s="6" t="s">
        <v>426</v>
      </c>
      <c r="G64" s="6" t="s">
        <v>427</v>
      </c>
      <c r="H64" s="6" t="s">
        <v>20</v>
      </c>
      <c r="I64" s="6" t="s">
        <v>16</v>
      </c>
      <c r="J64" s="6" t="s">
        <v>58</v>
      </c>
      <c r="K64" s="6"/>
    </row>
    <row r="65" spans="1:11" ht="15" x14ac:dyDescent="0.25">
      <c r="A65" s="6"/>
      <c r="B65" s="7">
        <v>1</v>
      </c>
      <c r="C65" s="7">
        <v>58</v>
      </c>
      <c r="D65" s="11" t="str">
        <f ca="1">IFERROR(__xludf.DUMMYFUNCTION("IFERROR(INDEX(FILTER('Rules alpha'!C:C, TRIM('Rules alpha'!D:D)=TRIM(F65), TRIM('Rules alpha'!E:E)=TRIM(G65)), 1), """")"),"old")</f>
        <v>old</v>
      </c>
      <c r="E65" s="7">
        <v>432123</v>
      </c>
      <c r="F65" s="6" t="s">
        <v>40</v>
      </c>
      <c r="G65" s="6" t="s">
        <v>41</v>
      </c>
      <c r="H65" s="6" t="s">
        <v>24</v>
      </c>
      <c r="I65" s="6" t="s">
        <v>16</v>
      </c>
      <c r="J65" s="6" t="s">
        <v>42</v>
      </c>
      <c r="K65" s="6"/>
    </row>
    <row r="66" spans="1:11" ht="15" x14ac:dyDescent="0.25">
      <c r="A66" s="6"/>
      <c r="B66" s="7">
        <v>1</v>
      </c>
      <c r="C66" s="7">
        <v>59</v>
      </c>
      <c r="D66" s="11" t="str">
        <f ca="1">IFERROR(__xludf.DUMMYFUNCTION("IFERROR(INDEX(FILTER('Rules alpha'!C:C, TRIM('Rules alpha'!D:D)=TRIM(F66), TRIM('Rules alpha'!E:E)=TRIM(G66)), 1), """")"),"old")</f>
        <v>old</v>
      </c>
      <c r="E66" s="7">
        <v>448601</v>
      </c>
      <c r="F66" s="6" t="s">
        <v>203</v>
      </c>
      <c r="G66" s="6" t="s">
        <v>204</v>
      </c>
      <c r="H66" s="6" t="s">
        <v>24</v>
      </c>
      <c r="I66" s="6" t="s">
        <v>16</v>
      </c>
      <c r="J66" s="6" t="s">
        <v>56</v>
      </c>
      <c r="K66" s="6"/>
    </row>
    <row r="67" spans="1:11" ht="15" x14ac:dyDescent="0.25">
      <c r="A67" s="6"/>
      <c r="B67" s="7">
        <v>1</v>
      </c>
      <c r="C67" s="7">
        <v>60</v>
      </c>
      <c r="D67" s="11" t="str">
        <f ca="1">IFERROR(__xludf.DUMMYFUNCTION("IFERROR(INDEX(FILTER('Rules alpha'!C:C, TRIM('Rules alpha'!D:D)=TRIM(F67), TRIM('Rules alpha'!E:E)=TRIM(G67)), 1), """")"),"old")</f>
        <v>old</v>
      </c>
      <c r="E67" s="7">
        <v>438475</v>
      </c>
      <c r="F67" s="6" t="s">
        <v>428</v>
      </c>
      <c r="G67" s="6" t="s">
        <v>429</v>
      </c>
      <c r="H67" s="10" t="s">
        <v>15</v>
      </c>
      <c r="I67" s="6" t="s">
        <v>16</v>
      </c>
      <c r="J67" s="6" t="s">
        <v>43</v>
      </c>
      <c r="K67" s="6"/>
    </row>
    <row r="68" spans="1:11" ht="15" x14ac:dyDescent="0.25">
      <c r="A68" s="6"/>
      <c r="B68" s="7">
        <v>1</v>
      </c>
      <c r="C68" s="7">
        <v>61</v>
      </c>
      <c r="D68" s="11" t="str">
        <f ca="1">IFERROR(__xludf.DUMMYFUNCTION("IFERROR(INDEX(FILTER('Rules alpha'!C:C, TRIM('Rules alpha'!D:D)=TRIM(F68), TRIM('Rules alpha'!E:E)=TRIM(G68)), 1), """")"),"old")</f>
        <v>old</v>
      </c>
      <c r="E68" s="7">
        <v>435179</v>
      </c>
      <c r="F68" s="6" t="s">
        <v>22</v>
      </c>
      <c r="G68" s="6" t="s">
        <v>23</v>
      </c>
      <c r="H68" s="6" t="s">
        <v>24</v>
      </c>
      <c r="I68" s="6" t="s">
        <v>16</v>
      </c>
      <c r="J68" s="6" t="s">
        <v>25</v>
      </c>
      <c r="K68" s="6"/>
    </row>
    <row r="69" spans="1:11" ht="15" x14ac:dyDescent="0.25">
      <c r="A69" s="6"/>
      <c r="B69" s="7">
        <v>1</v>
      </c>
      <c r="C69" s="7">
        <v>62</v>
      </c>
      <c r="D69" s="11" t="str">
        <f ca="1">IFERROR(__xludf.DUMMYFUNCTION("IFERROR(INDEX(FILTER('Rules alpha'!C:C, TRIM('Rules alpha'!D:D)=TRIM(F69), TRIM('Rules alpha'!E:E)=TRIM(G69)), 1), """")"),"old")</f>
        <v>old</v>
      </c>
      <c r="E69" s="7">
        <v>486126</v>
      </c>
      <c r="F69" s="6" t="s">
        <v>198</v>
      </c>
      <c r="G69" s="6" t="s">
        <v>181</v>
      </c>
      <c r="H69" s="6" t="s">
        <v>20</v>
      </c>
      <c r="I69" s="6" t="s">
        <v>16</v>
      </c>
      <c r="J69" s="6" t="s">
        <v>52</v>
      </c>
      <c r="K69" s="6"/>
    </row>
    <row r="70" spans="1:11" ht="15" x14ac:dyDescent="0.25">
      <c r="A70" s="6"/>
      <c r="B70" s="7">
        <v>1</v>
      </c>
      <c r="C70" s="7">
        <v>63</v>
      </c>
      <c r="D70" s="11" t="str">
        <f ca="1">IFERROR(__xludf.DUMMYFUNCTION("IFERROR(INDEX(FILTER('Rules alpha'!C:C, TRIM('Rules alpha'!D:D)=TRIM(F70), TRIM('Rules alpha'!E:E)=TRIM(G70)), 1), """")"),"old")</f>
        <v>old</v>
      </c>
      <c r="E70" s="7">
        <v>483144</v>
      </c>
      <c r="F70" s="6" t="s">
        <v>61</v>
      </c>
      <c r="G70" s="6" t="s">
        <v>62</v>
      </c>
      <c r="H70" s="6" t="s">
        <v>24</v>
      </c>
      <c r="I70" s="6" t="s">
        <v>16</v>
      </c>
      <c r="J70" s="6" t="s">
        <v>63</v>
      </c>
      <c r="K70" s="6"/>
    </row>
    <row r="71" spans="1:11" ht="15" x14ac:dyDescent="0.25">
      <c r="A71" s="6"/>
      <c r="B71" s="7">
        <v>1</v>
      </c>
      <c r="C71" s="7">
        <v>64</v>
      </c>
      <c r="D71" s="11" t="str">
        <f ca="1">IFERROR(__xludf.DUMMYFUNCTION("IFERROR(INDEX(FILTER('Rules alpha'!C:C, TRIM('Rules alpha'!D:D)=TRIM(F71), TRIM('Rules alpha'!E:E)=TRIM(G71)), 1), """")"),"old")</f>
        <v>old</v>
      </c>
      <c r="E71" s="7">
        <v>428888</v>
      </c>
      <c r="F71" s="6" t="s">
        <v>175</v>
      </c>
      <c r="G71" s="6" t="s">
        <v>176</v>
      </c>
      <c r="H71" s="6" t="s">
        <v>24</v>
      </c>
      <c r="I71" s="6" t="s">
        <v>16</v>
      </c>
      <c r="J71" s="6" t="s">
        <v>86</v>
      </c>
      <c r="K71" s="6"/>
    </row>
    <row r="72" spans="1:11" ht="15" x14ac:dyDescent="0.25">
      <c r="A72" s="6"/>
      <c r="B72" s="7">
        <v>1</v>
      </c>
      <c r="C72" s="7">
        <v>65</v>
      </c>
      <c r="D72" s="11" t="str">
        <f ca="1">IFERROR(__xludf.DUMMYFUNCTION("IFERROR(INDEX(FILTER('Rules alpha'!C:C, TRIM('Rules alpha'!D:D)=TRIM(F72), TRIM('Rules alpha'!E:E)=TRIM(G72)), 1), """")"),"")</f>
        <v/>
      </c>
      <c r="E72" s="6"/>
      <c r="F72" s="6"/>
      <c r="G72" s="6"/>
      <c r="H72" s="6"/>
      <c r="I72" s="6"/>
      <c r="J72" s="6"/>
      <c r="K72" s="6"/>
    </row>
    <row r="73" spans="1:11" ht="15" x14ac:dyDescent="0.25">
      <c r="A73" s="6"/>
      <c r="B73" s="7">
        <v>1</v>
      </c>
      <c r="C73" s="7">
        <v>66</v>
      </c>
      <c r="D73" s="11" t="str">
        <f ca="1">IFERROR(__xludf.DUMMYFUNCTION("IFERROR(INDEX(FILTER('Rules alpha'!C:C, TRIM('Rules alpha'!D:D)=TRIM(F73), TRIM('Rules alpha'!E:E)=TRIM(G73)), 1), """")"),"old")</f>
        <v>old</v>
      </c>
      <c r="E73" s="7">
        <v>314022</v>
      </c>
      <c r="F73" s="6" t="s">
        <v>47</v>
      </c>
      <c r="G73" s="6" t="s">
        <v>208</v>
      </c>
      <c r="H73" s="6" t="s">
        <v>24</v>
      </c>
      <c r="I73" s="6" t="s">
        <v>16</v>
      </c>
      <c r="J73" s="6" t="s">
        <v>46</v>
      </c>
      <c r="K73" s="6"/>
    </row>
    <row r="74" spans="1:11" ht="15" x14ac:dyDescent="0.25">
      <c r="A74" s="6"/>
      <c r="B74" s="7">
        <v>1</v>
      </c>
      <c r="C74" s="7">
        <v>67</v>
      </c>
      <c r="D74" s="11" t="str">
        <f ca="1">IFERROR(__xludf.DUMMYFUNCTION("IFERROR(INDEX(FILTER('Rules alpha'!C:C, TRIM('Rules alpha'!D:D)=TRIM(F74), TRIM('Rules alpha'!E:E)=TRIM(G74)), 1), """")"),"New.")</f>
        <v>New.</v>
      </c>
      <c r="E74" s="7">
        <v>467177</v>
      </c>
      <c r="F74" s="6" t="s">
        <v>117</v>
      </c>
      <c r="G74" s="6" t="s">
        <v>118</v>
      </c>
      <c r="H74" s="6" t="s">
        <v>20</v>
      </c>
      <c r="I74" s="6" t="s">
        <v>16</v>
      </c>
      <c r="J74" s="6" t="s">
        <v>68</v>
      </c>
      <c r="K74" s="6"/>
    </row>
    <row r="75" spans="1:11" ht="15" x14ac:dyDescent="0.25">
      <c r="A75" s="6"/>
      <c r="B75" s="7">
        <v>1</v>
      </c>
      <c r="C75" s="7">
        <v>68</v>
      </c>
      <c r="D75" s="11" t="str">
        <f ca="1">IFERROR(__xludf.DUMMYFUNCTION("IFERROR(INDEX(FILTER('Rules alpha'!C:C, TRIM('Rules alpha'!D:D)=TRIM(F75), TRIM('Rules alpha'!E:E)=TRIM(G75)), 1), """")"),"OLd")</f>
        <v>OLd</v>
      </c>
      <c r="E75" s="7">
        <v>493741</v>
      </c>
      <c r="F75" s="6" t="s">
        <v>119</v>
      </c>
      <c r="G75" s="6" t="s">
        <v>120</v>
      </c>
      <c r="H75" s="6" t="s">
        <v>24</v>
      </c>
      <c r="I75" s="6" t="s">
        <v>16</v>
      </c>
      <c r="J75" s="6" t="s">
        <v>121</v>
      </c>
      <c r="K75" s="6"/>
    </row>
    <row r="76" spans="1:11" ht="15" x14ac:dyDescent="0.25">
      <c r="A76" s="6"/>
      <c r="B76" s="7">
        <v>1</v>
      </c>
      <c r="C76" s="7">
        <v>69</v>
      </c>
      <c r="D76" s="11" t="str">
        <f ca="1">IFERROR(__xludf.DUMMYFUNCTION("IFERROR(INDEX(FILTER('Rules alpha'!C:C, TRIM('Rules alpha'!D:D)=TRIM(F76), TRIM('Rules alpha'!E:E)=TRIM(G76)), 1), """")"),"old")</f>
        <v>old</v>
      </c>
      <c r="E76" s="7">
        <v>467388</v>
      </c>
      <c r="F76" s="6" t="s">
        <v>184</v>
      </c>
      <c r="G76" s="6" t="s">
        <v>185</v>
      </c>
      <c r="H76" s="6" t="s">
        <v>24</v>
      </c>
      <c r="I76" s="6" t="s">
        <v>16</v>
      </c>
      <c r="J76" s="6" t="s">
        <v>21</v>
      </c>
      <c r="K76" s="6"/>
    </row>
    <row r="77" spans="1:11" ht="15" x14ac:dyDescent="0.25">
      <c r="A77" s="6"/>
      <c r="B77" s="7">
        <v>1</v>
      </c>
      <c r="C77" s="7">
        <v>70</v>
      </c>
      <c r="D77" s="11" t="str">
        <f ca="1">IFERROR(__xludf.DUMMYFUNCTION("IFERROR(INDEX(FILTER('Rules alpha'!C:C, TRIM('Rules alpha'!D:D)=TRIM(F77), TRIM('Rules alpha'!E:E)=TRIM(G77)), 1), """")"),"old")</f>
        <v>old</v>
      </c>
      <c r="E77" s="7">
        <v>486454</v>
      </c>
      <c r="F77" s="6" t="s">
        <v>423</v>
      </c>
      <c r="G77" s="6" t="s">
        <v>424</v>
      </c>
      <c r="H77" s="6" t="s">
        <v>20</v>
      </c>
      <c r="I77" s="6" t="s">
        <v>16</v>
      </c>
      <c r="J77" s="6" t="s">
        <v>36</v>
      </c>
      <c r="K77" s="6"/>
    </row>
    <row r="78" spans="1:11" ht="15" x14ac:dyDescent="0.25">
      <c r="A78" s="6"/>
      <c r="B78" s="7">
        <v>1</v>
      </c>
      <c r="C78" s="7">
        <v>71</v>
      </c>
      <c r="D78" s="11" t="str">
        <f ca="1">IFERROR(__xludf.DUMMYFUNCTION("IFERROR(INDEX(FILTER('Rules alpha'!C:C, TRIM('Rules alpha'!D:D)=TRIM(F78), TRIM('Rules alpha'!E:E)=TRIM(G78)), 1), """")"),"New.")</f>
        <v>New.</v>
      </c>
      <c r="E78" s="7">
        <v>277543</v>
      </c>
      <c r="F78" s="6" t="s">
        <v>151</v>
      </c>
      <c r="G78" s="6" t="s">
        <v>152</v>
      </c>
      <c r="H78" s="10" t="s">
        <v>15</v>
      </c>
      <c r="I78" s="6" t="s">
        <v>16</v>
      </c>
      <c r="J78" s="6" t="s">
        <v>36</v>
      </c>
      <c r="K78" s="6"/>
    </row>
    <row r="79" spans="1:11" ht="15" x14ac:dyDescent="0.25">
      <c r="A79" s="6"/>
      <c r="B79" s="7">
        <v>1</v>
      </c>
      <c r="C79" s="7">
        <v>72</v>
      </c>
      <c r="D79" s="11" t="str">
        <f ca="1">IFERROR(__xludf.DUMMYFUNCTION("IFERROR(INDEX(FILTER('Rules alpha'!C:C, TRIM('Rules alpha'!D:D)=TRIM(F79), TRIM('Rules alpha'!E:E)=TRIM(G79)), 1), """")"),"old")</f>
        <v>old</v>
      </c>
      <c r="E79" s="7">
        <v>472612</v>
      </c>
      <c r="F79" s="6" t="s">
        <v>115</v>
      </c>
      <c r="G79" s="6" t="s">
        <v>116</v>
      </c>
      <c r="H79" s="6" t="s">
        <v>15</v>
      </c>
      <c r="I79" s="6" t="s">
        <v>16</v>
      </c>
      <c r="J79" s="6" t="s">
        <v>56</v>
      </c>
      <c r="K79" s="6"/>
    </row>
    <row r="80" spans="1:11" ht="15" x14ac:dyDescent="0.25">
      <c r="A80" s="6"/>
      <c r="B80" s="7">
        <v>1</v>
      </c>
      <c r="C80" s="7">
        <v>73</v>
      </c>
      <c r="D80" s="11" t="str">
        <f ca="1">IFERROR(__xludf.DUMMYFUNCTION("IFERROR(INDEX(FILTER('Rules alpha'!C:C, TRIM('Rules alpha'!D:D)=TRIM(F80), TRIM('Rules alpha'!E:E)=TRIM(G80)), 1), """")"),"New.")</f>
        <v>New.</v>
      </c>
      <c r="E80" s="7">
        <v>336566</v>
      </c>
      <c r="F80" s="6" t="s">
        <v>47</v>
      </c>
      <c r="G80" s="6" t="s">
        <v>207</v>
      </c>
      <c r="H80" s="6" t="s">
        <v>24</v>
      </c>
      <c r="I80" s="6" t="s">
        <v>16</v>
      </c>
      <c r="J80" s="6" t="s">
        <v>58</v>
      </c>
      <c r="K80" s="6"/>
    </row>
    <row r="81" spans="1:11" ht="15" x14ac:dyDescent="0.25">
      <c r="A81" s="6"/>
      <c r="B81" s="7">
        <v>1</v>
      </c>
      <c r="C81" s="7">
        <v>74</v>
      </c>
      <c r="D81" s="11" t="str">
        <f ca="1">IFERROR(__xludf.DUMMYFUNCTION("IFERROR(INDEX(FILTER('Rules alpha'!C:C, TRIM('Rules alpha'!D:D)=TRIM(F81), TRIM('Rules alpha'!E:E)=TRIM(G81)), 1), """")"),"old")</f>
        <v>old</v>
      </c>
      <c r="E81" s="7">
        <v>445145</v>
      </c>
      <c r="F81" s="6" t="s">
        <v>217</v>
      </c>
      <c r="G81" s="6" t="s">
        <v>218</v>
      </c>
      <c r="H81" s="6" t="s">
        <v>24</v>
      </c>
      <c r="I81" s="6" t="s">
        <v>16</v>
      </c>
      <c r="J81" s="6" t="s">
        <v>54</v>
      </c>
      <c r="K81" s="6"/>
    </row>
    <row r="82" spans="1:11" ht="15" x14ac:dyDescent="0.25">
      <c r="A82" s="6"/>
      <c r="B82" s="7">
        <v>1</v>
      </c>
      <c r="C82" s="7">
        <v>75</v>
      </c>
      <c r="D82" s="11" t="str">
        <f ca="1">IFERROR(__xludf.DUMMYFUNCTION("IFERROR(INDEX(FILTER('Rules alpha'!C:C, TRIM('Rules alpha'!D:D)=TRIM(F82), TRIM('Rules alpha'!E:E)=TRIM(G82)), 1), """")"),"")</f>
        <v/>
      </c>
      <c r="E82" s="6"/>
      <c r="F82" s="6"/>
      <c r="G82" s="6"/>
      <c r="H82" s="6"/>
      <c r="I82" s="6"/>
      <c r="J82" s="6"/>
      <c r="K82" s="6"/>
    </row>
    <row r="83" spans="1:11" ht="15" x14ac:dyDescent="0.25">
      <c r="A83" s="6"/>
      <c r="B83" s="7">
        <v>1</v>
      </c>
      <c r="C83" s="7">
        <v>76</v>
      </c>
      <c r="D83" s="11" t="str">
        <f ca="1">IFERROR(__xludf.DUMMYFUNCTION("IFERROR(INDEX(FILTER('Rules alpha'!C:C, TRIM('Rules alpha'!D:D)=TRIM(F83), TRIM('Rules alpha'!E:E)=TRIM(G83)), 1), """")"),"old")</f>
        <v>old</v>
      </c>
      <c r="E83" s="7">
        <v>475304</v>
      </c>
      <c r="F83" s="6" t="s">
        <v>209</v>
      </c>
      <c r="G83" s="6" t="s">
        <v>444</v>
      </c>
      <c r="H83" s="6" t="s">
        <v>20</v>
      </c>
      <c r="I83" s="6" t="s">
        <v>16</v>
      </c>
      <c r="J83" s="6" t="s">
        <v>52</v>
      </c>
      <c r="K83" s="6"/>
    </row>
    <row r="84" spans="1:11" ht="15" x14ac:dyDescent="0.25">
      <c r="A84" s="6"/>
      <c r="B84" s="7">
        <v>1</v>
      </c>
      <c r="C84" s="7">
        <v>77</v>
      </c>
      <c r="D84" s="11" t="str">
        <f ca="1">IFERROR(__xludf.DUMMYFUNCTION("IFERROR(INDEX(FILTER('Rules alpha'!C:C, TRIM('Rules alpha'!D:D)=TRIM(F84), TRIM('Rules alpha'!E:E)=TRIM(G84)), 1), """")"),"old")</f>
        <v>old</v>
      </c>
      <c r="E84" s="7">
        <v>291413</v>
      </c>
      <c r="F84" s="6" t="s">
        <v>124</v>
      </c>
      <c r="G84" s="6" t="s">
        <v>435</v>
      </c>
      <c r="H84" s="10" t="s">
        <v>15</v>
      </c>
      <c r="I84" s="6" t="s">
        <v>16</v>
      </c>
      <c r="J84" s="6" t="s">
        <v>30</v>
      </c>
      <c r="K84" s="6"/>
    </row>
    <row r="85" spans="1:11" ht="15" x14ac:dyDescent="0.25">
      <c r="A85" s="6"/>
      <c r="B85" s="7">
        <v>1</v>
      </c>
      <c r="C85" s="7">
        <v>78</v>
      </c>
      <c r="D85" s="11" t="str">
        <f ca="1">IFERROR(__xludf.DUMMYFUNCTION("IFERROR(INDEX(FILTER('Rules alpha'!C:C, TRIM('Rules alpha'!D:D)=TRIM(F85), TRIM('Rules alpha'!E:E)=TRIM(G85)), 1), """")"),"old")</f>
        <v>old</v>
      </c>
      <c r="E85" s="7">
        <v>380723</v>
      </c>
      <c r="F85" s="6" t="s">
        <v>168</v>
      </c>
      <c r="G85" s="6" t="s">
        <v>195</v>
      </c>
      <c r="H85" s="6" t="s">
        <v>15</v>
      </c>
      <c r="I85" s="6" t="s">
        <v>16</v>
      </c>
      <c r="J85" s="6" t="s">
        <v>36</v>
      </c>
      <c r="K85" s="6"/>
    </row>
    <row r="86" spans="1:11" ht="15" x14ac:dyDescent="0.25">
      <c r="A86" s="6"/>
      <c r="B86" s="7">
        <v>1</v>
      </c>
      <c r="C86" s="7">
        <v>79</v>
      </c>
      <c r="D86" s="11" t="str">
        <f ca="1">IFERROR(__xludf.DUMMYFUNCTION("IFERROR(INDEX(FILTER('Rules alpha'!C:C, TRIM('Rules alpha'!D:D)=TRIM(F86), TRIM('Rules alpha'!E:E)=TRIM(G86)), 1), """")"),"New.")</f>
        <v>New.</v>
      </c>
      <c r="E86" s="7">
        <v>399850</v>
      </c>
      <c r="F86" s="6" t="s">
        <v>146</v>
      </c>
      <c r="G86" s="6" t="s">
        <v>147</v>
      </c>
      <c r="H86" s="6" t="s">
        <v>24</v>
      </c>
      <c r="I86" s="6" t="s">
        <v>16</v>
      </c>
      <c r="J86" s="6" t="s">
        <v>30</v>
      </c>
      <c r="K86" s="6"/>
    </row>
    <row r="87" spans="1:11" ht="15" x14ac:dyDescent="0.25">
      <c r="A87" s="6"/>
      <c r="B87" s="7">
        <v>1</v>
      </c>
      <c r="C87" s="7">
        <v>80</v>
      </c>
      <c r="D87" s="11" t="str">
        <f ca="1">IFERROR(__xludf.DUMMYFUNCTION("IFERROR(INDEX(FILTER('Rules alpha'!C:C, TRIM('Rules alpha'!D:D)=TRIM(F87), TRIM('Rules alpha'!E:E)=TRIM(G87)), 1), """")"),"NEW")</f>
        <v>NEW</v>
      </c>
      <c r="E87" s="7">
        <v>408126</v>
      </c>
      <c r="F87" s="6" t="s">
        <v>138</v>
      </c>
      <c r="G87" s="6" t="s">
        <v>139</v>
      </c>
      <c r="H87" s="6" t="s">
        <v>24</v>
      </c>
      <c r="I87" s="6" t="s">
        <v>16</v>
      </c>
      <c r="J87" s="6" t="s">
        <v>135</v>
      </c>
      <c r="K87" s="6"/>
    </row>
    <row r="88" spans="1:11" ht="15" x14ac:dyDescent="0.25">
      <c r="A88" s="6"/>
      <c r="B88" s="7">
        <v>1</v>
      </c>
      <c r="C88" s="7">
        <v>81</v>
      </c>
      <c r="D88" s="11" t="str">
        <f ca="1">IFERROR(__xludf.DUMMYFUNCTION("IFERROR(INDEX(FILTER('Rules alpha'!C:C, TRIM('Rules alpha'!D:D)=TRIM(F88), TRIM('Rules alpha'!E:E)=TRIM(G88)), 1), """")"),"NEW")</f>
        <v>NEW</v>
      </c>
      <c r="E88" s="7">
        <v>449116</v>
      </c>
      <c r="F88" s="6" t="s">
        <v>190</v>
      </c>
      <c r="G88" s="6" t="s">
        <v>191</v>
      </c>
      <c r="H88" s="6" t="s">
        <v>20</v>
      </c>
      <c r="I88" s="6" t="s">
        <v>16</v>
      </c>
      <c r="J88" s="6" t="s">
        <v>17</v>
      </c>
      <c r="K88" s="6"/>
    </row>
    <row r="89" spans="1:11" ht="15" x14ac:dyDescent="0.25">
      <c r="A89" s="6"/>
      <c r="B89" s="7">
        <v>1</v>
      </c>
      <c r="C89" s="7">
        <v>82</v>
      </c>
      <c r="D89" s="11" t="str">
        <f ca="1">IFERROR(__xludf.DUMMYFUNCTION("IFERROR(INDEX(FILTER('Rules alpha'!C:C, TRIM('Rules alpha'!D:D)=TRIM(F89), TRIM('Rules alpha'!E:E)=TRIM(G89)), 1), """")"),"NEW")</f>
        <v>NEW</v>
      </c>
      <c r="E89" s="7">
        <v>410634</v>
      </c>
      <c r="F89" s="6" t="s">
        <v>202</v>
      </c>
      <c r="G89" s="6" t="s">
        <v>29</v>
      </c>
      <c r="H89" s="6" t="s">
        <v>24</v>
      </c>
      <c r="I89" s="6" t="s">
        <v>16</v>
      </c>
      <c r="J89" s="6" t="s">
        <v>142</v>
      </c>
      <c r="K89" s="6"/>
    </row>
    <row r="90" spans="1:11" ht="15" x14ac:dyDescent="0.25">
      <c r="A90" s="6"/>
      <c r="B90" s="7">
        <v>1</v>
      </c>
      <c r="C90" s="7">
        <v>83</v>
      </c>
      <c r="D90" s="11" t="str">
        <f ca="1">IFERROR(__xludf.DUMMYFUNCTION("IFERROR(INDEX(FILTER('Rules alpha'!C:C, TRIM('Rules alpha'!D:D)=TRIM(F90), TRIM('Rules alpha'!E:E)=TRIM(G90)), 1), """")"),"old")</f>
        <v>old</v>
      </c>
      <c r="E90" s="7">
        <v>403411</v>
      </c>
      <c r="F90" s="6" t="s">
        <v>158</v>
      </c>
      <c r="G90" s="6" t="s">
        <v>432</v>
      </c>
      <c r="H90" s="10" t="s">
        <v>15</v>
      </c>
      <c r="I90" s="6" t="s">
        <v>16</v>
      </c>
      <c r="J90" s="6" t="s">
        <v>54</v>
      </c>
      <c r="K90" s="6"/>
    </row>
    <row r="91" spans="1:11" ht="15" x14ac:dyDescent="0.25">
      <c r="A91" s="6"/>
      <c r="B91" s="7">
        <v>1</v>
      </c>
      <c r="C91" s="7">
        <v>84</v>
      </c>
      <c r="D91" s="11" t="str">
        <f ca="1">IFERROR(__xludf.DUMMYFUNCTION("IFERROR(INDEX(FILTER('Rules alpha'!C:C, TRIM('Rules alpha'!D:D)=TRIM(F91), TRIM('Rules alpha'!E:E)=TRIM(G91)), 1), """")"),"old")</f>
        <v>old</v>
      </c>
      <c r="E91" s="7">
        <v>389071</v>
      </c>
      <c r="F91" s="6" t="s">
        <v>51</v>
      </c>
      <c r="G91" s="6" t="s">
        <v>213</v>
      </c>
      <c r="H91" s="6" t="s">
        <v>15</v>
      </c>
      <c r="I91" s="6" t="s">
        <v>16</v>
      </c>
      <c r="J91" s="6" t="s">
        <v>194</v>
      </c>
      <c r="K91" s="6"/>
    </row>
    <row r="92" spans="1:11" ht="15" x14ac:dyDescent="0.25">
      <c r="A92" s="6"/>
      <c r="B92" s="7">
        <v>1</v>
      </c>
      <c r="C92" s="7">
        <v>85</v>
      </c>
      <c r="D92" s="11" t="str">
        <f ca="1">IFERROR(__xludf.DUMMYFUNCTION("IFERROR(INDEX(FILTER('Rules alpha'!C:C, TRIM('Rules alpha'!D:D)=TRIM(F92), TRIM('Rules alpha'!E:E)=TRIM(G92)), 1), """")"),"")</f>
        <v/>
      </c>
      <c r="E92" s="7"/>
      <c r="F92" s="6"/>
      <c r="G92" s="6"/>
      <c r="H92" s="6"/>
      <c r="I92" s="6"/>
      <c r="J92" s="6"/>
      <c r="K92" s="6"/>
    </row>
    <row r="93" spans="1:11" ht="15" x14ac:dyDescent="0.25">
      <c r="A93" s="6"/>
      <c r="B93" s="7">
        <v>1</v>
      </c>
      <c r="C93" s="7">
        <v>86</v>
      </c>
      <c r="D93" s="11" t="str">
        <f ca="1">IFERROR(__xludf.DUMMYFUNCTION("IFERROR(INDEX(FILTER('Rules alpha'!C:C, TRIM('Rules alpha'!D:D)=TRIM(F93), TRIM('Rules alpha'!E:E)=TRIM(G93)), 1), """")"),"old")</f>
        <v>old</v>
      </c>
      <c r="E93" s="7">
        <v>516944</v>
      </c>
      <c r="F93" s="6" t="s">
        <v>182</v>
      </c>
      <c r="G93" s="6" t="s">
        <v>183</v>
      </c>
      <c r="H93" s="6" t="s">
        <v>15</v>
      </c>
      <c r="I93" s="6" t="s">
        <v>16</v>
      </c>
      <c r="J93" s="6" t="s">
        <v>27</v>
      </c>
      <c r="K93" s="6"/>
    </row>
    <row r="94" spans="1:11" ht="15" x14ac:dyDescent="0.25">
      <c r="A94" s="6"/>
      <c r="B94" s="7">
        <v>1</v>
      </c>
      <c r="C94" s="7">
        <v>87</v>
      </c>
      <c r="D94" s="11" t="str">
        <f ca="1">IFERROR(__xludf.DUMMYFUNCTION("IFERROR(INDEX(FILTER('Rules alpha'!C:C, TRIM('Rules alpha'!D:D)=TRIM(F94), TRIM('Rules alpha'!E:E)=TRIM(G94)), 1), """")"),"New.")</f>
        <v>New.</v>
      </c>
      <c r="E94" s="7">
        <v>339686</v>
      </c>
      <c r="F94" s="6" t="s">
        <v>148</v>
      </c>
      <c r="G94" s="6" t="s">
        <v>149</v>
      </c>
      <c r="H94" s="10" t="s">
        <v>15</v>
      </c>
      <c r="I94" s="6" t="s">
        <v>16</v>
      </c>
      <c r="J94" s="6" t="s">
        <v>150</v>
      </c>
      <c r="K94" s="6"/>
    </row>
    <row r="95" spans="1:11" ht="15" x14ac:dyDescent="0.25">
      <c r="A95" s="6"/>
      <c r="B95" s="7">
        <v>1</v>
      </c>
      <c r="C95" s="7">
        <v>88</v>
      </c>
      <c r="D95" s="11" t="str">
        <f ca="1">IFERROR(__xludf.DUMMYFUNCTION("IFERROR(INDEX(FILTER('Rules alpha'!C:C, TRIM('Rules alpha'!D:D)=TRIM(F95), TRIM('Rules alpha'!E:E)=TRIM(G95)), 1), """")"),"old")</f>
        <v>old</v>
      </c>
      <c r="E95" s="7">
        <v>502212</v>
      </c>
      <c r="F95" s="6" t="s">
        <v>122</v>
      </c>
      <c r="G95" s="6" t="s">
        <v>123</v>
      </c>
      <c r="H95" s="6" t="s">
        <v>24</v>
      </c>
      <c r="I95" s="6" t="s">
        <v>16</v>
      </c>
      <c r="J95" s="6" t="s">
        <v>39</v>
      </c>
      <c r="K95" s="6"/>
    </row>
    <row r="96" spans="1:11" ht="15" x14ac:dyDescent="0.25">
      <c r="A96" s="6"/>
      <c r="B96" s="7">
        <v>1</v>
      </c>
      <c r="C96" s="7">
        <v>89</v>
      </c>
      <c r="D96" s="11" t="str">
        <f ca="1">IFERROR(__xludf.DUMMYFUNCTION("IFERROR(INDEX(FILTER('Rules alpha'!C:C, TRIM('Rules alpha'!D:D)=TRIM(F96), TRIM('Rules alpha'!E:E)=TRIM(G96)), 1), """")"),"old")</f>
        <v>old</v>
      </c>
      <c r="E96" s="7">
        <v>516882</v>
      </c>
      <c r="F96" s="6" t="s">
        <v>441</v>
      </c>
      <c r="G96" s="6" t="s">
        <v>442</v>
      </c>
      <c r="H96" s="6" t="s">
        <v>24</v>
      </c>
      <c r="I96" s="6" t="s">
        <v>16</v>
      </c>
      <c r="J96" s="6" t="s">
        <v>194</v>
      </c>
      <c r="K96" s="6"/>
    </row>
    <row r="97" spans="1:13" ht="15" x14ac:dyDescent="0.25">
      <c r="A97" s="6"/>
      <c r="B97" s="7">
        <v>1</v>
      </c>
      <c r="C97" s="7">
        <v>90</v>
      </c>
      <c r="D97" s="11" t="str">
        <f ca="1">IFERROR(__xludf.DUMMYFUNCTION("IFERROR(INDEX(FILTER('Rules alpha'!C:C, TRIM('Rules alpha'!D:D)=TRIM(F97), TRIM('Rules alpha'!E:E)=TRIM(G97)), 1), """")"),"")</f>
        <v/>
      </c>
      <c r="E97" s="6"/>
      <c r="F97" s="6"/>
      <c r="G97" s="6"/>
      <c r="H97" s="6"/>
      <c r="I97" s="6"/>
      <c r="J97" s="6"/>
      <c r="K97" s="6"/>
    </row>
    <row r="98" spans="1:13" ht="15" hidden="1" x14ac:dyDescent="0.25">
      <c r="A98" s="6"/>
      <c r="B98" s="6"/>
      <c r="C98" s="7"/>
      <c r="D98" s="6">
        <f t="shared" ref="D98:J98" ca="1" si="0">COUNTA(D8:D97)</f>
        <v>90</v>
      </c>
      <c r="E98" s="6">
        <f t="shared" si="0"/>
        <v>77</v>
      </c>
      <c r="F98" s="6">
        <f t="shared" si="0"/>
        <v>77</v>
      </c>
      <c r="G98" s="6">
        <f t="shared" si="0"/>
        <v>77</v>
      </c>
      <c r="H98" s="6">
        <f t="shared" si="0"/>
        <v>77</v>
      </c>
      <c r="I98" s="6">
        <f t="shared" si="0"/>
        <v>77</v>
      </c>
      <c r="J98" s="6">
        <f t="shared" si="0"/>
        <v>77</v>
      </c>
      <c r="K98" s="6"/>
    </row>
    <row r="99" spans="1:13" ht="15" x14ac:dyDescent="0.25">
      <c r="A99" s="55" t="s">
        <v>479</v>
      </c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6"/>
    </row>
    <row r="100" spans="1:13" ht="15" x14ac:dyDescent="0.25">
      <c r="A100" s="55" t="s">
        <v>480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6"/>
    </row>
    <row r="101" spans="1:13" ht="15" hidden="1" x14ac:dyDescent="0.25">
      <c r="A101" s="6"/>
      <c r="B101" s="6" t="s">
        <v>4</v>
      </c>
      <c r="C101" s="7" t="s">
        <v>5</v>
      </c>
      <c r="D101" s="6" t="s">
        <v>6</v>
      </c>
      <c r="E101" s="8" t="s">
        <v>7</v>
      </c>
      <c r="F101" s="6" t="s">
        <v>8</v>
      </c>
      <c r="G101" s="6" t="s">
        <v>9</v>
      </c>
      <c r="H101" s="6" t="s">
        <v>10</v>
      </c>
      <c r="I101" s="6" t="s">
        <v>11</v>
      </c>
      <c r="J101" s="6" t="s">
        <v>12</v>
      </c>
      <c r="K101" s="6"/>
    </row>
    <row r="102" spans="1:13" ht="15" hidden="1" x14ac:dyDescent="0.25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</row>
    <row r="103" spans="1:13" ht="15" x14ac:dyDescent="0.25">
      <c r="A103" s="6"/>
      <c r="B103" s="7">
        <v>2</v>
      </c>
      <c r="C103" s="7">
        <v>1</v>
      </c>
      <c r="D103" s="11" t="str">
        <f ca="1">IFERROR(__xludf.DUMMYFUNCTION("IFERROR(INDEX(FILTER('Rules alpha'!C:C, TRIM('Rules alpha'!D:D)=TRIM(F103), TRIM('Rules alpha'!E:E)=TRIM(G103)), 1), """")"),"")</f>
        <v/>
      </c>
      <c r="E103" s="6"/>
      <c r="F103" s="6"/>
      <c r="G103" s="6"/>
      <c r="H103" s="6"/>
      <c r="I103" s="6"/>
      <c r="J103" s="6"/>
      <c r="K103" s="6"/>
    </row>
    <row r="104" spans="1:13" ht="15" x14ac:dyDescent="0.25">
      <c r="A104" s="6"/>
      <c r="B104" s="7">
        <v>2</v>
      </c>
      <c r="C104" s="7">
        <v>2</v>
      </c>
      <c r="D104" s="11" t="str">
        <f ca="1">IFERROR(__xludf.DUMMYFUNCTION("IFERROR(INDEX(FILTER('Rules alpha'!C:C, TRIM('Rules alpha'!D:D)=TRIM(F104), TRIM('Rules alpha'!E:E)=TRIM(G104)), 1), """")"),"")</f>
        <v/>
      </c>
      <c r="E104" s="6"/>
      <c r="F104" s="6"/>
      <c r="G104" s="6"/>
      <c r="H104" s="6"/>
      <c r="I104" s="6"/>
      <c r="J104" s="6"/>
      <c r="K104" s="6"/>
    </row>
    <row r="105" spans="1:13" ht="15" x14ac:dyDescent="0.25">
      <c r="A105" s="6"/>
      <c r="B105" s="7">
        <v>2</v>
      </c>
      <c r="C105" s="7">
        <v>3</v>
      </c>
      <c r="D105" s="11" t="str">
        <f ca="1">IFERROR(__xludf.DUMMYFUNCTION("IFERROR(INDEX(FILTER('Rules alpha'!C:C, TRIM('Rules alpha'!D:D)=TRIM(F105), TRIM('Rules alpha'!E:E)=TRIM(G105)), 1), """")"),"NEW")</f>
        <v>NEW</v>
      </c>
      <c r="E105" s="7">
        <v>403761</v>
      </c>
      <c r="F105" s="6" t="s">
        <v>28</v>
      </c>
      <c r="G105" s="6" t="s">
        <v>29</v>
      </c>
      <c r="H105" s="6" t="s">
        <v>15</v>
      </c>
      <c r="I105" s="6" t="s">
        <v>16</v>
      </c>
      <c r="J105" s="6" t="s">
        <v>30</v>
      </c>
      <c r="K105" s="6"/>
    </row>
    <row r="106" spans="1:13" ht="15" x14ac:dyDescent="0.25">
      <c r="A106" s="6"/>
      <c r="B106" s="7">
        <v>2</v>
      </c>
      <c r="C106" s="7">
        <v>4</v>
      </c>
      <c r="D106" s="11" t="str">
        <f ca="1">IFERROR(__xludf.DUMMYFUNCTION("IFERROR(INDEX(FILTER('Rules alpha'!C:C, TRIM('Rules alpha'!D:D)=TRIM(F106), TRIM('Rules alpha'!E:E)=TRIM(G106)), 1), """")"),"old")</f>
        <v>old</v>
      </c>
      <c r="E106" s="7">
        <v>447357</v>
      </c>
      <c r="F106" s="6" t="s">
        <v>165</v>
      </c>
      <c r="G106" s="6" t="s">
        <v>201</v>
      </c>
      <c r="H106" s="6" t="s">
        <v>15</v>
      </c>
      <c r="I106" s="6" t="s">
        <v>16</v>
      </c>
      <c r="J106" s="6" t="s">
        <v>46</v>
      </c>
      <c r="K106" s="6"/>
    </row>
    <row r="107" spans="1:13" ht="15" x14ac:dyDescent="0.25">
      <c r="A107" s="6"/>
      <c r="B107" s="7">
        <v>2</v>
      </c>
      <c r="C107" s="7">
        <v>5</v>
      </c>
      <c r="D107" s="11" t="str">
        <f ca="1">IFERROR(__xludf.DUMMYFUNCTION("IFERROR(INDEX(FILTER('Rules alpha'!C:C, TRIM('Rules alpha'!D:D)=TRIM(F107), TRIM('Rules alpha'!E:E)=TRIM(G107)), 1), """")"),"NEW")</f>
        <v>NEW</v>
      </c>
      <c r="E107" s="7">
        <v>459943</v>
      </c>
      <c r="F107" s="6" t="s">
        <v>154</v>
      </c>
      <c r="G107" s="6" t="s">
        <v>155</v>
      </c>
      <c r="H107" s="10" t="s">
        <v>15</v>
      </c>
      <c r="I107" s="6" t="s">
        <v>16</v>
      </c>
      <c r="J107" s="6" t="s">
        <v>17</v>
      </c>
      <c r="K107" s="6"/>
    </row>
    <row r="108" spans="1:13" ht="15" x14ac:dyDescent="0.25">
      <c r="A108" s="6"/>
      <c r="B108" s="7">
        <v>2</v>
      </c>
      <c r="C108" s="7">
        <v>6</v>
      </c>
      <c r="D108" s="11" t="str">
        <f ca="1">IFERROR(__xludf.DUMMYFUNCTION("IFERROR(INDEX(FILTER('Rules alpha'!C:C, TRIM('Rules alpha'!D:D)=TRIM(F108), TRIM('Rules alpha'!E:E)=TRIM(G108)), 1), """")"),"old")</f>
        <v>old</v>
      </c>
      <c r="E108" s="7">
        <v>262179</v>
      </c>
      <c r="F108" s="6" t="s">
        <v>143</v>
      </c>
      <c r="G108" s="6" t="s">
        <v>144</v>
      </c>
      <c r="H108" s="10" t="s">
        <v>15</v>
      </c>
      <c r="I108" s="6" t="s">
        <v>16</v>
      </c>
      <c r="J108" s="6" t="s">
        <v>145</v>
      </c>
      <c r="K108" s="6"/>
    </row>
    <row r="109" spans="1:13" ht="15" x14ac:dyDescent="0.25">
      <c r="A109" s="6"/>
      <c r="B109" s="7">
        <v>2</v>
      </c>
      <c r="C109" s="7">
        <v>7</v>
      </c>
      <c r="D109" s="11" t="str">
        <f ca="1">IFERROR(__xludf.DUMMYFUNCTION("IFERROR(INDEX(FILTER('Rules alpha'!C:C, TRIM('Rules alpha'!D:D)=TRIM(F109), TRIM('Rules alpha'!E:E)=TRIM(G109)), 1), """")"),"old")</f>
        <v>old</v>
      </c>
      <c r="E109" s="7">
        <v>395852</v>
      </c>
      <c r="F109" s="6" t="s">
        <v>59</v>
      </c>
      <c r="G109" s="6" t="s">
        <v>130</v>
      </c>
      <c r="H109" s="6" t="s">
        <v>24</v>
      </c>
      <c r="I109" s="6" t="s">
        <v>16</v>
      </c>
      <c r="J109" s="6" t="s">
        <v>54</v>
      </c>
      <c r="K109" s="6"/>
    </row>
    <row r="110" spans="1:13" ht="15" x14ac:dyDescent="0.25">
      <c r="A110" s="6"/>
      <c r="B110" s="7">
        <v>2</v>
      </c>
      <c r="C110" s="7">
        <v>8</v>
      </c>
      <c r="D110" s="11" t="str">
        <f ca="1">IFERROR(__xludf.DUMMYFUNCTION("IFERROR(INDEX(FILTER('Rules alpha'!C:C, TRIM('Rules alpha'!D:D)=TRIM(F110), TRIM('Rules alpha'!E:E)=TRIM(G110)), 1), """")"),"OLd")</f>
        <v>OLd</v>
      </c>
      <c r="E110" s="12">
        <v>400645</v>
      </c>
      <c r="F110" s="6" t="s">
        <v>171</v>
      </c>
      <c r="G110" s="6" t="s">
        <v>172</v>
      </c>
      <c r="H110" s="10" t="s">
        <v>15</v>
      </c>
      <c r="I110" s="6" t="s">
        <v>16</v>
      </c>
      <c r="J110" s="6" t="s">
        <v>36</v>
      </c>
      <c r="K110" s="6"/>
    </row>
    <row r="111" spans="1:13" ht="15" x14ac:dyDescent="0.25">
      <c r="A111" s="6"/>
      <c r="B111" s="7">
        <v>2</v>
      </c>
      <c r="C111" s="7">
        <v>9</v>
      </c>
      <c r="D111" s="11" t="str">
        <f ca="1">IFERROR(__xludf.DUMMYFUNCTION("IFERROR(INDEX(FILTER('Rules alpha'!C:C, TRIM('Rules alpha'!D:D)=TRIM(F111), TRIM('Rules alpha'!E:E)=TRIM(G111)), 1), """")"),"old")</f>
        <v>old</v>
      </c>
      <c r="E111" s="7">
        <v>403775</v>
      </c>
      <c r="F111" s="6" t="s">
        <v>325</v>
      </c>
      <c r="G111" s="6" t="s">
        <v>326</v>
      </c>
      <c r="H111" s="6" t="s">
        <v>24</v>
      </c>
      <c r="I111" s="6" t="s">
        <v>65</v>
      </c>
      <c r="J111" s="6" t="s">
        <v>39</v>
      </c>
      <c r="K111" s="6"/>
    </row>
    <row r="112" spans="1:13" ht="15" x14ac:dyDescent="0.25">
      <c r="A112" s="6"/>
      <c r="B112" s="7">
        <v>2</v>
      </c>
      <c r="C112" s="7">
        <v>10</v>
      </c>
      <c r="D112" s="11" t="str">
        <f ca="1">IFERROR(__xludf.DUMMYFUNCTION("IFERROR(INDEX(FILTER('Rules alpha'!C:C, TRIM('Rules alpha'!D:D)=TRIM(F112), TRIM('Rules alpha'!E:E)=TRIM(G112)), 1), """")"),"NEW")</f>
        <v>NEW</v>
      </c>
      <c r="E112" s="7">
        <v>406352</v>
      </c>
      <c r="F112" s="6" t="s">
        <v>265</v>
      </c>
      <c r="G112" s="6" t="s">
        <v>266</v>
      </c>
      <c r="H112" s="6" t="s">
        <v>15</v>
      </c>
      <c r="I112" s="6" t="s">
        <v>65</v>
      </c>
      <c r="J112" s="6" t="s">
        <v>32</v>
      </c>
      <c r="K112" s="6"/>
    </row>
    <row r="113" spans="1:11" ht="15" x14ac:dyDescent="0.25">
      <c r="A113" s="6"/>
      <c r="B113" s="7">
        <v>2</v>
      </c>
      <c r="C113" s="7">
        <v>11</v>
      </c>
      <c r="D113" s="11" t="str">
        <f ca="1">IFERROR(__xludf.DUMMYFUNCTION("IFERROR(INDEX(FILTER('Rules alpha'!C:C, TRIM('Rules alpha'!D:D)=TRIM(F113), TRIM('Rules alpha'!E:E)=TRIM(G113)), 1), """")"),"")</f>
        <v/>
      </c>
      <c r="E113" s="7"/>
      <c r="F113" s="6"/>
      <c r="G113" s="6"/>
      <c r="H113" s="10"/>
      <c r="I113" s="6"/>
      <c r="J113" s="6"/>
      <c r="K113" s="6"/>
    </row>
    <row r="114" spans="1:11" ht="15" x14ac:dyDescent="0.25">
      <c r="A114" s="6"/>
      <c r="B114" s="7">
        <v>2</v>
      </c>
      <c r="C114" s="7">
        <v>12</v>
      </c>
      <c r="D114" s="11" t="str">
        <f ca="1">IFERROR(__xludf.DUMMYFUNCTION("IFERROR(INDEX(FILTER('Rules alpha'!C:C, TRIM('Rules alpha'!D:D)=TRIM(F114), TRIM('Rules alpha'!E:E)=TRIM(G114)), 1), """")"),"old")</f>
        <v>old</v>
      </c>
      <c r="E114" s="7">
        <v>337879</v>
      </c>
      <c r="F114" s="6" t="s">
        <v>316</v>
      </c>
      <c r="G114" s="6" t="s">
        <v>180</v>
      </c>
      <c r="H114" s="10" t="s">
        <v>15</v>
      </c>
      <c r="I114" s="6" t="s">
        <v>65</v>
      </c>
      <c r="J114" s="6" t="s">
        <v>27</v>
      </c>
      <c r="K114" s="6"/>
    </row>
    <row r="115" spans="1:11" ht="15" x14ac:dyDescent="0.25">
      <c r="A115" s="6"/>
      <c r="B115" s="7">
        <v>2</v>
      </c>
      <c r="C115" s="7">
        <v>13</v>
      </c>
      <c r="D115" s="11" t="str">
        <f ca="1">IFERROR(__xludf.DUMMYFUNCTION("IFERROR(INDEX(FILTER('Rules alpha'!C:C, TRIM('Rules alpha'!D:D)=TRIM(F115), TRIM('Rules alpha'!E:E)=TRIM(G115)), 1), """")"),"NEW")</f>
        <v>NEW</v>
      </c>
      <c r="E115" s="7">
        <v>436236</v>
      </c>
      <c r="F115" s="6" t="s">
        <v>317</v>
      </c>
      <c r="G115" s="6" t="s">
        <v>364</v>
      </c>
      <c r="H115" s="6" t="s">
        <v>24</v>
      </c>
      <c r="I115" s="6" t="s">
        <v>65</v>
      </c>
      <c r="J115" s="6" t="s">
        <v>72</v>
      </c>
      <c r="K115" s="6"/>
    </row>
    <row r="116" spans="1:11" ht="15" x14ac:dyDescent="0.25">
      <c r="A116" s="6"/>
      <c r="B116" s="7">
        <v>2</v>
      </c>
      <c r="C116" s="7">
        <v>14</v>
      </c>
      <c r="D116" s="11" t="str">
        <f ca="1">IFERROR(__xludf.DUMMYFUNCTION("IFERROR(INDEX(FILTER('Rules alpha'!C:C, TRIM('Rules alpha'!D:D)=TRIM(F116), TRIM('Rules alpha'!E:E)=TRIM(G116)), 1), """")"),"New.")</f>
        <v>New.</v>
      </c>
      <c r="E116" s="7">
        <v>290200</v>
      </c>
      <c r="F116" s="6" t="s">
        <v>250</v>
      </c>
      <c r="G116" s="6" t="s">
        <v>251</v>
      </c>
      <c r="H116" s="10" t="s">
        <v>15</v>
      </c>
      <c r="I116" s="6" t="s">
        <v>65</v>
      </c>
      <c r="J116" s="6" t="s">
        <v>52</v>
      </c>
      <c r="K116" s="6"/>
    </row>
    <row r="117" spans="1:11" ht="15" x14ac:dyDescent="0.25">
      <c r="A117" s="6"/>
      <c r="B117" s="7">
        <v>2</v>
      </c>
      <c r="C117" s="7">
        <v>15</v>
      </c>
      <c r="D117" s="11" t="str">
        <f ca="1">IFERROR(__xludf.DUMMYFUNCTION("IFERROR(INDEX(FILTER('Rules alpha'!C:C, TRIM('Rules alpha'!D:D)=TRIM(F117), TRIM('Rules alpha'!E:E)=TRIM(G117)), 1), """")"),"NEW")</f>
        <v>NEW</v>
      </c>
      <c r="E117" s="7">
        <v>231282</v>
      </c>
      <c r="F117" s="6" t="s">
        <v>323</v>
      </c>
      <c r="G117" s="6" t="s">
        <v>324</v>
      </c>
      <c r="H117" s="10" t="s">
        <v>15</v>
      </c>
      <c r="I117" s="6" t="s">
        <v>65</v>
      </c>
      <c r="J117" s="6" t="s">
        <v>36</v>
      </c>
      <c r="K117" s="6"/>
    </row>
    <row r="118" spans="1:11" ht="15" x14ac:dyDescent="0.25">
      <c r="A118" s="6"/>
      <c r="B118" s="7">
        <v>2</v>
      </c>
      <c r="C118" s="7">
        <v>16</v>
      </c>
      <c r="D118" s="11" t="str">
        <f ca="1">IFERROR(__xludf.DUMMYFUNCTION("IFERROR(INDEX(FILTER('Rules alpha'!C:C, TRIM('Rules alpha'!D:D)=TRIM(F118), TRIM('Rules alpha'!E:E)=TRIM(G118)), 1), """")"),"NEW")</f>
        <v>NEW</v>
      </c>
      <c r="E118" s="7">
        <v>372331</v>
      </c>
      <c r="F118" s="6" t="s">
        <v>307</v>
      </c>
      <c r="G118" s="6" t="s">
        <v>308</v>
      </c>
      <c r="H118" s="10" t="s">
        <v>15</v>
      </c>
      <c r="I118" s="6" t="s">
        <v>65</v>
      </c>
      <c r="J118" s="6" t="s">
        <v>56</v>
      </c>
      <c r="K118" s="6"/>
    </row>
    <row r="119" spans="1:11" ht="15" x14ac:dyDescent="0.25">
      <c r="A119" s="6"/>
      <c r="B119" s="7">
        <v>2</v>
      </c>
      <c r="C119" s="7">
        <v>17</v>
      </c>
      <c r="D119" s="11" t="str">
        <f ca="1">IFERROR(__xludf.DUMMYFUNCTION("IFERROR(INDEX(FILTER('Rules alpha'!C:C, TRIM('Rules alpha'!D:D)=TRIM(F119), TRIM('Rules alpha'!E:E)=TRIM(G119)), 1), """")"),"NEW")</f>
        <v>NEW</v>
      </c>
      <c r="E119" s="7">
        <v>364938</v>
      </c>
      <c r="F119" s="6" t="s">
        <v>301</v>
      </c>
      <c r="G119" s="6" t="s">
        <v>302</v>
      </c>
      <c r="H119" s="10" t="s">
        <v>15</v>
      </c>
      <c r="I119" s="6" t="s">
        <v>65</v>
      </c>
      <c r="J119" s="6" t="s">
        <v>52</v>
      </c>
      <c r="K119" s="6"/>
    </row>
    <row r="120" spans="1:11" ht="15" x14ac:dyDescent="0.25">
      <c r="A120" s="6"/>
      <c r="B120" s="7">
        <v>2</v>
      </c>
      <c r="C120" s="7">
        <v>18</v>
      </c>
      <c r="D120" s="11" t="str">
        <f ca="1">IFERROR(__xludf.DUMMYFUNCTION("IFERROR(INDEX(FILTER('Rules alpha'!C:C, TRIM('Rules alpha'!D:D)=TRIM(F120), TRIM('Rules alpha'!E:E)=TRIM(G120)), 1), """")"),"old")</f>
        <v>old</v>
      </c>
      <c r="E120" s="7">
        <v>387451</v>
      </c>
      <c r="F120" s="6" t="s">
        <v>410</v>
      </c>
      <c r="G120" s="6" t="s">
        <v>411</v>
      </c>
      <c r="H120" s="10" t="s">
        <v>15</v>
      </c>
      <c r="I120" s="6" t="s">
        <v>65</v>
      </c>
      <c r="J120" s="6" t="s">
        <v>52</v>
      </c>
      <c r="K120" s="6"/>
    </row>
    <row r="121" spans="1:11" ht="15" x14ac:dyDescent="0.25">
      <c r="A121" s="6"/>
      <c r="B121" s="7">
        <v>2</v>
      </c>
      <c r="C121" s="7">
        <v>19</v>
      </c>
      <c r="D121" s="11" t="str">
        <f ca="1">IFERROR(__xludf.DUMMYFUNCTION("IFERROR(INDEX(FILTER('Rules alpha'!C:C, TRIM('Rules alpha'!D:D)=TRIM(F121), TRIM('Rules alpha'!E:E)=TRIM(G121)), 1), """")"),"New.")</f>
        <v>New.</v>
      </c>
      <c r="E121" s="7">
        <v>386126</v>
      </c>
      <c r="F121" s="6" t="s">
        <v>252</v>
      </c>
      <c r="G121" s="6" t="s">
        <v>253</v>
      </c>
      <c r="H121" s="10" t="s">
        <v>15</v>
      </c>
      <c r="I121" s="6" t="s">
        <v>65</v>
      </c>
      <c r="J121" s="6" t="s">
        <v>56</v>
      </c>
      <c r="K121" s="6"/>
    </row>
    <row r="122" spans="1:11" ht="15" x14ac:dyDescent="0.25">
      <c r="A122" s="6"/>
      <c r="B122" s="7">
        <v>2</v>
      </c>
      <c r="C122" s="7">
        <v>20</v>
      </c>
      <c r="D122" s="11" t="str">
        <f ca="1">IFERROR(__xludf.DUMMYFUNCTION("IFERROR(INDEX(FILTER('Rules alpha'!C:C, TRIM('Rules alpha'!D:D)=TRIM(F122), TRIM('Rules alpha'!E:E)=TRIM(G122)), 1), """")"),"old")</f>
        <v>old</v>
      </c>
      <c r="E122" s="7">
        <v>463831</v>
      </c>
      <c r="F122" s="6" t="s">
        <v>374</v>
      </c>
      <c r="G122" s="6" t="s">
        <v>375</v>
      </c>
      <c r="H122" s="10" t="s">
        <v>15</v>
      </c>
      <c r="I122" s="6" t="s">
        <v>65</v>
      </c>
      <c r="J122" s="6" t="s">
        <v>101</v>
      </c>
      <c r="K122" s="6"/>
    </row>
    <row r="123" spans="1:11" ht="15" x14ac:dyDescent="0.25">
      <c r="A123" s="6"/>
      <c r="B123" s="7">
        <v>2</v>
      </c>
      <c r="C123" s="7">
        <v>21</v>
      </c>
      <c r="D123" s="11" t="str">
        <f ca="1">IFERROR(__xludf.DUMMYFUNCTION("IFERROR(INDEX(FILTER('Rules alpha'!C:C, TRIM('Rules alpha'!D:D)=TRIM(F123), TRIM('Rules alpha'!E:E)=TRIM(G123)), 1), """")"),"")</f>
        <v/>
      </c>
      <c r="E123" s="6"/>
      <c r="F123" s="6"/>
      <c r="G123" s="6"/>
      <c r="H123" s="6"/>
      <c r="I123" s="6"/>
      <c r="J123" s="6"/>
      <c r="K123" s="6"/>
    </row>
    <row r="124" spans="1:11" ht="15" x14ac:dyDescent="0.25">
      <c r="A124" s="6"/>
      <c r="B124" s="7">
        <v>2</v>
      </c>
      <c r="C124" s="7">
        <v>22</v>
      </c>
      <c r="D124" s="11" t="str">
        <f ca="1">IFERROR(__xludf.DUMMYFUNCTION("IFERROR(INDEX(FILTER('Rules alpha'!C:C, TRIM('Rules alpha'!D:D)=TRIM(F124), TRIM('Rules alpha'!E:E)=TRIM(G124)), 1), """")"),"old")</f>
        <v>old</v>
      </c>
      <c r="E124" s="7">
        <v>397959</v>
      </c>
      <c r="F124" s="6" t="s">
        <v>362</v>
      </c>
      <c r="G124" s="6" t="s">
        <v>210</v>
      </c>
      <c r="H124" s="10" t="s">
        <v>15</v>
      </c>
      <c r="I124" s="6" t="s">
        <v>65</v>
      </c>
      <c r="J124" s="6" t="s">
        <v>27</v>
      </c>
      <c r="K124" s="6"/>
    </row>
    <row r="125" spans="1:11" ht="15" x14ac:dyDescent="0.25">
      <c r="A125" s="6"/>
      <c r="B125" s="7">
        <v>2</v>
      </c>
      <c r="C125" s="7">
        <v>23</v>
      </c>
      <c r="D125" s="11" t="str">
        <f ca="1">IFERROR(__xludf.DUMMYFUNCTION("IFERROR(INDEX(FILTER('Rules alpha'!C:C, TRIM('Rules alpha'!D:D)=TRIM(F125), TRIM('Rules alpha'!E:E)=TRIM(G125)), 1), """")"),"New.")</f>
        <v>New.</v>
      </c>
      <c r="E125" s="7">
        <v>406163</v>
      </c>
      <c r="F125" s="6" t="s">
        <v>241</v>
      </c>
      <c r="G125" s="6" t="s">
        <v>242</v>
      </c>
      <c r="H125" s="6" t="s">
        <v>15</v>
      </c>
      <c r="I125" s="6" t="s">
        <v>65</v>
      </c>
      <c r="J125" s="6" t="s">
        <v>68</v>
      </c>
      <c r="K125" s="6"/>
    </row>
    <row r="126" spans="1:11" ht="15" x14ac:dyDescent="0.25">
      <c r="A126" s="6"/>
      <c r="B126" s="7">
        <v>2</v>
      </c>
      <c r="C126" s="7">
        <v>24</v>
      </c>
      <c r="D126" s="11" t="str">
        <f ca="1">IFERROR(__xludf.DUMMYFUNCTION("IFERROR(INDEX(FILTER('Rules alpha'!C:C, TRIM('Rules alpha'!D:D)=TRIM(F126), TRIM('Rules alpha'!E:E)=TRIM(G126)), 1), """")"),"NEW")</f>
        <v>NEW</v>
      </c>
      <c r="E126" s="7">
        <v>416873</v>
      </c>
      <c r="F126" s="6" t="s">
        <v>237</v>
      </c>
      <c r="G126" s="6" t="s">
        <v>238</v>
      </c>
      <c r="H126" s="6" t="s">
        <v>15</v>
      </c>
      <c r="I126" s="6" t="s">
        <v>65</v>
      </c>
      <c r="J126" s="6" t="s">
        <v>52</v>
      </c>
      <c r="K126" s="6"/>
    </row>
    <row r="127" spans="1:11" ht="15" x14ac:dyDescent="0.25">
      <c r="A127" s="6"/>
      <c r="B127" s="7">
        <v>2</v>
      </c>
      <c r="C127" s="7">
        <v>25</v>
      </c>
      <c r="D127" s="11" t="str">
        <f ca="1">IFERROR(__xludf.DUMMYFUNCTION("IFERROR(INDEX(FILTER('Rules alpha'!C:C, TRIM('Rules alpha'!D:D)=TRIM(F127), TRIM('Rules alpha'!E:E)=TRIM(G127)), 1), """")"),"old")</f>
        <v>old</v>
      </c>
      <c r="E127" s="7">
        <v>329393</v>
      </c>
      <c r="F127" s="6" t="s">
        <v>331</v>
      </c>
      <c r="G127" s="6" t="s">
        <v>332</v>
      </c>
      <c r="H127" s="10" t="s">
        <v>15</v>
      </c>
      <c r="I127" s="6" t="s">
        <v>65</v>
      </c>
      <c r="J127" s="6" t="s">
        <v>39</v>
      </c>
      <c r="K127" s="6"/>
    </row>
    <row r="128" spans="1:11" ht="15" x14ac:dyDescent="0.25">
      <c r="A128" s="6"/>
      <c r="B128" s="7">
        <v>2</v>
      </c>
      <c r="C128" s="7">
        <v>26</v>
      </c>
      <c r="D128" s="11" t="str">
        <f ca="1">IFERROR(__xludf.DUMMYFUNCTION("IFERROR(INDEX(FILTER('Rules alpha'!C:C, TRIM('Rules alpha'!D:D)=TRIM(F128), TRIM('Rules alpha'!E:E)=TRIM(G128)), 1), """")"),"NEW")</f>
        <v>NEW</v>
      </c>
      <c r="E128" s="7">
        <v>303230</v>
      </c>
      <c r="F128" s="6" t="s">
        <v>294</v>
      </c>
      <c r="G128" s="6" t="s">
        <v>295</v>
      </c>
      <c r="H128" s="6" t="s">
        <v>24</v>
      </c>
      <c r="I128" s="6" t="s">
        <v>65</v>
      </c>
      <c r="J128" s="6" t="s">
        <v>42</v>
      </c>
      <c r="K128" s="6"/>
    </row>
    <row r="129" spans="1:11" ht="15" x14ac:dyDescent="0.25">
      <c r="A129" s="6"/>
      <c r="B129" s="7">
        <v>2</v>
      </c>
      <c r="C129" s="7">
        <v>27</v>
      </c>
      <c r="D129" s="11" t="str">
        <f ca="1">IFERROR(__xludf.DUMMYFUNCTION("IFERROR(INDEX(FILTER('Rules alpha'!C:C, TRIM('Rules alpha'!D:D)=TRIM(F129), TRIM('Rules alpha'!E:E)=TRIM(G129)), 1), """")"),"NEW")</f>
        <v>NEW</v>
      </c>
      <c r="E129" s="7">
        <v>385269</v>
      </c>
      <c r="F129" s="6" t="s">
        <v>350</v>
      </c>
      <c r="G129" s="6" t="s">
        <v>351</v>
      </c>
      <c r="H129" s="6" t="s">
        <v>24</v>
      </c>
      <c r="I129" s="6" t="s">
        <v>65</v>
      </c>
      <c r="J129" s="6" t="s">
        <v>135</v>
      </c>
      <c r="K129" s="6"/>
    </row>
    <row r="130" spans="1:11" ht="15" x14ac:dyDescent="0.25">
      <c r="A130" s="6"/>
      <c r="B130" s="7">
        <v>2</v>
      </c>
      <c r="C130" s="7">
        <v>28</v>
      </c>
      <c r="D130" s="11" t="str">
        <f ca="1">IFERROR(__xludf.DUMMYFUNCTION("IFERROR(INDEX(FILTER('Rules alpha'!C:C, TRIM('Rules alpha'!D:D)=TRIM(F130), TRIM('Rules alpha'!E:E)=TRIM(G130)), 1), """")"),"NEW")</f>
        <v>NEW</v>
      </c>
      <c r="E130" s="7">
        <v>227604</v>
      </c>
      <c r="F130" s="6" t="s">
        <v>288</v>
      </c>
      <c r="G130" s="6" t="s">
        <v>289</v>
      </c>
      <c r="H130" s="10" t="s">
        <v>15</v>
      </c>
      <c r="I130" s="6" t="s">
        <v>65</v>
      </c>
      <c r="J130" s="6" t="s">
        <v>142</v>
      </c>
      <c r="K130" s="6"/>
    </row>
    <row r="131" spans="1:11" ht="15" x14ac:dyDescent="0.25">
      <c r="A131" s="6"/>
      <c r="B131" s="7">
        <v>2</v>
      </c>
      <c r="C131" s="7">
        <v>29</v>
      </c>
      <c r="D131" s="11" t="str">
        <f ca="1">IFERROR(__xludf.DUMMYFUNCTION("IFERROR(INDEX(FILTER('Rules alpha'!C:C, TRIM('Rules alpha'!D:D)=TRIM(F131), TRIM('Rules alpha'!E:E)=TRIM(G131)), 1), """")"),"old")</f>
        <v>old</v>
      </c>
      <c r="E131" s="7">
        <v>430499</v>
      </c>
      <c r="F131" s="6" t="s">
        <v>337</v>
      </c>
      <c r="G131" s="6" t="s">
        <v>338</v>
      </c>
      <c r="H131" s="6" t="s">
        <v>15</v>
      </c>
      <c r="I131" s="6" t="s">
        <v>65</v>
      </c>
      <c r="J131" s="6" t="s">
        <v>194</v>
      </c>
      <c r="K131" s="6"/>
    </row>
    <row r="132" spans="1:11" ht="15" x14ac:dyDescent="0.25">
      <c r="A132" s="6"/>
      <c r="B132" s="7">
        <v>2</v>
      </c>
      <c r="C132" s="7">
        <v>30</v>
      </c>
      <c r="D132" s="11" t="str">
        <f ca="1">IFERROR(__xludf.DUMMYFUNCTION("IFERROR(INDEX(FILTER('Rules alpha'!C:C, TRIM('Rules alpha'!D:D)=TRIM(F132), TRIM('Rules alpha'!E:E)=TRIM(G132)), 1), """")"),"old")</f>
        <v>old</v>
      </c>
      <c r="E132" s="7">
        <v>389942</v>
      </c>
      <c r="F132" s="6" t="s">
        <v>92</v>
      </c>
      <c r="G132" s="6" t="s">
        <v>93</v>
      </c>
      <c r="H132" s="6" t="s">
        <v>20</v>
      </c>
      <c r="I132" s="6" t="s">
        <v>65</v>
      </c>
      <c r="J132" s="6" t="s">
        <v>94</v>
      </c>
      <c r="K132" s="6"/>
    </row>
    <row r="133" spans="1:11" ht="15" x14ac:dyDescent="0.25">
      <c r="A133" s="6"/>
      <c r="B133" s="7">
        <v>2</v>
      </c>
      <c r="C133" s="7">
        <v>31</v>
      </c>
      <c r="D133" s="11" t="str">
        <f ca="1">IFERROR(__xludf.DUMMYFUNCTION("IFERROR(INDEX(FILTER('Rules alpha'!C:C, TRIM('Rules alpha'!D:D)=TRIM(F133), TRIM('Rules alpha'!E:E)=TRIM(G133)), 1), """")"),"")</f>
        <v/>
      </c>
      <c r="E133" s="7"/>
      <c r="F133" s="6"/>
      <c r="G133" s="6"/>
      <c r="H133" s="6"/>
      <c r="I133" s="6"/>
      <c r="J133" s="6"/>
      <c r="K133" s="6"/>
    </row>
    <row r="134" spans="1:11" ht="15" x14ac:dyDescent="0.25">
      <c r="A134" s="6"/>
      <c r="B134" s="7">
        <v>2</v>
      </c>
      <c r="C134" s="7">
        <v>32</v>
      </c>
      <c r="D134" s="11" t="str">
        <f ca="1">IFERROR(__xludf.DUMMYFUNCTION("IFERROR(INDEX(FILTER('Rules alpha'!C:C, TRIM('Rules alpha'!D:D)=TRIM(F134), TRIM('Rules alpha'!E:E)=TRIM(G134)), 1), """")"),"old")</f>
        <v>old</v>
      </c>
      <c r="E134" s="7">
        <v>445266</v>
      </c>
      <c r="F134" s="6" t="s">
        <v>353</v>
      </c>
      <c r="G134" s="6" t="s">
        <v>354</v>
      </c>
      <c r="H134" s="6" t="s">
        <v>24</v>
      </c>
      <c r="I134" s="6" t="s">
        <v>65</v>
      </c>
      <c r="J134" s="6" t="s">
        <v>54</v>
      </c>
      <c r="K134" s="6"/>
    </row>
    <row r="135" spans="1:11" ht="15" x14ac:dyDescent="0.25">
      <c r="A135" s="6"/>
      <c r="B135" s="7">
        <v>2</v>
      </c>
      <c r="C135" s="7">
        <v>33</v>
      </c>
      <c r="D135" s="11" t="str">
        <f ca="1">IFERROR(__xludf.DUMMYFUNCTION("IFERROR(INDEX(FILTER('Rules alpha'!C:C, TRIM('Rules alpha'!D:D)=TRIM(F135), TRIM('Rules alpha'!E:E)=TRIM(G135)), 1), """")"),"NEW")</f>
        <v>NEW</v>
      </c>
      <c r="E135" s="7">
        <v>449115</v>
      </c>
      <c r="F135" s="6" t="s">
        <v>386</v>
      </c>
      <c r="G135" s="6" t="s">
        <v>191</v>
      </c>
      <c r="H135" s="6" t="s">
        <v>24</v>
      </c>
      <c r="I135" s="6" t="s">
        <v>65</v>
      </c>
      <c r="J135" s="6" t="s">
        <v>17</v>
      </c>
      <c r="K135" s="6"/>
    </row>
    <row r="136" spans="1:11" ht="15" x14ac:dyDescent="0.25">
      <c r="A136" s="6"/>
      <c r="B136" s="7">
        <v>2</v>
      </c>
      <c r="C136" s="7">
        <v>34</v>
      </c>
      <c r="D136" s="11" t="str">
        <f ca="1">IFERROR(__xludf.DUMMYFUNCTION("IFERROR(INDEX(FILTER('Rules alpha'!C:C, TRIM('Rules alpha'!D:D)=TRIM(F136), TRIM('Rules alpha'!E:E)=TRIM(G136)), 1), """")"),"New")</f>
        <v>New</v>
      </c>
      <c r="E136" s="7">
        <v>382847</v>
      </c>
      <c r="F136" s="6" t="s">
        <v>284</v>
      </c>
      <c r="G136" s="6" t="s">
        <v>285</v>
      </c>
      <c r="H136" s="10" t="s">
        <v>15</v>
      </c>
      <c r="I136" s="6" t="s">
        <v>65</v>
      </c>
      <c r="J136" s="6" t="s">
        <v>52</v>
      </c>
      <c r="K136" s="6"/>
    </row>
    <row r="137" spans="1:11" ht="15" x14ac:dyDescent="0.25">
      <c r="A137" s="6"/>
      <c r="B137" s="7">
        <v>2</v>
      </c>
      <c r="C137" s="7">
        <v>35</v>
      </c>
      <c r="D137" s="11" t="str">
        <f ca="1">IFERROR(__xludf.DUMMYFUNCTION("IFERROR(INDEX(FILTER('Rules alpha'!C:C, TRIM('Rules alpha'!D:D)=TRIM(F137), TRIM('Rules alpha'!E:E)=TRIM(G137)), 1), """")"),"old")</f>
        <v>old</v>
      </c>
      <c r="E137" s="7">
        <v>392047</v>
      </c>
      <c r="F137" s="6" t="s">
        <v>89</v>
      </c>
      <c r="G137" s="6" t="s">
        <v>90</v>
      </c>
      <c r="H137" s="6" t="s">
        <v>24</v>
      </c>
      <c r="I137" s="6" t="s">
        <v>65</v>
      </c>
      <c r="J137" s="6" t="s">
        <v>49</v>
      </c>
      <c r="K137" s="6"/>
    </row>
    <row r="138" spans="1:11" ht="15" x14ac:dyDescent="0.25">
      <c r="A138" s="6"/>
      <c r="B138" s="7">
        <v>2</v>
      </c>
      <c r="C138" s="7">
        <v>36</v>
      </c>
      <c r="D138" s="11" t="str">
        <f ca="1">IFERROR(__xludf.DUMMYFUNCTION("IFERROR(INDEX(FILTER('Rules alpha'!C:C, TRIM('Rules alpha'!D:D)=TRIM(F138), TRIM('Rules alpha'!E:E)=TRIM(G138)), 1), """")"),"old")</f>
        <v>old</v>
      </c>
      <c r="E138" s="7">
        <v>403367</v>
      </c>
      <c r="F138" s="6" t="s">
        <v>256</v>
      </c>
      <c r="G138" s="6" t="s">
        <v>456</v>
      </c>
      <c r="H138" s="6" t="s">
        <v>20</v>
      </c>
      <c r="I138" s="6" t="s">
        <v>65</v>
      </c>
      <c r="J138" s="6" t="s">
        <v>100</v>
      </c>
      <c r="K138" s="6"/>
    </row>
    <row r="139" spans="1:11" ht="15" x14ac:dyDescent="0.25">
      <c r="A139" s="6"/>
      <c r="B139" s="7">
        <v>2</v>
      </c>
      <c r="C139" s="7">
        <v>37</v>
      </c>
      <c r="D139" s="11" t="str">
        <f ca="1">IFERROR(__xludf.DUMMYFUNCTION("IFERROR(INDEX(FILTER('Rules alpha'!C:C, TRIM('Rules alpha'!D:D)=TRIM(F139), TRIM('Rules alpha'!E:E)=TRIM(G139)), 1), """")"),"NEW")</f>
        <v>NEW</v>
      </c>
      <c r="E139" s="7">
        <v>395288</v>
      </c>
      <c r="F139" s="6" t="s">
        <v>85</v>
      </c>
      <c r="G139" s="6" t="s">
        <v>274</v>
      </c>
      <c r="H139" s="6" t="s">
        <v>20</v>
      </c>
      <c r="I139" s="6" t="s">
        <v>65</v>
      </c>
      <c r="J139" s="6" t="s">
        <v>142</v>
      </c>
      <c r="K139" s="6"/>
    </row>
    <row r="140" spans="1:11" ht="15" x14ac:dyDescent="0.25">
      <c r="A140" s="6"/>
      <c r="B140" s="7">
        <v>2</v>
      </c>
      <c r="C140" s="7">
        <v>38</v>
      </c>
      <c r="D140" s="11" t="str">
        <f ca="1">IFERROR(__xludf.DUMMYFUNCTION("IFERROR(INDEX(FILTER('Rules alpha'!C:C, TRIM('Rules alpha'!D:D)=TRIM(F140), TRIM('Rules alpha'!E:E)=TRIM(G140)), 1), """")"),"NEW")</f>
        <v>NEW</v>
      </c>
      <c r="E140" s="7">
        <v>467981</v>
      </c>
      <c r="F140" s="6" t="s">
        <v>70</v>
      </c>
      <c r="G140" s="6" t="s">
        <v>398</v>
      </c>
      <c r="H140" s="6" t="s">
        <v>24</v>
      </c>
      <c r="I140" s="6" t="s">
        <v>65</v>
      </c>
      <c r="J140" s="6" t="s">
        <v>311</v>
      </c>
      <c r="K140" s="6"/>
    </row>
    <row r="141" spans="1:11" ht="15" x14ac:dyDescent="0.25">
      <c r="A141" s="6"/>
      <c r="B141" s="7">
        <v>2</v>
      </c>
      <c r="C141" s="7">
        <v>39</v>
      </c>
      <c r="D141" s="11" t="str">
        <f ca="1">IFERROR(__xludf.DUMMYFUNCTION("IFERROR(INDEX(FILTER('Rules alpha'!C:C, TRIM('Rules alpha'!D:D)=TRIM(F141), TRIM('Rules alpha'!E:E)=TRIM(G141)), 1), """")"),"old")</f>
        <v>old</v>
      </c>
      <c r="E141" s="7">
        <v>392599</v>
      </c>
      <c r="F141" s="6" t="s">
        <v>286</v>
      </c>
      <c r="G141" s="6" t="s">
        <v>287</v>
      </c>
      <c r="H141" s="6" t="s">
        <v>24</v>
      </c>
      <c r="I141" s="6" t="s">
        <v>65</v>
      </c>
      <c r="J141" s="6" t="s">
        <v>42</v>
      </c>
      <c r="K141" s="6"/>
    </row>
    <row r="142" spans="1:11" ht="15" x14ac:dyDescent="0.25">
      <c r="A142" s="6"/>
      <c r="B142" s="7">
        <v>2</v>
      </c>
      <c r="C142" s="7">
        <v>40</v>
      </c>
      <c r="D142" s="11" t="str">
        <f ca="1">IFERROR(__xludf.DUMMYFUNCTION("IFERROR(INDEX(FILTER('Rules alpha'!C:C, TRIM('Rules alpha'!D:D)=TRIM(F142), TRIM('Rules alpha'!E:E)=TRIM(G142)), 1), """")"),"*new")</f>
        <v>*new</v>
      </c>
      <c r="E142" s="7">
        <v>482748</v>
      </c>
      <c r="F142" s="6" t="s">
        <v>83</v>
      </c>
      <c r="G142" s="6" t="s">
        <v>243</v>
      </c>
      <c r="H142" s="6" t="s">
        <v>24</v>
      </c>
      <c r="I142" s="6" t="s">
        <v>65</v>
      </c>
      <c r="J142" s="6" t="s">
        <v>21</v>
      </c>
      <c r="K142" s="6"/>
    </row>
    <row r="143" spans="1:11" ht="15" x14ac:dyDescent="0.25">
      <c r="A143" s="6"/>
      <c r="B143" s="7">
        <v>2</v>
      </c>
      <c r="C143" s="7">
        <v>41</v>
      </c>
      <c r="D143" s="11" t="str">
        <f ca="1">IFERROR(__xludf.DUMMYFUNCTION("IFERROR(INDEX(FILTER('Rules alpha'!C:C, TRIM('Rules alpha'!D:D)=TRIM(F143), TRIM('Rules alpha'!E:E)=TRIM(G143)), 1), """")"),"")</f>
        <v/>
      </c>
      <c r="E143" s="6"/>
      <c r="F143" s="6"/>
      <c r="G143" s="6"/>
      <c r="H143" s="6"/>
      <c r="I143" s="6"/>
      <c r="J143" s="6"/>
      <c r="K143" s="6"/>
    </row>
    <row r="144" spans="1:11" ht="15" x14ac:dyDescent="0.25">
      <c r="A144" s="6"/>
      <c r="B144" s="7">
        <v>2</v>
      </c>
      <c r="C144" s="7">
        <v>42</v>
      </c>
      <c r="D144" s="11" t="str">
        <f ca="1">IFERROR(__xludf.DUMMYFUNCTION("IFERROR(INDEX(FILTER('Rules alpha'!C:C, TRIM('Rules alpha'!D:D)=TRIM(F144), TRIM('Rules alpha'!E:E)=TRIM(G144)), 1), """")"),"NEW")</f>
        <v>NEW</v>
      </c>
      <c r="E144" s="7">
        <v>358732</v>
      </c>
      <c r="F144" s="6" t="s">
        <v>339</v>
      </c>
      <c r="G144" s="6" t="s">
        <v>340</v>
      </c>
      <c r="H144" s="6" t="s">
        <v>24</v>
      </c>
      <c r="I144" s="6" t="s">
        <v>65</v>
      </c>
      <c r="J144" s="6" t="s">
        <v>58</v>
      </c>
      <c r="K144" s="6"/>
    </row>
    <row r="145" spans="1:11" ht="15" x14ac:dyDescent="0.25">
      <c r="A145" s="6"/>
      <c r="B145" s="7">
        <v>2</v>
      </c>
      <c r="C145" s="7">
        <v>43</v>
      </c>
      <c r="D145" s="11" t="str">
        <f ca="1">IFERROR(__xludf.DUMMYFUNCTION("IFERROR(INDEX(FILTER('Rules alpha'!C:C, TRIM('Rules alpha'!D:D)=TRIM(F145), TRIM('Rules alpha'!E:E)=TRIM(G145)), 1), """")"),"old")</f>
        <v>old</v>
      </c>
      <c r="E145" s="7">
        <v>372471</v>
      </c>
      <c r="F145" s="6" t="s">
        <v>404</v>
      </c>
      <c r="G145" s="6" t="s">
        <v>405</v>
      </c>
      <c r="H145" s="6" t="s">
        <v>15</v>
      </c>
      <c r="I145" s="6" t="s">
        <v>65</v>
      </c>
      <c r="J145" s="6" t="s">
        <v>46</v>
      </c>
      <c r="K145" s="6"/>
    </row>
    <row r="146" spans="1:11" ht="15" x14ac:dyDescent="0.25">
      <c r="A146" s="6"/>
      <c r="B146" s="7">
        <v>2</v>
      </c>
      <c r="C146" s="7">
        <v>44</v>
      </c>
      <c r="D146" s="11" t="str">
        <f ca="1">IFERROR(__xludf.DUMMYFUNCTION("IFERROR(INDEX(FILTER('Rules alpha'!C:C, TRIM('Rules alpha'!D:D)=TRIM(F146), TRIM('Rules alpha'!E:E)=TRIM(G146)), 1), """")"),"old")</f>
        <v>old</v>
      </c>
      <c r="E146" s="7">
        <v>462063</v>
      </c>
      <c r="F146" s="6" t="s">
        <v>449</v>
      </c>
      <c r="G146" s="6" t="s">
        <v>276</v>
      </c>
      <c r="H146" s="6" t="s">
        <v>20</v>
      </c>
      <c r="I146" s="6" t="s">
        <v>65</v>
      </c>
      <c r="J146" s="6" t="s">
        <v>39</v>
      </c>
      <c r="K146" s="6"/>
    </row>
    <row r="147" spans="1:11" ht="15" x14ac:dyDescent="0.25">
      <c r="A147" s="6"/>
      <c r="B147" s="7">
        <v>2</v>
      </c>
      <c r="C147" s="7">
        <v>45</v>
      </c>
      <c r="D147" s="11" t="str">
        <f ca="1">IFERROR(__xludf.DUMMYFUNCTION("IFERROR(INDEX(FILTER('Rules alpha'!C:C, TRIM('Rules alpha'!D:D)=TRIM(F147), TRIM('Rules alpha'!E:E)=TRIM(G147)), 1), """")"),"old")</f>
        <v>old</v>
      </c>
      <c r="E147" s="7">
        <v>311018</v>
      </c>
      <c r="F147" s="6" t="s">
        <v>412</v>
      </c>
      <c r="G147" s="6" t="s">
        <v>413</v>
      </c>
      <c r="H147" s="6" t="s">
        <v>24</v>
      </c>
      <c r="I147" s="6" t="s">
        <v>65</v>
      </c>
      <c r="J147" s="6" t="s">
        <v>42</v>
      </c>
      <c r="K147" s="6"/>
    </row>
    <row r="148" spans="1:11" ht="15" x14ac:dyDescent="0.25">
      <c r="A148" s="6"/>
      <c r="B148" s="7">
        <v>2</v>
      </c>
      <c r="C148" s="7">
        <v>46</v>
      </c>
      <c r="D148" s="11" t="str">
        <f ca="1">IFERROR(__xludf.DUMMYFUNCTION("IFERROR(INDEX(FILTER('Rules alpha'!C:C, TRIM('Rules alpha'!D:D)=TRIM(F148), TRIM('Rules alpha'!E:E)=TRIM(G148)), 1), """")"),"*new")</f>
        <v>*new</v>
      </c>
      <c r="E148" s="7">
        <v>341669</v>
      </c>
      <c r="F148" s="6" t="s">
        <v>384</v>
      </c>
      <c r="G148" s="6" t="s">
        <v>289</v>
      </c>
      <c r="H148" s="6" t="s">
        <v>24</v>
      </c>
      <c r="I148" s="6" t="s">
        <v>65</v>
      </c>
      <c r="J148" s="6" t="s">
        <v>142</v>
      </c>
      <c r="K148" s="6"/>
    </row>
    <row r="149" spans="1:11" ht="15" x14ac:dyDescent="0.25">
      <c r="A149" s="6"/>
      <c r="B149" s="7">
        <v>2</v>
      </c>
      <c r="C149" s="7">
        <v>47</v>
      </c>
      <c r="D149" s="11" t="str">
        <f ca="1">IFERROR(__xludf.DUMMYFUNCTION("IFERROR(INDEX(FILTER('Rules alpha'!C:C, TRIM('Rules alpha'!D:D)=TRIM(F149), TRIM('Rules alpha'!E:E)=TRIM(G149)), 1), """")"),"OLd")</f>
        <v>OLd</v>
      </c>
      <c r="E149" s="7">
        <v>391053</v>
      </c>
      <c r="F149" s="6" t="s">
        <v>394</v>
      </c>
      <c r="G149" s="6" t="s">
        <v>395</v>
      </c>
      <c r="H149" s="6" t="s">
        <v>24</v>
      </c>
      <c r="I149" s="6" t="s">
        <v>65</v>
      </c>
      <c r="J149" s="6" t="s">
        <v>56</v>
      </c>
      <c r="K149" s="6"/>
    </row>
    <row r="150" spans="1:11" ht="15" x14ac:dyDescent="0.25">
      <c r="A150" s="6"/>
      <c r="B150" s="7">
        <v>2</v>
      </c>
      <c r="C150" s="7">
        <v>48</v>
      </c>
      <c r="D150" s="11" t="str">
        <f ca="1">IFERROR(__xludf.DUMMYFUNCTION("IFERROR(INDEX(FILTER('Rules alpha'!C:C, TRIM('Rules alpha'!D:D)=TRIM(F150), TRIM('Rules alpha'!E:E)=TRIM(G150)), 1), """")"),"New")</f>
        <v>New</v>
      </c>
      <c r="E150" s="7">
        <v>410374</v>
      </c>
      <c r="F150" s="6" t="s">
        <v>290</v>
      </c>
      <c r="G150" s="6" t="s">
        <v>291</v>
      </c>
      <c r="H150" s="6" t="s">
        <v>15</v>
      </c>
      <c r="I150" s="6" t="s">
        <v>65</v>
      </c>
      <c r="J150" s="6" t="s">
        <v>108</v>
      </c>
      <c r="K150" s="6"/>
    </row>
    <row r="151" spans="1:11" ht="15" x14ac:dyDescent="0.25">
      <c r="A151" s="6"/>
      <c r="B151" s="7">
        <v>2</v>
      </c>
      <c r="C151" s="7">
        <v>49</v>
      </c>
      <c r="D151" s="11" t="str">
        <f ca="1">IFERROR(__xludf.DUMMYFUNCTION("IFERROR(INDEX(FILTER('Rules alpha'!C:C, TRIM('Rules alpha'!D:D)=TRIM(F151), TRIM('Rules alpha'!E:E)=TRIM(G151)), 1), """")"),"NEW")</f>
        <v>NEW</v>
      </c>
      <c r="E151" s="7">
        <v>374331</v>
      </c>
      <c r="F151" s="6" t="s">
        <v>227</v>
      </c>
      <c r="G151" s="6" t="s">
        <v>228</v>
      </c>
      <c r="H151" s="10" t="s">
        <v>15</v>
      </c>
      <c r="I151" s="6" t="s">
        <v>65</v>
      </c>
      <c r="J151" s="6" t="s">
        <v>52</v>
      </c>
      <c r="K151" s="6"/>
    </row>
    <row r="152" spans="1:11" ht="15" x14ac:dyDescent="0.25">
      <c r="A152" s="6"/>
      <c r="B152" s="7">
        <v>2</v>
      </c>
      <c r="C152" s="7">
        <v>50</v>
      </c>
      <c r="D152" s="11" t="str">
        <f ca="1">IFERROR(__xludf.DUMMYFUNCTION("IFERROR(INDEX(FILTER('Rules alpha'!C:C, TRIM('Rules alpha'!D:D)=TRIM(F152), TRIM('Rules alpha'!E:E)=TRIM(G152)), 1), """")"),"old")</f>
        <v>old</v>
      </c>
      <c r="E152" s="7">
        <v>389353</v>
      </c>
      <c r="F152" s="6" t="s">
        <v>110</v>
      </c>
      <c r="G152" s="6" t="s">
        <v>111</v>
      </c>
      <c r="H152" s="6" t="s">
        <v>24</v>
      </c>
      <c r="I152" s="6" t="s">
        <v>65</v>
      </c>
      <c r="J152" s="6" t="s">
        <v>56</v>
      </c>
      <c r="K152" s="6"/>
    </row>
    <row r="153" spans="1:11" ht="15" x14ac:dyDescent="0.25">
      <c r="A153" s="6"/>
      <c r="B153" s="7">
        <v>2</v>
      </c>
      <c r="C153" s="7">
        <v>51</v>
      </c>
      <c r="D153" s="11" t="str">
        <f ca="1">IFERROR(__xludf.DUMMYFUNCTION("IFERROR(INDEX(FILTER('Rules alpha'!C:C, TRIM('Rules alpha'!D:D)=TRIM(F153), TRIM('Rules alpha'!E:E)=TRIM(G153)), 1), """")"),"")</f>
        <v/>
      </c>
      <c r="E153" s="6"/>
      <c r="F153" s="6"/>
      <c r="G153" s="6"/>
      <c r="H153" s="6"/>
      <c r="I153" s="6"/>
      <c r="J153" s="6"/>
      <c r="K153" s="6"/>
    </row>
    <row r="154" spans="1:11" ht="15" x14ac:dyDescent="0.25">
      <c r="A154" s="6"/>
      <c r="B154" s="7">
        <v>2</v>
      </c>
      <c r="C154" s="7">
        <v>52</v>
      </c>
      <c r="D154" s="11" t="str">
        <f ca="1">IFERROR(__xludf.DUMMYFUNCTION("IFERROR(INDEX(FILTER('Rules alpha'!C:C, TRIM('Rules alpha'!D:D)=TRIM(F154), TRIM('Rules alpha'!E:E)=TRIM(G154)), 1), """")"),"old")</f>
        <v>old</v>
      </c>
      <c r="E154" s="7">
        <v>403128</v>
      </c>
      <c r="F154" s="6" t="s">
        <v>81</v>
      </c>
      <c r="G154" s="6" t="s">
        <v>82</v>
      </c>
      <c r="H154" s="6" t="s">
        <v>24</v>
      </c>
      <c r="I154" s="6" t="s">
        <v>65</v>
      </c>
      <c r="J154" s="6" t="s">
        <v>31</v>
      </c>
      <c r="K154" s="6"/>
    </row>
    <row r="155" spans="1:11" ht="15" x14ac:dyDescent="0.25">
      <c r="A155" s="6"/>
      <c r="B155" s="7">
        <v>2</v>
      </c>
      <c r="C155" s="7">
        <v>53</v>
      </c>
      <c r="D155" s="11" t="str">
        <f ca="1">IFERROR(__xludf.DUMMYFUNCTION("IFERROR(INDEX(FILTER('Rules alpha'!C:C, TRIM('Rules alpha'!D:D)=TRIM(F155), TRIM('Rules alpha'!E:E)=TRIM(G155)), 1), """")"),"NEW")</f>
        <v>NEW</v>
      </c>
      <c r="E155" s="7">
        <v>433506</v>
      </c>
      <c r="F155" s="6" t="s">
        <v>358</v>
      </c>
      <c r="G155" s="6" t="s">
        <v>359</v>
      </c>
      <c r="H155" s="6" t="s">
        <v>24</v>
      </c>
      <c r="I155" s="6" t="s">
        <v>65</v>
      </c>
      <c r="J155" s="6" t="s">
        <v>17</v>
      </c>
      <c r="K155" s="6"/>
    </row>
    <row r="156" spans="1:11" ht="15" x14ac:dyDescent="0.25">
      <c r="A156" s="6"/>
      <c r="B156" s="7">
        <v>2</v>
      </c>
      <c r="C156" s="7">
        <v>54</v>
      </c>
      <c r="D156" s="11" t="str">
        <f ca="1">IFERROR(__xludf.DUMMYFUNCTION("IFERROR(INDEX(FILTER('Rules alpha'!C:C, TRIM('Rules alpha'!D:D)=TRIM(F156), TRIM('Rules alpha'!E:E)=TRIM(G156)), 1), """")"),"old")</f>
        <v>old</v>
      </c>
      <c r="E156" s="7">
        <v>319315</v>
      </c>
      <c r="F156" s="6" t="s">
        <v>272</v>
      </c>
      <c r="G156" s="6" t="s">
        <v>273</v>
      </c>
      <c r="H156" s="6" t="s">
        <v>24</v>
      </c>
      <c r="I156" s="6" t="s">
        <v>65</v>
      </c>
      <c r="J156" s="6" t="s">
        <v>30</v>
      </c>
      <c r="K156" s="6"/>
    </row>
    <row r="157" spans="1:11" ht="15" x14ac:dyDescent="0.25">
      <c r="A157" s="6"/>
      <c r="B157" s="7">
        <v>2</v>
      </c>
      <c r="C157" s="7">
        <v>55</v>
      </c>
      <c r="D157" s="11" t="str">
        <f ca="1">IFERROR(__xludf.DUMMYFUNCTION("IFERROR(INDEX(FILTER('Rules alpha'!C:C, TRIM('Rules alpha'!D:D)=TRIM(F157), TRIM('Rules alpha'!E:E)=TRIM(G157)), 1), """")"),"old")</f>
        <v>old</v>
      </c>
      <c r="E157" s="7">
        <v>490886</v>
      </c>
      <c r="F157" s="6" t="s">
        <v>376</v>
      </c>
      <c r="G157" s="6" t="s">
        <v>377</v>
      </c>
      <c r="H157" s="6" t="s">
        <v>20</v>
      </c>
      <c r="I157" s="6" t="s">
        <v>65</v>
      </c>
      <c r="J157" s="6" t="s">
        <v>39</v>
      </c>
      <c r="K157" s="6"/>
    </row>
    <row r="158" spans="1:11" ht="15" x14ac:dyDescent="0.25">
      <c r="A158" s="6"/>
      <c r="B158" s="7">
        <v>2</v>
      </c>
      <c r="C158" s="7">
        <v>56</v>
      </c>
      <c r="D158" s="11" t="str">
        <f ca="1">IFERROR(__xludf.DUMMYFUNCTION("IFERROR(INDEX(FILTER('Rules alpha'!C:C, TRIM('Rules alpha'!D:D)=TRIM(F158), TRIM('Rules alpha'!E:E)=TRIM(G158)), 1), """")"),"NEW")</f>
        <v>NEW</v>
      </c>
      <c r="E158" s="7">
        <v>427203</v>
      </c>
      <c r="F158" s="6" t="s">
        <v>345</v>
      </c>
      <c r="G158" s="6" t="s">
        <v>389</v>
      </c>
      <c r="H158" s="6" t="s">
        <v>15</v>
      </c>
      <c r="I158" s="6" t="s">
        <v>65</v>
      </c>
      <c r="J158" s="6" t="s">
        <v>86</v>
      </c>
      <c r="K158" s="6"/>
    </row>
    <row r="159" spans="1:11" ht="15" x14ac:dyDescent="0.25">
      <c r="A159" s="6"/>
      <c r="B159" s="7">
        <v>2</v>
      </c>
      <c r="C159" s="7">
        <v>57</v>
      </c>
      <c r="D159" s="11" t="str">
        <f ca="1">IFERROR(__xludf.DUMMYFUNCTION("IFERROR(INDEX(FILTER('Rules alpha'!C:C, TRIM('Rules alpha'!D:D)=TRIM(F159), TRIM('Rules alpha'!E:E)=TRIM(G159)), 1), """")"),"old")</f>
        <v>old</v>
      </c>
      <c r="E159" s="7">
        <v>417596</v>
      </c>
      <c r="F159" s="6" t="s">
        <v>393</v>
      </c>
      <c r="G159" s="6" t="s">
        <v>390</v>
      </c>
      <c r="H159" s="6" t="s">
        <v>24</v>
      </c>
      <c r="I159" s="6" t="s">
        <v>65</v>
      </c>
      <c r="J159" s="6" t="s">
        <v>54</v>
      </c>
      <c r="K159" s="6"/>
    </row>
    <row r="160" spans="1:11" ht="15" x14ac:dyDescent="0.25">
      <c r="A160" s="6"/>
      <c r="B160" s="7">
        <v>2</v>
      </c>
      <c r="C160" s="7">
        <v>58</v>
      </c>
      <c r="D160" s="11" t="str">
        <f ca="1">IFERROR(__xludf.DUMMYFUNCTION("IFERROR(INDEX(FILTER('Rules alpha'!C:C, TRIM('Rules alpha'!D:D)=TRIM(F160), TRIM('Rules alpha'!E:E)=TRIM(G160)), 1), """")"),"New.")</f>
        <v>New.</v>
      </c>
      <c r="E160" s="7">
        <v>336949</v>
      </c>
      <c r="F160" s="6" t="s">
        <v>73</v>
      </c>
      <c r="G160" s="6" t="s">
        <v>329</v>
      </c>
      <c r="H160" s="6" t="s">
        <v>24</v>
      </c>
      <c r="I160" s="6" t="s">
        <v>65</v>
      </c>
      <c r="J160" s="6" t="s">
        <v>135</v>
      </c>
      <c r="K160" s="6"/>
    </row>
    <row r="161" spans="1:11" ht="15" x14ac:dyDescent="0.25">
      <c r="A161" s="6"/>
      <c r="B161" s="7">
        <v>2</v>
      </c>
      <c r="C161" s="7">
        <v>59</v>
      </c>
      <c r="D161" s="11" t="str">
        <f ca="1">IFERROR(__xludf.DUMMYFUNCTION("IFERROR(INDEX(FILTER('Rules alpha'!C:C, TRIM('Rules alpha'!D:D)=TRIM(F161), TRIM('Rules alpha'!E:E)=TRIM(G161)), 1), """")"),"old")</f>
        <v>old</v>
      </c>
      <c r="E161" s="7">
        <v>379635</v>
      </c>
      <c r="F161" s="6" t="s">
        <v>417</v>
      </c>
      <c r="G161" s="6" t="s">
        <v>418</v>
      </c>
      <c r="H161" s="10" t="s">
        <v>15</v>
      </c>
      <c r="I161" s="6" t="s">
        <v>65</v>
      </c>
      <c r="J161" s="6" t="s">
        <v>42</v>
      </c>
      <c r="K161" s="6"/>
    </row>
    <row r="162" spans="1:11" ht="15" x14ac:dyDescent="0.25">
      <c r="A162" s="6"/>
      <c r="B162" s="7">
        <v>2</v>
      </c>
      <c r="C162" s="7">
        <v>60</v>
      </c>
      <c r="D162" s="11" t="str">
        <f ca="1">IFERROR(__xludf.DUMMYFUNCTION("IFERROR(INDEX(FILTER('Rules alpha'!C:C, TRIM('Rules alpha'!D:D)=TRIM(F162), TRIM('Rules alpha'!E:E)=TRIM(G162)), 1), """")"),"NEW")</f>
        <v>NEW</v>
      </c>
      <c r="E162" s="7">
        <v>347134</v>
      </c>
      <c r="F162" s="6" t="s">
        <v>234</v>
      </c>
      <c r="G162" s="6" t="s">
        <v>235</v>
      </c>
      <c r="H162" s="10" t="s">
        <v>15</v>
      </c>
      <c r="I162" s="6" t="s">
        <v>65</v>
      </c>
      <c r="J162" s="6" t="s">
        <v>56</v>
      </c>
      <c r="K162" s="6"/>
    </row>
    <row r="163" spans="1:11" ht="15" x14ac:dyDescent="0.25">
      <c r="A163" s="6"/>
      <c r="B163" s="7">
        <v>2</v>
      </c>
      <c r="C163" s="7">
        <v>61</v>
      </c>
      <c r="D163" s="11" t="str">
        <f ca="1">IFERROR(__xludf.DUMMYFUNCTION("IFERROR(INDEX(FILTER('Rules alpha'!C:C, TRIM('Rules alpha'!D:D)=TRIM(F163), TRIM('Rules alpha'!E:E)=TRIM(G163)), 1), """")"),"")</f>
        <v/>
      </c>
      <c r="E163" s="6"/>
      <c r="F163" s="6"/>
      <c r="G163" s="6"/>
      <c r="H163" s="6"/>
      <c r="I163" s="6"/>
      <c r="J163" s="6"/>
      <c r="K163" s="6"/>
    </row>
    <row r="164" spans="1:11" ht="15" x14ac:dyDescent="0.25">
      <c r="A164" s="6"/>
      <c r="B164" s="7">
        <v>2</v>
      </c>
      <c r="C164" s="7">
        <v>62</v>
      </c>
      <c r="D164" s="11" t="str">
        <f ca="1">IFERROR(__xludf.DUMMYFUNCTION("IFERROR(INDEX(FILTER('Rules alpha'!C:C, TRIM('Rules alpha'!D:D)=TRIM(F164), TRIM('Rules alpha'!E:E)=TRIM(G164)), 1), """")"),"")</f>
        <v/>
      </c>
      <c r="E164" s="6"/>
      <c r="F164" s="6"/>
      <c r="G164" s="6"/>
      <c r="H164" s="6"/>
      <c r="I164" s="6"/>
      <c r="J164" s="6"/>
      <c r="K164" s="6"/>
    </row>
    <row r="165" spans="1:11" ht="15" x14ac:dyDescent="0.25">
      <c r="A165" s="6"/>
      <c r="B165" s="7">
        <v>2</v>
      </c>
      <c r="C165" s="7">
        <v>63</v>
      </c>
      <c r="D165" s="11" t="str">
        <f ca="1">IFERROR(__xludf.DUMMYFUNCTION("IFERROR(INDEX(FILTER('Rules alpha'!C:C, TRIM('Rules alpha'!D:D)=TRIM(F165), TRIM('Rules alpha'!E:E)=TRIM(G165)), 1), """")"),"New")</f>
        <v>New</v>
      </c>
      <c r="E165" s="7">
        <v>402413</v>
      </c>
      <c r="F165" s="6" t="s">
        <v>269</v>
      </c>
      <c r="G165" s="6" t="s">
        <v>270</v>
      </c>
      <c r="H165" s="10" t="s">
        <v>15</v>
      </c>
      <c r="I165" s="6" t="s">
        <v>65</v>
      </c>
      <c r="J165" s="6" t="s">
        <v>271</v>
      </c>
      <c r="K165" s="6"/>
    </row>
    <row r="166" spans="1:11" ht="15" x14ac:dyDescent="0.25">
      <c r="A166" s="6"/>
      <c r="B166" s="7">
        <v>2</v>
      </c>
      <c r="C166" s="7">
        <v>64</v>
      </c>
      <c r="D166" s="11" t="str">
        <f ca="1">IFERROR(__xludf.DUMMYFUNCTION("IFERROR(INDEX(FILTER('Rules alpha'!C:C, TRIM('Rules alpha'!D:D)=TRIM(F166), TRIM('Rules alpha'!E:E)=TRIM(G166)), 1), """")"),"*new")</f>
        <v>*new</v>
      </c>
      <c r="E166" s="7">
        <v>419096</v>
      </c>
      <c r="F166" s="6" t="s">
        <v>464</v>
      </c>
      <c r="G166" s="6" t="s">
        <v>465</v>
      </c>
      <c r="H166" s="6" t="s">
        <v>24</v>
      </c>
      <c r="I166" s="6" t="s">
        <v>65</v>
      </c>
      <c r="J166" s="6" t="s">
        <v>80</v>
      </c>
      <c r="K166" s="6"/>
    </row>
    <row r="167" spans="1:11" ht="15" x14ac:dyDescent="0.25">
      <c r="A167" s="6"/>
      <c r="B167" s="7">
        <v>2</v>
      </c>
      <c r="C167" s="7">
        <v>65</v>
      </c>
      <c r="D167" s="11" t="str">
        <f ca="1">IFERROR(__xludf.DUMMYFUNCTION("IFERROR(INDEX(FILTER('Rules alpha'!C:C, TRIM('Rules alpha'!D:D)=TRIM(F167), TRIM('Rules alpha'!E:E)=TRIM(G167)), 1), """")"),"old")</f>
        <v>old</v>
      </c>
      <c r="E167" s="7">
        <v>487048</v>
      </c>
      <c r="F167" s="6" t="s">
        <v>452</v>
      </c>
      <c r="G167" s="6" t="s">
        <v>453</v>
      </c>
      <c r="H167" s="6" t="s">
        <v>24</v>
      </c>
      <c r="I167" s="6" t="s">
        <v>65</v>
      </c>
      <c r="J167" s="6" t="s">
        <v>72</v>
      </c>
      <c r="K167" s="6"/>
    </row>
    <row r="168" spans="1:11" ht="15" x14ac:dyDescent="0.25">
      <c r="A168" s="6"/>
      <c r="B168" s="7">
        <v>2</v>
      </c>
      <c r="C168" s="7">
        <v>66</v>
      </c>
      <c r="D168" s="11" t="str">
        <f ca="1">IFERROR(__xludf.DUMMYFUNCTION("IFERROR(INDEX(FILTER('Rules alpha'!C:C, TRIM('Rules alpha'!D:D)=TRIM(F168), TRIM('Rules alpha'!E:E)=TRIM(G168)), 1), """")"),"New")</f>
        <v>New</v>
      </c>
      <c r="E168" s="7">
        <v>387865</v>
      </c>
      <c r="F168" s="6" t="s">
        <v>229</v>
      </c>
      <c r="G168" s="6" t="s">
        <v>481</v>
      </c>
      <c r="H168" s="10" t="s">
        <v>15</v>
      </c>
      <c r="I168" s="6" t="s">
        <v>65</v>
      </c>
      <c r="J168" s="6" t="s">
        <v>58</v>
      </c>
      <c r="K168" s="6"/>
    </row>
    <row r="169" spans="1:11" ht="15" x14ac:dyDescent="0.25">
      <c r="A169" s="6"/>
      <c r="B169" s="7">
        <v>2</v>
      </c>
      <c r="C169" s="7">
        <v>67</v>
      </c>
      <c r="D169" s="11" t="str">
        <f ca="1">IFERROR(__xludf.DUMMYFUNCTION("IFERROR(INDEX(FILTER('Rules alpha'!C:C, TRIM('Rules alpha'!D:D)=TRIM(F169), TRIM('Rules alpha'!E:E)=TRIM(G169)), 1), """")"),"old")</f>
        <v>old</v>
      </c>
      <c r="E169" s="7">
        <v>444726</v>
      </c>
      <c r="F169" s="6" t="s">
        <v>256</v>
      </c>
      <c r="G169" s="6" t="s">
        <v>389</v>
      </c>
      <c r="H169" s="6" t="s">
        <v>24</v>
      </c>
      <c r="I169" s="6" t="s">
        <v>65</v>
      </c>
      <c r="J169" s="6" t="s">
        <v>27</v>
      </c>
      <c r="K169" s="6"/>
    </row>
    <row r="170" spans="1:11" ht="15" x14ac:dyDescent="0.25">
      <c r="A170" s="6"/>
      <c r="B170" s="7">
        <v>2</v>
      </c>
      <c r="C170" s="7">
        <v>68</v>
      </c>
      <c r="D170" s="11" t="str">
        <f ca="1">IFERROR(__xludf.DUMMYFUNCTION("IFERROR(INDEX(FILTER('Rules alpha'!C:C, TRIM('Rules alpha'!D:D)=TRIM(F170), TRIM('Rules alpha'!E:E)=TRIM(G170)), 1), """")"),"*new")</f>
        <v>*new</v>
      </c>
      <c r="E170" s="7">
        <v>365821</v>
      </c>
      <c r="F170" s="6" t="s">
        <v>248</v>
      </c>
      <c r="G170" s="6" t="s">
        <v>473</v>
      </c>
      <c r="H170" s="6" t="s">
        <v>24</v>
      </c>
      <c r="I170" s="6" t="s">
        <v>65</v>
      </c>
      <c r="J170" s="6" t="s">
        <v>108</v>
      </c>
      <c r="K170" s="6"/>
    </row>
    <row r="171" spans="1:11" ht="15" x14ac:dyDescent="0.25">
      <c r="A171" s="6"/>
      <c r="B171" s="7">
        <v>2</v>
      </c>
      <c r="C171" s="7">
        <v>69</v>
      </c>
      <c r="D171" s="11" t="str">
        <f ca="1">IFERROR(__xludf.DUMMYFUNCTION("IFERROR(INDEX(FILTER('Rules alpha'!C:C, TRIM('Rules alpha'!D:D)=TRIM(F171), TRIM('Rules alpha'!E:E)=TRIM(G171)), 1), """")"),"old")</f>
        <v>old</v>
      </c>
      <c r="E171" s="7">
        <v>392570</v>
      </c>
      <c r="F171" s="6" t="s">
        <v>321</v>
      </c>
      <c r="G171" s="6" t="s">
        <v>322</v>
      </c>
      <c r="H171" s="6" t="s">
        <v>24</v>
      </c>
      <c r="I171" s="6" t="s">
        <v>65</v>
      </c>
      <c r="J171" s="6" t="s">
        <v>94</v>
      </c>
      <c r="K171" s="6"/>
    </row>
    <row r="172" spans="1:11" ht="15" x14ac:dyDescent="0.25">
      <c r="A172" s="6"/>
      <c r="B172" s="7">
        <v>2</v>
      </c>
      <c r="C172" s="7">
        <v>70</v>
      </c>
      <c r="D172" s="11" t="str">
        <f ca="1">IFERROR(__xludf.DUMMYFUNCTION("IFERROR(INDEX(FILTER('Rules alpha'!C:C, TRIM('Rules alpha'!D:D)=TRIM(F172), TRIM('Rules alpha'!E:E)=TRIM(G172)), 1), """")"),"old")</f>
        <v>old</v>
      </c>
      <c r="E172" s="7">
        <v>469568</v>
      </c>
      <c r="F172" s="6" t="s">
        <v>229</v>
      </c>
      <c r="G172" s="6" t="s">
        <v>451</v>
      </c>
      <c r="H172" s="6" t="s">
        <v>20</v>
      </c>
      <c r="I172" s="6" t="s">
        <v>65</v>
      </c>
      <c r="J172" s="6" t="s">
        <v>33</v>
      </c>
      <c r="K172" s="6"/>
    </row>
    <row r="173" spans="1:11" ht="15" x14ac:dyDescent="0.25">
      <c r="A173" s="6"/>
      <c r="B173" s="7">
        <v>2</v>
      </c>
      <c r="C173" s="7">
        <v>71</v>
      </c>
      <c r="D173" s="11" t="str">
        <f ca="1">IFERROR(__xludf.DUMMYFUNCTION("IFERROR(INDEX(FILTER('Rules alpha'!C:C, TRIM('Rules alpha'!D:D)=TRIM(F173), TRIM('Rules alpha'!E:E)=TRIM(G173)), 1), """")"),"")</f>
        <v/>
      </c>
      <c r="E173" s="6"/>
      <c r="F173" s="6"/>
      <c r="G173" s="6"/>
      <c r="H173" s="6"/>
      <c r="I173" s="6"/>
      <c r="J173" s="6"/>
      <c r="K173" s="6"/>
    </row>
    <row r="174" spans="1:11" ht="15" x14ac:dyDescent="0.25">
      <c r="A174" s="6"/>
      <c r="B174" s="7">
        <v>2</v>
      </c>
      <c r="C174" s="7">
        <v>72</v>
      </c>
      <c r="D174" s="11" t="str">
        <f ca="1">IFERROR(__xludf.DUMMYFUNCTION("IFERROR(INDEX(FILTER('Rules alpha'!C:C, TRIM('Rules alpha'!D:D)=TRIM(F174), TRIM('Rules alpha'!E:E)=TRIM(G174)), 1), """")"),"")</f>
        <v/>
      </c>
      <c r="E174" s="6"/>
      <c r="F174" s="6"/>
      <c r="G174" s="6"/>
      <c r="H174" s="6"/>
      <c r="I174" s="6"/>
      <c r="J174" s="6"/>
      <c r="K174" s="6"/>
    </row>
    <row r="175" spans="1:11" ht="15" x14ac:dyDescent="0.25">
      <c r="A175" s="6"/>
      <c r="B175" s="7">
        <v>2</v>
      </c>
      <c r="C175" s="7">
        <v>73</v>
      </c>
      <c r="D175" s="11" t="str">
        <f ca="1">IFERROR(__xludf.DUMMYFUNCTION("IFERROR(INDEX(FILTER('Rules alpha'!C:C, TRIM('Rules alpha'!D:D)=TRIM(F175), TRIM('Rules alpha'!E:E)=TRIM(G175)), 1), """")"),"New.")</f>
        <v>New.</v>
      </c>
      <c r="E175" s="7">
        <v>385219</v>
      </c>
      <c r="F175" s="6" t="s">
        <v>277</v>
      </c>
      <c r="G175" s="6" t="s">
        <v>249</v>
      </c>
      <c r="H175" s="10" t="s">
        <v>15</v>
      </c>
      <c r="I175" s="6" t="s">
        <v>65</v>
      </c>
      <c r="J175" s="6" t="s">
        <v>36</v>
      </c>
      <c r="K175" s="6"/>
    </row>
    <row r="176" spans="1:11" ht="15" x14ac:dyDescent="0.25">
      <c r="A176" s="6"/>
      <c r="B176" s="7">
        <v>2</v>
      </c>
      <c r="C176" s="7">
        <v>74</v>
      </c>
      <c r="D176" s="11" t="str">
        <f ca="1">IFERROR(__xludf.DUMMYFUNCTION("IFERROR(INDEX(FILTER('Rules alpha'!C:C, TRIM('Rules alpha'!D:D)=TRIM(F176), TRIM('Rules alpha'!E:E)=TRIM(G176)), 1), """")"),"NEW")</f>
        <v>NEW</v>
      </c>
      <c r="E176" s="7">
        <v>435156</v>
      </c>
      <c r="F176" s="6" t="s">
        <v>345</v>
      </c>
      <c r="G176" s="6" t="s">
        <v>163</v>
      </c>
      <c r="H176" s="6" t="s">
        <v>24</v>
      </c>
      <c r="I176" s="6" t="s">
        <v>65</v>
      </c>
      <c r="J176" s="6" t="s">
        <v>36</v>
      </c>
      <c r="K176" s="6"/>
    </row>
    <row r="177" spans="1:11" ht="15" x14ac:dyDescent="0.25">
      <c r="A177" s="6"/>
      <c r="B177" s="7">
        <v>2</v>
      </c>
      <c r="C177" s="7">
        <v>75</v>
      </c>
      <c r="D177" s="11" t="str">
        <f ca="1">IFERROR(__xludf.DUMMYFUNCTION("IFERROR(INDEX(FILTER('Rules alpha'!C:C, TRIM('Rules alpha'!D:D)=TRIM(F177), TRIM('Rules alpha'!E:E)=TRIM(G177)), 1), """")"),"old")</f>
        <v>old</v>
      </c>
      <c r="E177" s="7">
        <v>492564</v>
      </c>
      <c r="F177" s="6" t="s">
        <v>69</v>
      </c>
      <c r="G177" s="6" t="s">
        <v>328</v>
      </c>
      <c r="H177" s="6" t="s">
        <v>24</v>
      </c>
      <c r="I177" s="6" t="s">
        <v>65</v>
      </c>
      <c r="J177" s="6" t="s">
        <v>39</v>
      </c>
      <c r="K177" s="6"/>
    </row>
    <row r="178" spans="1:11" ht="15" x14ac:dyDescent="0.25">
      <c r="A178" s="6"/>
      <c r="B178" s="7">
        <v>2</v>
      </c>
      <c r="C178" s="7">
        <v>76</v>
      </c>
      <c r="D178" s="11" t="str">
        <f ca="1">IFERROR(__xludf.DUMMYFUNCTION("IFERROR(INDEX(FILTER('Rules alpha'!C:C, TRIM('Rules alpha'!D:D)=TRIM(F178), TRIM('Rules alpha'!E:E)=TRIM(G178)), 1), """")"),"NEW")</f>
        <v>NEW</v>
      </c>
      <c r="E178" s="7">
        <v>459001</v>
      </c>
      <c r="F178" s="6" t="s">
        <v>365</v>
      </c>
      <c r="G178" s="6" t="s">
        <v>366</v>
      </c>
      <c r="H178" s="6" t="s">
        <v>24</v>
      </c>
      <c r="I178" s="6" t="s">
        <v>65</v>
      </c>
      <c r="J178" s="6" t="s">
        <v>36</v>
      </c>
      <c r="K178" s="6"/>
    </row>
    <row r="179" spans="1:11" ht="15" x14ac:dyDescent="0.25">
      <c r="A179" s="6"/>
      <c r="B179" s="7">
        <v>2</v>
      </c>
      <c r="C179" s="7">
        <v>77</v>
      </c>
      <c r="D179" s="11" t="str">
        <f ca="1">IFERROR(__xludf.DUMMYFUNCTION("IFERROR(INDEX(FILTER('Rules alpha'!C:C, TRIM('Rules alpha'!D:D)=TRIM(F179), TRIM('Rules alpha'!E:E)=TRIM(G179)), 1), """")"),"New")</f>
        <v>New</v>
      </c>
      <c r="E179" s="7">
        <v>493545</v>
      </c>
      <c r="F179" s="6" t="s">
        <v>102</v>
      </c>
      <c r="G179" s="6" t="s">
        <v>103</v>
      </c>
      <c r="H179" s="6" t="s">
        <v>24</v>
      </c>
      <c r="I179" s="6" t="s">
        <v>65</v>
      </c>
      <c r="J179" s="6" t="s">
        <v>64</v>
      </c>
      <c r="K179" s="6"/>
    </row>
    <row r="180" spans="1:11" ht="15" x14ac:dyDescent="0.25">
      <c r="A180" s="6"/>
      <c r="B180" s="7">
        <v>2</v>
      </c>
      <c r="C180" s="7">
        <v>78</v>
      </c>
      <c r="D180" s="11" t="str">
        <f ca="1">IFERROR(__xludf.DUMMYFUNCTION("IFERROR(INDEX(FILTER('Rules alpha'!C:C, TRIM('Rules alpha'!D:D)=TRIM(F180), TRIM('Rules alpha'!E:E)=TRIM(G180)), 1), """")"),"New")</f>
        <v>New</v>
      </c>
      <c r="E180" s="7">
        <v>371913</v>
      </c>
      <c r="F180" s="6" t="s">
        <v>352</v>
      </c>
      <c r="G180" s="6" t="s">
        <v>231</v>
      </c>
      <c r="H180" s="10" t="s">
        <v>15</v>
      </c>
      <c r="I180" s="6" t="s">
        <v>65</v>
      </c>
      <c r="J180" s="6" t="s">
        <v>52</v>
      </c>
      <c r="K180" s="6"/>
    </row>
    <row r="181" spans="1:11" ht="15" x14ac:dyDescent="0.25">
      <c r="A181" s="6"/>
      <c r="B181" s="7">
        <v>2</v>
      </c>
      <c r="C181" s="7">
        <v>79</v>
      </c>
      <c r="D181" s="11" t="str">
        <f ca="1">IFERROR(__xludf.DUMMYFUNCTION("IFERROR(INDEX(FILTER('Rules alpha'!C:C, TRIM('Rules alpha'!D:D)=TRIM(F181), TRIM('Rules alpha'!E:E)=TRIM(G181)), 1), """")"),"old")</f>
        <v>old</v>
      </c>
      <c r="E181" s="7">
        <v>463195</v>
      </c>
      <c r="F181" s="6" t="s">
        <v>292</v>
      </c>
      <c r="G181" s="6" t="s">
        <v>463</v>
      </c>
      <c r="H181" s="6" t="s">
        <v>20</v>
      </c>
      <c r="I181" s="6" t="s">
        <v>65</v>
      </c>
      <c r="J181" s="6" t="s">
        <v>72</v>
      </c>
      <c r="K181" s="6"/>
    </row>
    <row r="182" spans="1:11" ht="15" x14ac:dyDescent="0.25">
      <c r="A182" s="6"/>
      <c r="B182" s="7">
        <v>2</v>
      </c>
      <c r="C182" s="7">
        <v>80</v>
      </c>
      <c r="D182" s="11" t="str">
        <f ca="1">IFERROR(__xludf.DUMMYFUNCTION("IFERROR(INDEX(FILTER('Rules alpha'!C:C, TRIM('Rules alpha'!D:D)=TRIM(F182), TRIM('Rules alpha'!E:E)=TRIM(G182)), 1), """")"),"New")</f>
        <v>New</v>
      </c>
      <c r="E182" s="7">
        <v>416614</v>
      </c>
      <c r="F182" s="6" t="s">
        <v>76</v>
      </c>
      <c r="G182" s="6" t="s">
        <v>77</v>
      </c>
      <c r="H182" s="6" t="s">
        <v>24</v>
      </c>
      <c r="I182" s="6" t="s">
        <v>65</v>
      </c>
      <c r="J182" s="6" t="s">
        <v>43</v>
      </c>
      <c r="K182" s="6"/>
    </row>
    <row r="183" spans="1:11" ht="15" x14ac:dyDescent="0.25">
      <c r="A183" s="6"/>
      <c r="B183" s="7">
        <v>2</v>
      </c>
      <c r="C183" s="7">
        <v>81</v>
      </c>
      <c r="D183" s="11" t="str">
        <f ca="1">IFERROR(__xludf.DUMMYFUNCTION("IFERROR(INDEX(FILTER('Rules alpha'!C:C, TRIM('Rules alpha'!D:D)=TRIM(F183), TRIM('Rules alpha'!E:E)=TRIM(G183)), 1), """")"),"")</f>
        <v/>
      </c>
      <c r="E183" s="6"/>
      <c r="F183" s="6"/>
      <c r="G183" s="6"/>
      <c r="H183" s="6"/>
      <c r="I183" s="6"/>
      <c r="J183" s="6"/>
      <c r="K183" s="6"/>
    </row>
    <row r="184" spans="1:11" ht="15" x14ac:dyDescent="0.25">
      <c r="A184" s="6"/>
      <c r="B184" s="7">
        <v>2</v>
      </c>
      <c r="C184" s="7">
        <v>82</v>
      </c>
      <c r="D184" s="11" t="str">
        <f ca="1">IFERROR(__xludf.DUMMYFUNCTION("IFERROR(INDEX(FILTER('Rules alpha'!C:C, TRIM('Rules alpha'!D:D)=TRIM(F184), TRIM('Rules alpha'!E:E)=TRIM(G184)), 1), """")"),"old")</f>
        <v>old</v>
      </c>
      <c r="E184" s="7">
        <v>462019</v>
      </c>
      <c r="F184" s="6" t="s">
        <v>379</v>
      </c>
      <c r="G184" s="6" t="s">
        <v>380</v>
      </c>
      <c r="H184" s="6" t="s">
        <v>24</v>
      </c>
      <c r="I184" s="6" t="s">
        <v>65</v>
      </c>
      <c r="J184" s="6" t="s">
        <v>39</v>
      </c>
      <c r="K184" s="6"/>
    </row>
    <row r="185" spans="1:11" ht="15" x14ac:dyDescent="0.25">
      <c r="A185" s="6"/>
      <c r="B185" s="7">
        <v>2</v>
      </c>
      <c r="C185" s="7">
        <v>83</v>
      </c>
      <c r="D185" s="11" t="str">
        <f ca="1">IFERROR(__xludf.DUMMYFUNCTION("IFERROR(INDEX(FILTER('Rules alpha'!C:C, TRIM('Rules alpha'!D:D)=TRIM(F185), TRIM('Rules alpha'!E:E)=TRIM(G185)), 1), """")"),"old")</f>
        <v>old</v>
      </c>
      <c r="E185" s="7">
        <v>476768</v>
      </c>
      <c r="F185" s="6" t="s">
        <v>343</v>
      </c>
      <c r="G185" s="6" t="s">
        <v>344</v>
      </c>
      <c r="H185" s="6" t="s">
        <v>24</v>
      </c>
      <c r="I185" s="6" t="s">
        <v>65</v>
      </c>
      <c r="J185" s="6" t="s">
        <v>52</v>
      </c>
      <c r="K185" s="6"/>
    </row>
    <row r="186" spans="1:11" ht="15" x14ac:dyDescent="0.25">
      <c r="A186" s="6"/>
      <c r="B186" s="7">
        <v>2</v>
      </c>
      <c r="C186" s="7">
        <v>84</v>
      </c>
      <c r="D186" s="11" t="str">
        <f ca="1">IFERROR(__xludf.DUMMYFUNCTION("IFERROR(INDEX(FILTER('Rules alpha'!C:C, TRIM('Rules alpha'!D:D)=TRIM(F186), TRIM('Rules alpha'!E:E)=TRIM(G186)), 1), """")"),"old")</f>
        <v>old</v>
      </c>
      <c r="E186" s="7">
        <v>405654</v>
      </c>
      <c r="F186" s="6" t="s">
        <v>455</v>
      </c>
      <c r="G186" s="6" t="s">
        <v>293</v>
      </c>
      <c r="H186" s="6" t="s">
        <v>24</v>
      </c>
      <c r="I186" s="6" t="s">
        <v>65</v>
      </c>
      <c r="J186" s="6" t="s">
        <v>52</v>
      </c>
      <c r="K186" s="6"/>
    </row>
    <row r="187" spans="1:11" ht="15" x14ac:dyDescent="0.25">
      <c r="A187" s="6"/>
      <c r="B187" s="7">
        <v>2</v>
      </c>
      <c r="C187" s="7">
        <v>85</v>
      </c>
      <c r="D187" s="11" t="str">
        <f ca="1">IFERROR(__xludf.DUMMYFUNCTION("IFERROR(INDEX(FILTER('Rules alpha'!C:C, TRIM('Rules alpha'!D:D)=TRIM(F187), TRIM('Rules alpha'!E:E)=TRIM(G187)), 1), """")"),"NEW")</f>
        <v>NEW</v>
      </c>
      <c r="E187" s="7">
        <v>389257</v>
      </c>
      <c r="F187" s="6" t="s">
        <v>459</v>
      </c>
      <c r="G187" s="6" t="s">
        <v>460</v>
      </c>
      <c r="H187" s="6" t="s">
        <v>15</v>
      </c>
      <c r="I187" s="6" t="s">
        <v>65</v>
      </c>
      <c r="J187" s="6" t="s">
        <v>56</v>
      </c>
      <c r="K187" s="6"/>
    </row>
    <row r="188" spans="1:11" ht="15" x14ac:dyDescent="0.25">
      <c r="A188" s="6"/>
      <c r="B188" s="7">
        <v>2</v>
      </c>
      <c r="C188" s="7">
        <v>86</v>
      </c>
      <c r="D188" s="11" t="str">
        <f ca="1">IFERROR(__xludf.DUMMYFUNCTION("IFERROR(INDEX(FILTER('Rules alpha'!C:C, TRIM('Rules alpha'!D:D)=TRIM(F188), TRIM('Rules alpha'!E:E)=TRIM(G188)), 1), """")"),"old")</f>
        <v>old</v>
      </c>
      <c r="E188" s="7">
        <v>487559</v>
      </c>
      <c r="F188" s="6" t="s">
        <v>345</v>
      </c>
      <c r="G188" s="6" t="s">
        <v>238</v>
      </c>
      <c r="H188" s="6" t="s">
        <v>24</v>
      </c>
      <c r="I188" s="6" t="s">
        <v>65</v>
      </c>
      <c r="J188" s="6" t="s">
        <v>36</v>
      </c>
      <c r="K188" s="6"/>
    </row>
    <row r="189" spans="1:11" ht="15" x14ac:dyDescent="0.25">
      <c r="A189" s="6"/>
      <c r="B189" s="7">
        <v>2</v>
      </c>
      <c r="C189" s="7">
        <v>87</v>
      </c>
      <c r="D189" s="11" t="str">
        <f ca="1">IFERROR(__xludf.DUMMYFUNCTION("IFERROR(INDEX(FILTER('Rules alpha'!C:C, TRIM('Rules alpha'!D:D)=TRIM(F189), TRIM('Rules alpha'!E:E)=TRIM(G189)), 1), """")"),"old")</f>
        <v>old</v>
      </c>
      <c r="E189" s="7">
        <v>491084</v>
      </c>
      <c r="F189" s="6" t="s">
        <v>87</v>
      </c>
      <c r="G189" s="6" t="s">
        <v>88</v>
      </c>
      <c r="H189" s="6" t="s">
        <v>20</v>
      </c>
      <c r="I189" s="6" t="s">
        <v>65</v>
      </c>
      <c r="J189" s="6" t="s">
        <v>21</v>
      </c>
      <c r="K189" s="6"/>
    </row>
    <row r="190" spans="1:11" ht="15" x14ac:dyDescent="0.25">
      <c r="A190" s="6"/>
      <c r="B190" s="7">
        <v>2</v>
      </c>
      <c r="C190" s="7">
        <v>88</v>
      </c>
      <c r="D190" s="11" t="str">
        <f ca="1">IFERROR(__xludf.DUMMYFUNCTION("IFERROR(INDEX(FILTER('Rules alpha'!C:C, TRIM('Rules alpha'!D:D)=TRIM(F190), TRIM('Rules alpha'!E:E)=TRIM(G190)), 1), """")"),"old")</f>
        <v>old</v>
      </c>
      <c r="E190" s="7">
        <v>469378</v>
      </c>
      <c r="F190" s="6" t="s">
        <v>179</v>
      </c>
      <c r="G190" s="6" t="s">
        <v>385</v>
      </c>
      <c r="H190" s="6" t="s">
        <v>24</v>
      </c>
      <c r="I190" s="6" t="s">
        <v>65</v>
      </c>
      <c r="J190" s="6" t="s">
        <v>54</v>
      </c>
      <c r="K190" s="6"/>
    </row>
    <row r="191" spans="1:11" ht="15" x14ac:dyDescent="0.25">
      <c r="A191" s="6"/>
      <c r="B191" s="7">
        <v>2</v>
      </c>
      <c r="C191" s="7">
        <v>89</v>
      </c>
      <c r="D191" s="11" t="str">
        <f ca="1">IFERROR(__xludf.DUMMYFUNCTION("IFERROR(INDEX(FILTER('Rules alpha'!C:C, TRIM('Rules alpha'!D:D)=TRIM(F191), TRIM('Rules alpha'!E:E)=TRIM(G191)), 1), """")"),"")</f>
        <v/>
      </c>
      <c r="E191" s="6"/>
      <c r="F191" s="6"/>
      <c r="G191" s="6"/>
      <c r="H191" s="6"/>
      <c r="I191" s="6"/>
      <c r="J191" s="6"/>
      <c r="K191" s="6"/>
    </row>
    <row r="192" spans="1:11" ht="15" x14ac:dyDescent="0.25">
      <c r="A192" s="6"/>
      <c r="B192" s="7">
        <v>2</v>
      </c>
      <c r="C192" s="7">
        <v>90</v>
      </c>
      <c r="D192" s="11" t="str">
        <f ca="1">IFERROR(__xludf.DUMMYFUNCTION("IFERROR(INDEX(FILTER('Rules alpha'!C:C, TRIM('Rules alpha'!D:D)=TRIM(F192), TRIM('Rules alpha'!E:E)=TRIM(G192)), 1), """")"),"")</f>
        <v/>
      </c>
      <c r="E192" s="6"/>
      <c r="F192" s="6"/>
      <c r="G192" s="6"/>
      <c r="H192" s="6"/>
      <c r="I192" s="6"/>
      <c r="J192" s="6"/>
      <c r="K192" s="6"/>
    </row>
    <row r="193" spans="1:13" ht="15" hidden="1" x14ac:dyDescent="0.25">
      <c r="A193" s="6"/>
      <c r="B193" s="6"/>
      <c r="C193" s="7"/>
      <c r="D193" s="6">
        <f t="shared" ref="D193:J193" ca="1" si="1">COUNTA(D102:D192)</f>
        <v>90</v>
      </c>
      <c r="E193" s="6">
        <f t="shared" si="1"/>
        <v>76</v>
      </c>
      <c r="F193" s="6">
        <f t="shared" si="1"/>
        <v>76</v>
      </c>
      <c r="G193" s="6">
        <f t="shared" si="1"/>
        <v>76</v>
      </c>
      <c r="H193" s="6">
        <f t="shared" si="1"/>
        <v>76</v>
      </c>
      <c r="I193" s="6">
        <f t="shared" si="1"/>
        <v>76</v>
      </c>
      <c r="J193" s="6">
        <f t="shared" si="1"/>
        <v>76</v>
      </c>
      <c r="K193" s="6"/>
    </row>
    <row r="194" spans="1:13" ht="15" x14ac:dyDescent="0.25">
      <c r="A194" s="55" t="s">
        <v>482</v>
      </c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  <c r="M194" s="6"/>
    </row>
    <row r="195" spans="1:13" ht="15" x14ac:dyDescent="0.25">
      <c r="A195" s="55" t="s">
        <v>483</v>
      </c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  <c r="M195" s="6"/>
    </row>
    <row r="196" spans="1:13" ht="15" hidden="1" x14ac:dyDescent="0.25">
      <c r="A196" s="6"/>
      <c r="B196" s="6" t="s">
        <v>4</v>
      </c>
      <c r="C196" s="7" t="s">
        <v>5</v>
      </c>
      <c r="D196" s="6" t="s">
        <v>6</v>
      </c>
      <c r="E196" s="8" t="s">
        <v>7</v>
      </c>
      <c r="F196" s="6" t="s">
        <v>8</v>
      </c>
      <c r="G196" s="6" t="s">
        <v>9</v>
      </c>
      <c r="H196" s="6" t="s">
        <v>10</v>
      </c>
      <c r="I196" s="6" t="s">
        <v>11</v>
      </c>
      <c r="J196" s="6" t="s">
        <v>12</v>
      </c>
      <c r="K196" s="6"/>
    </row>
    <row r="197" spans="1:13" ht="15" x14ac:dyDescent="0.25">
      <c r="A197" s="6"/>
      <c r="B197" s="7">
        <v>3</v>
      </c>
      <c r="C197" s="7">
        <v>1</v>
      </c>
      <c r="D197" s="11" t="str">
        <f ca="1">IFERROR(__xludf.DUMMYFUNCTION("IFERROR(INDEX(FILTER('Rules alpha'!C:C, TRIM('Rules alpha'!D:D)=TRIM(F197), TRIM('Rules alpha'!E:E)=TRIM(G197)), 1), """")"),"")</f>
        <v/>
      </c>
      <c r="E197" s="6"/>
      <c r="F197" s="6"/>
      <c r="G197" s="6"/>
      <c r="H197" s="6"/>
      <c r="I197" s="6"/>
      <c r="J197" s="6"/>
      <c r="K197" s="6"/>
    </row>
    <row r="198" spans="1:13" ht="15" x14ac:dyDescent="0.25">
      <c r="A198" s="6"/>
      <c r="B198" s="7">
        <v>3</v>
      </c>
      <c r="C198" s="7">
        <v>2</v>
      </c>
      <c r="D198" s="11" t="str">
        <f ca="1">IFERROR(__xludf.DUMMYFUNCTION("IFERROR(INDEX(FILTER('Rules alpha'!C:C, TRIM('Rules alpha'!D:D)=TRIM(F198), TRIM('Rules alpha'!E:E)=TRIM(G198)), 1), """")"),"")</f>
        <v/>
      </c>
      <c r="E198" s="6"/>
      <c r="F198" s="6"/>
      <c r="G198" s="6"/>
      <c r="H198" s="6"/>
      <c r="I198" s="6"/>
      <c r="J198" s="6"/>
      <c r="K198" s="6"/>
    </row>
    <row r="199" spans="1:13" ht="15" x14ac:dyDescent="0.25">
      <c r="A199" s="6"/>
      <c r="B199" s="7">
        <v>3</v>
      </c>
      <c r="C199" s="7">
        <v>3</v>
      </c>
      <c r="D199" s="11" t="str">
        <f ca="1">IFERROR(__xludf.DUMMYFUNCTION("IFERROR(INDEX(FILTER('Rules alpha'!C:C, TRIM('Rules alpha'!D:D)=TRIM(F199), TRIM('Rules alpha'!E:E)=TRIM(G199)), 1), """")"),"old")</f>
        <v>old</v>
      </c>
      <c r="E199" s="7">
        <v>394267</v>
      </c>
      <c r="F199" s="6" t="s">
        <v>97</v>
      </c>
      <c r="G199" s="6" t="s">
        <v>454</v>
      </c>
      <c r="H199" s="6" t="s">
        <v>24</v>
      </c>
      <c r="I199" s="6" t="s">
        <v>65</v>
      </c>
      <c r="J199" s="6" t="s">
        <v>194</v>
      </c>
      <c r="K199" s="6"/>
    </row>
    <row r="200" spans="1:13" ht="15" x14ac:dyDescent="0.25">
      <c r="A200" s="6"/>
      <c r="B200" s="7">
        <v>3</v>
      </c>
      <c r="C200" s="7">
        <v>4</v>
      </c>
      <c r="D200" s="11" t="str">
        <f ca="1">IFERROR(__xludf.DUMMYFUNCTION("IFERROR(INDEX(FILTER('Rules alpha'!C:C, TRIM('Rules alpha'!D:D)=TRIM(F200), TRIM('Rules alpha'!E:E)=TRIM(G200)), 1), """")"),"New.")</f>
        <v>New.</v>
      </c>
      <c r="E200" s="7">
        <v>330050</v>
      </c>
      <c r="F200" s="6" t="s">
        <v>254</v>
      </c>
      <c r="G200" s="6" t="s">
        <v>255</v>
      </c>
      <c r="H200" s="10" t="s">
        <v>15</v>
      </c>
      <c r="I200" s="6" t="s">
        <v>65</v>
      </c>
      <c r="J200" s="6" t="s">
        <v>32</v>
      </c>
      <c r="K200" s="6"/>
    </row>
    <row r="201" spans="1:13" ht="15" x14ac:dyDescent="0.25">
      <c r="A201" s="6"/>
      <c r="B201" s="7">
        <v>3</v>
      </c>
      <c r="C201" s="7">
        <v>5</v>
      </c>
      <c r="D201" s="11" t="str">
        <f ca="1">IFERROR(__xludf.DUMMYFUNCTION("IFERROR(INDEX(FILTER('Rules alpha'!C:C, TRIM('Rules alpha'!D:D)=TRIM(F201), TRIM('Rules alpha'!E:E)=TRIM(G201)), 1), """")"),"old")</f>
        <v>old</v>
      </c>
      <c r="E201" s="7">
        <v>466808</v>
      </c>
      <c r="F201" s="6" t="s">
        <v>419</v>
      </c>
      <c r="G201" s="6" t="s">
        <v>420</v>
      </c>
      <c r="H201" s="6" t="s">
        <v>24</v>
      </c>
      <c r="I201" s="6" t="s">
        <v>65</v>
      </c>
      <c r="J201" s="6" t="s">
        <v>86</v>
      </c>
      <c r="K201" s="6"/>
    </row>
    <row r="202" spans="1:13" ht="15" x14ac:dyDescent="0.25">
      <c r="A202" s="6"/>
      <c r="B202" s="7">
        <v>3</v>
      </c>
      <c r="C202" s="7">
        <v>6</v>
      </c>
      <c r="D202" s="11" t="str">
        <f ca="1">IFERROR(__xludf.DUMMYFUNCTION("IFERROR(INDEX(FILTER('Rules alpha'!C:C, TRIM('Rules alpha'!D:D)=TRIM(F202), TRIM('Rules alpha'!E:E)=TRIM(G202)), 1), """")"),"old")</f>
        <v>old</v>
      </c>
      <c r="E202" s="7">
        <v>434837</v>
      </c>
      <c r="F202" s="6" t="s">
        <v>250</v>
      </c>
      <c r="G202" s="6" t="s">
        <v>399</v>
      </c>
      <c r="H202" s="6" t="s">
        <v>24</v>
      </c>
      <c r="I202" s="6" t="s">
        <v>65</v>
      </c>
      <c r="J202" s="6" t="s">
        <v>36</v>
      </c>
      <c r="K202" s="6"/>
    </row>
    <row r="203" spans="1:13" ht="15" x14ac:dyDescent="0.25">
      <c r="A203" s="6"/>
      <c r="B203" s="7">
        <v>3</v>
      </c>
      <c r="C203" s="7">
        <v>7</v>
      </c>
      <c r="D203" s="11" t="str">
        <f ca="1">IFERROR(__xludf.DUMMYFUNCTION("IFERROR(INDEX(FILTER('Rules alpha'!C:C, TRIM('Rules alpha'!D:D)=TRIM(F203), TRIM('Rules alpha'!E:E)=TRIM(G203)), 1), """")"),"NEW")</f>
        <v>NEW</v>
      </c>
      <c r="E203" s="7">
        <v>431261</v>
      </c>
      <c r="F203" s="6" t="s">
        <v>356</v>
      </c>
      <c r="G203" s="6" t="s">
        <v>357</v>
      </c>
      <c r="H203" s="6" t="s">
        <v>24</v>
      </c>
      <c r="I203" s="6" t="s">
        <v>65</v>
      </c>
      <c r="J203" s="6" t="s">
        <v>36</v>
      </c>
      <c r="K203" s="6"/>
    </row>
    <row r="204" spans="1:13" ht="15" x14ac:dyDescent="0.25">
      <c r="A204" s="6"/>
      <c r="B204" s="7">
        <v>3</v>
      </c>
      <c r="C204" s="7">
        <v>8</v>
      </c>
      <c r="D204" s="11" t="str">
        <f ca="1">IFERROR(__xludf.DUMMYFUNCTION("IFERROR(INDEX(FILTER('Rules alpha'!C:C, TRIM('Rules alpha'!D:D)=TRIM(F204), TRIM('Rules alpha'!E:E)=TRIM(G204)), 1), """")"),"NEW")</f>
        <v>NEW</v>
      </c>
      <c r="E204" s="7">
        <v>341295</v>
      </c>
      <c r="F204" s="6" t="s">
        <v>246</v>
      </c>
      <c r="G204" s="6" t="s">
        <v>247</v>
      </c>
      <c r="H204" s="10" t="s">
        <v>15</v>
      </c>
      <c r="I204" s="6" t="s">
        <v>65</v>
      </c>
      <c r="J204" s="6" t="s">
        <v>49</v>
      </c>
      <c r="K204" s="6"/>
    </row>
    <row r="205" spans="1:13" ht="15" x14ac:dyDescent="0.25">
      <c r="A205" s="6"/>
      <c r="B205" s="7">
        <v>3</v>
      </c>
      <c r="C205" s="7">
        <v>9</v>
      </c>
      <c r="D205" s="11" t="str">
        <f ca="1">IFERROR(__xludf.DUMMYFUNCTION("IFERROR(INDEX(FILTER('Rules alpha'!C:C, TRIM('Rules alpha'!D:D)=TRIM(F205), TRIM('Rules alpha'!E:E)=TRIM(G205)), 1), """")"),"old")</f>
        <v>old</v>
      </c>
      <c r="E205" s="7">
        <v>395883</v>
      </c>
      <c r="F205" s="6" t="s">
        <v>346</v>
      </c>
      <c r="G205" s="6" t="s">
        <v>347</v>
      </c>
      <c r="H205" s="6" t="s">
        <v>15</v>
      </c>
      <c r="I205" s="6" t="s">
        <v>65</v>
      </c>
      <c r="J205" s="6" t="s">
        <v>46</v>
      </c>
      <c r="K205" s="6"/>
    </row>
    <row r="206" spans="1:13" ht="15" x14ac:dyDescent="0.25">
      <c r="A206" s="6"/>
      <c r="B206" s="7">
        <v>3</v>
      </c>
      <c r="C206" s="7">
        <v>10</v>
      </c>
      <c r="D206" s="11" t="str">
        <f ca="1">IFERROR(__xludf.DUMMYFUNCTION("IFERROR(INDEX(FILTER('Rules alpha'!C:C, TRIM('Rules alpha'!D:D)=TRIM(F206), TRIM('Rules alpha'!E:E)=TRIM(G206)), 1), """")"),"NEW")</f>
        <v>NEW</v>
      </c>
      <c r="E206" s="7">
        <v>380824</v>
      </c>
      <c r="F206" s="6" t="s">
        <v>369</v>
      </c>
      <c r="G206" s="6" t="s">
        <v>370</v>
      </c>
      <c r="H206" s="6" t="s">
        <v>24</v>
      </c>
      <c r="I206" s="6" t="s">
        <v>65</v>
      </c>
      <c r="J206" s="6" t="s">
        <v>33</v>
      </c>
      <c r="K206" s="6"/>
    </row>
    <row r="207" spans="1:13" ht="15" x14ac:dyDescent="0.25">
      <c r="A207" s="6"/>
      <c r="B207" s="7">
        <v>3</v>
      </c>
      <c r="C207" s="7">
        <v>11</v>
      </c>
      <c r="D207" s="11" t="str">
        <f ca="1">IFERROR(__xludf.DUMMYFUNCTION("IFERROR(INDEX(FILTER('Rules alpha'!C:C, TRIM('Rules alpha'!D:D)=TRIM(F207), TRIM('Rules alpha'!E:E)=TRIM(G207)), 1), """")"),"")</f>
        <v/>
      </c>
      <c r="E207" s="6"/>
      <c r="F207" s="6"/>
      <c r="G207" s="6"/>
      <c r="H207" s="6"/>
      <c r="I207" s="6"/>
      <c r="J207" s="6"/>
      <c r="K207" s="6"/>
    </row>
    <row r="208" spans="1:13" ht="15" x14ac:dyDescent="0.25">
      <c r="A208" s="6"/>
      <c r="B208" s="7">
        <v>3</v>
      </c>
      <c r="C208" s="7">
        <v>12</v>
      </c>
      <c r="D208" s="11" t="str">
        <f ca="1">IFERROR(__xludf.DUMMYFUNCTION("IFERROR(INDEX(FILTER('Rules alpha'!C:C, TRIM('Rules alpha'!D:D)=TRIM(F208), TRIM('Rules alpha'!E:E)=TRIM(G208)), 1), """")"),"New")</f>
        <v>New</v>
      </c>
      <c r="E208" s="7">
        <v>394776</v>
      </c>
      <c r="F208" s="6" t="s">
        <v>260</v>
      </c>
      <c r="G208" s="6" t="s">
        <v>261</v>
      </c>
      <c r="H208" s="6" t="s">
        <v>24</v>
      </c>
      <c r="I208" s="6" t="s">
        <v>65</v>
      </c>
      <c r="J208" s="6" t="s">
        <v>52</v>
      </c>
      <c r="K208" s="6"/>
    </row>
    <row r="209" spans="1:11" ht="15" x14ac:dyDescent="0.25">
      <c r="A209" s="6"/>
      <c r="B209" s="7">
        <v>3</v>
      </c>
      <c r="C209" s="7">
        <v>13</v>
      </c>
      <c r="D209" s="11" t="str">
        <f ca="1">IFERROR(__xludf.DUMMYFUNCTION("IFERROR(INDEX(FILTER('Rules alpha'!C:C, TRIM('Rules alpha'!D:D)=TRIM(F209), TRIM('Rules alpha'!E:E)=TRIM(G209)), 1), """")"),"NEW")</f>
        <v>NEW</v>
      </c>
      <c r="E209" s="7">
        <v>293546</v>
      </c>
      <c r="F209" s="6" t="s">
        <v>229</v>
      </c>
      <c r="G209" s="6" t="s">
        <v>406</v>
      </c>
      <c r="H209" s="10" t="s">
        <v>15</v>
      </c>
      <c r="I209" s="6" t="s">
        <v>65</v>
      </c>
      <c r="J209" s="6" t="s">
        <v>52</v>
      </c>
      <c r="K209" s="6"/>
    </row>
    <row r="210" spans="1:11" ht="15" x14ac:dyDescent="0.25">
      <c r="A210" s="6"/>
      <c r="B210" s="7">
        <v>3</v>
      </c>
      <c r="C210" s="7">
        <v>14</v>
      </c>
      <c r="D210" s="11" t="str">
        <f ca="1">IFERROR(__xludf.DUMMYFUNCTION("IFERROR(INDEX(FILTER('Rules alpha'!C:C, TRIM('Rules alpha'!D:D)=TRIM(F210), TRIM('Rules alpha'!E:E)=TRIM(G210)), 1), """")"),"New.")</f>
        <v>New.</v>
      </c>
      <c r="E210" s="7">
        <v>320465</v>
      </c>
      <c r="F210" s="6" t="s">
        <v>314</v>
      </c>
      <c r="G210" s="6" t="s">
        <v>315</v>
      </c>
      <c r="H210" s="10" t="s">
        <v>15</v>
      </c>
      <c r="I210" s="6" t="s">
        <v>65</v>
      </c>
      <c r="J210" s="6" t="s">
        <v>108</v>
      </c>
      <c r="K210" s="6"/>
    </row>
    <row r="211" spans="1:11" ht="15" x14ac:dyDescent="0.25">
      <c r="A211" s="6"/>
      <c r="B211" s="7">
        <v>3</v>
      </c>
      <c r="C211" s="7">
        <v>15</v>
      </c>
      <c r="D211" s="11" t="str">
        <f ca="1">IFERROR(__xludf.DUMMYFUNCTION("IFERROR(INDEX(FILTER('Rules alpha'!C:C, TRIM('Rules alpha'!D:D)=TRIM(F211), TRIM('Rules alpha'!E:E)=TRIM(G211)), 1), """")"),"old")</f>
        <v>old</v>
      </c>
      <c r="E211" s="7">
        <v>306303</v>
      </c>
      <c r="F211" s="6" t="s">
        <v>333</v>
      </c>
      <c r="G211" s="6" t="s">
        <v>334</v>
      </c>
      <c r="H211" s="6" t="s">
        <v>24</v>
      </c>
      <c r="I211" s="6" t="s">
        <v>65</v>
      </c>
      <c r="J211" s="6" t="s">
        <v>58</v>
      </c>
      <c r="K211" s="6"/>
    </row>
    <row r="212" spans="1:11" ht="15" x14ac:dyDescent="0.25">
      <c r="A212" s="6"/>
      <c r="B212" s="7">
        <v>3</v>
      </c>
      <c r="C212" s="7">
        <v>16</v>
      </c>
      <c r="D212" s="11" t="str">
        <f ca="1">IFERROR(__xludf.DUMMYFUNCTION("IFERROR(INDEX(FILTER('Rules alpha'!C:C, TRIM('Rules alpha'!D:D)=TRIM(F212), TRIM('Rules alpha'!E:E)=TRIM(G212)), 1), """")"),"NEW")</f>
        <v>NEW</v>
      </c>
      <c r="E212" s="7">
        <v>452720</v>
      </c>
      <c r="F212" s="6" t="s">
        <v>78</v>
      </c>
      <c r="G212" s="6" t="s">
        <v>79</v>
      </c>
      <c r="H212" s="6" t="s">
        <v>24</v>
      </c>
      <c r="I212" s="6" t="s">
        <v>65</v>
      </c>
      <c r="J212" s="6" t="s">
        <v>80</v>
      </c>
      <c r="K212" s="6"/>
    </row>
    <row r="213" spans="1:11" ht="15" x14ac:dyDescent="0.25">
      <c r="A213" s="6"/>
      <c r="B213" s="7">
        <v>3</v>
      </c>
      <c r="C213" s="7">
        <v>17</v>
      </c>
      <c r="D213" s="11" t="str">
        <f ca="1">IFERROR(__xludf.DUMMYFUNCTION("IFERROR(INDEX(FILTER('Rules alpha'!C:C, TRIM('Rules alpha'!D:D)=TRIM(F213), TRIM('Rules alpha'!E:E)=TRIM(G213)), 1), """")"),"New.")</f>
        <v>New.</v>
      </c>
      <c r="E213" s="7">
        <v>466658</v>
      </c>
      <c r="F213" s="6" t="s">
        <v>327</v>
      </c>
      <c r="G213" s="6" t="s">
        <v>304</v>
      </c>
      <c r="H213" s="6" t="s">
        <v>24</v>
      </c>
      <c r="I213" s="6" t="s">
        <v>65</v>
      </c>
      <c r="J213" s="6" t="s">
        <v>58</v>
      </c>
      <c r="K213" s="6"/>
    </row>
    <row r="214" spans="1:11" ht="15" x14ac:dyDescent="0.25">
      <c r="A214" s="6"/>
      <c r="B214" s="7">
        <v>3</v>
      </c>
      <c r="C214" s="7">
        <v>18</v>
      </c>
      <c r="D214" s="11" t="str">
        <f ca="1">IFERROR(__xludf.DUMMYFUNCTION("IFERROR(INDEX(FILTER('Rules alpha'!C:C, TRIM('Rules alpha'!D:D)=TRIM(F214), TRIM('Rules alpha'!E:E)=TRIM(G214)), 1), """")"),"old")</f>
        <v>old</v>
      </c>
      <c r="E214" s="7">
        <v>452759</v>
      </c>
      <c r="F214" s="6" t="s">
        <v>469</v>
      </c>
      <c r="G214" s="6" t="s">
        <v>470</v>
      </c>
      <c r="H214" s="6" t="s">
        <v>24</v>
      </c>
      <c r="I214" s="6" t="s">
        <v>65</v>
      </c>
      <c r="J214" s="6" t="s">
        <v>54</v>
      </c>
      <c r="K214" s="6"/>
    </row>
    <row r="215" spans="1:11" ht="15" x14ac:dyDescent="0.25">
      <c r="A215" s="6"/>
      <c r="B215" s="7">
        <v>3</v>
      </c>
      <c r="C215" s="7">
        <v>19</v>
      </c>
      <c r="D215" s="11" t="str">
        <f ca="1">IFERROR(__xludf.DUMMYFUNCTION("IFERROR(INDEX(FILTER('Rules alpha'!C:C, TRIM('Rules alpha'!D:D)=TRIM(F215), TRIM('Rules alpha'!E:E)=TRIM(G215)), 1), """")"),"old")</f>
        <v>old</v>
      </c>
      <c r="E215" s="7">
        <v>417595</v>
      </c>
      <c r="F215" s="6" t="s">
        <v>250</v>
      </c>
      <c r="G215" s="6" t="s">
        <v>390</v>
      </c>
      <c r="H215" s="10" t="s">
        <v>15</v>
      </c>
      <c r="I215" s="6" t="s">
        <v>65</v>
      </c>
      <c r="J215" s="6" t="s">
        <v>54</v>
      </c>
      <c r="K215" s="6"/>
    </row>
    <row r="216" spans="1:11" ht="15" x14ac:dyDescent="0.25">
      <c r="A216" s="6"/>
      <c r="B216" s="7">
        <v>3</v>
      </c>
      <c r="C216" s="7">
        <v>20</v>
      </c>
      <c r="D216" s="11" t="str">
        <f ca="1">IFERROR(__xludf.DUMMYFUNCTION("IFERROR(INDEX(FILTER('Rules alpha'!C:C, TRIM('Rules alpha'!D:D)=TRIM(F216), TRIM('Rules alpha'!E:E)=TRIM(G216)), 1), """")"),"*new")</f>
        <v>*new</v>
      </c>
      <c r="E216" s="7">
        <v>466136</v>
      </c>
      <c r="F216" s="6" t="s">
        <v>474</v>
      </c>
      <c r="G216" s="6" t="s">
        <v>475</v>
      </c>
      <c r="H216" s="6" t="s">
        <v>24</v>
      </c>
      <c r="I216" s="6" t="s">
        <v>65</v>
      </c>
      <c r="J216" s="6" t="s">
        <v>150</v>
      </c>
      <c r="K216" s="6"/>
    </row>
    <row r="217" spans="1:11" ht="15" x14ac:dyDescent="0.25">
      <c r="A217" s="6"/>
      <c r="B217" s="7">
        <v>3</v>
      </c>
      <c r="C217" s="7">
        <v>21</v>
      </c>
      <c r="D217" s="11" t="str">
        <f ca="1">IFERROR(__xludf.DUMMYFUNCTION("IFERROR(INDEX(FILTER('Rules alpha'!C:C, TRIM('Rules alpha'!D:D)=TRIM(F217), TRIM('Rules alpha'!E:E)=TRIM(G217)), 1), """")"),"")</f>
        <v/>
      </c>
      <c r="E217" s="6"/>
      <c r="F217" s="6"/>
      <c r="G217" s="6"/>
      <c r="H217" s="6"/>
      <c r="I217" s="6"/>
      <c r="J217" s="6"/>
      <c r="K217" s="6"/>
    </row>
    <row r="218" spans="1:11" ht="15" x14ac:dyDescent="0.25">
      <c r="A218" s="6"/>
      <c r="B218" s="7">
        <v>3</v>
      </c>
      <c r="C218" s="7">
        <v>22</v>
      </c>
      <c r="D218" s="11" t="str">
        <f ca="1">IFERROR(__xludf.DUMMYFUNCTION("IFERROR(INDEX(FILTER('Rules alpha'!C:C, TRIM('Rules alpha'!D:D)=TRIM(F218), TRIM('Rules alpha'!E:E)=TRIM(G218)), 1), """")"),"NEW")</f>
        <v>NEW</v>
      </c>
      <c r="E218" s="7">
        <v>281258</v>
      </c>
      <c r="F218" s="6" t="s">
        <v>83</v>
      </c>
      <c r="G218" s="6" t="s">
        <v>84</v>
      </c>
      <c r="H218" s="10" t="s">
        <v>15</v>
      </c>
      <c r="I218" s="6" t="s">
        <v>65</v>
      </c>
      <c r="J218" s="6" t="s">
        <v>42</v>
      </c>
      <c r="K218" s="6"/>
    </row>
    <row r="219" spans="1:11" ht="15" x14ac:dyDescent="0.25">
      <c r="A219" s="6"/>
      <c r="B219" s="7">
        <v>3</v>
      </c>
      <c r="C219" s="7">
        <v>23</v>
      </c>
      <c r="D219" s="11" t="str">
        <f ca="1">IFERROR(__xludf.DUMMYFUNCTION("IFERROR(INDEX(FILTER('Rules alpha'!C:C, TRIM('Rules alpha'!D:D)=TRIM(F219), TRIM('Rules alpha'!E:E)=TRIM(G219)), 1), """")"),"old")</f>
        <v>old</v>
      </c>
      <c r="E219" s="7">
        <v>470039</v>
      </c>
      <c r="F219" s="6" t="s">
        <v>367</v>
      </c>
      <c r="G219" s="6" t="s">
        <v>368</v>
      </c>
      <c r="H219" s="6" t="s">
        <v>24</v>
      </c>
      <c r="I219" s="6" t="s">
        <v>65</v>
      </c>
      <c r="J219" s="6" t="s">
        <v>46</v>
      </c>
      <c r="K219" s="6"/>
    </row>
    <row r="220" spans="1:11" ht="15" x14ac:dyDescent="0.25">
      <c r="A220" s="6"/>
      <c r="B220" s="7">
        <v>3</v>
      </c>
      <c r="C220" s="7">
        <v>24</v>
      </c>
      <c r="D220" s="11" t="str">
        <f ca="1">IFERROR(__xludf.DUMMYFUNCTION("IFERROR(INDEX(FILTER('Rules alpha'!C:C, TRIM('Rules alpha'!D:D)=TRIM(F220), TRIM('Rules alpha'!E:E)=TRIM(G220)), 1), """")"),"old")</f>
        <v>old</v>
      </c>
      <c r="E220" s="7">
        <v>448379</v>
      </c>
      <c r="F220" s="6" t="s">
        <v>267</v>
      </c>
      <c r="G220" s="6" t="s">
        <v>268</v>
      </c>
      <c r="H220" s="6" t="s">
        <v>24</v>
      </c>
      <c r="I220" s="6" t="s">
        <v>65</v>
      </c>
      <c r="J220" s="6" t="s">
        <v>39</v>
      </c>
      <c r="K220" s="6"/>
    </row>
    <row r="221" spans="1:11" ht="15" x14ac:dyDescent="0.25">
      <c r="A221" s="6"/>
      <c r="B221" s="7">
        <v>3</v>
      </c>
      <c r="C221" s="7">
        <v>25</v>
      </c>
      <c r="D221" s="11" t="str">
        <f ca="1">IFERROR(__xludf.DUMMYFUNCTION("IFERROR(INDEX(FILTER('Rules alpha'!C:C, TRIM('Rules alpha'!D:D)=TRIM(F221), TRIM('Rules alpha'!E:E)=TRIM(G221)), 1), """")"),"New.")</f>
        <v>New.</v>
      </c>
      <c r="E221" s="7">
        <v>435566</v>
      </c>
      <c r="F221" s="6" t="s">
        <v>248</v>
      </c>
      <c r="G221" s="6" t="s">
        <v>249</v>
      </c>
      <c r="H221" s="6" t="s">
        <v>24</v>
      </c>
      <c r="I221" s="6" t="s">
        <v>65</v>
      </c>
      <c r="J221" s="6" t="s">
        <v>36</v>
      </c>
      <c r="K221" s="6"/>
    </row>
    <row r="222" spans="1:11" ht="15" x14ac:dyDescent="0.25">
      <c r="A222" s="6"/>
      <c r="B222" s="7">
        <v>3</v>
      </c>
      <c r="C222" s="7">
        <v>26</v>
      </c>
      <c r="D222" s="11" t="str">
        <f ca="1">IFERROR(__xludf.DUMMYFUNCTION("IFERROR(INDEX(FILTER('Rules alpha'!C:C, TRIM('Rules alpha'!D:D)=TRIM(F222), TRIM('Rules alpha'!E:E)=TRIM(G222)), 1), """")"),"old")</f>
        <v>old</v>
      </c>
      <c r="E222" s="7">
        <v>300156</v>
      </c>
      <c r="F222" s="6" t="s">
        <v>232</v>
      </c>
      <c r="G222" s="6" t="s">
        <v>233</v>
      </c>
      <c r="H222" s="6" t="s">
        <v>24</v>
      </c>
      <c r="I222" s="6" t="s">
        <v>65</v>
      </c>
      <c r="J222" s="6" t="s">
        <v>52</v>
      </c>
      <c r="K222" s="6"/>
    </row>
    <row r="223" spans="1:11" ht="15" x14ac:dyDescent="0.25">
      <c r="A223" s="6"/>
      <c r="B223" s="7">
        <v>3</v>
      </c>
      <c r="C223" s="7">
        <v>27</v>
      </c>
      <c r="D223" s="11" t="str">
        <f ca="1">IFERROR(__xludf.DUMMYFUNCTION("IFERROR(INDEX(FILTER('Rules alpha'!C:C, TRIM('Rules alpha'!D:D)=TRIM(F223), TRIM('Rules alpha'!E:E)=TRIM(G223)), 1), """")"),"Old")</f>
        <v>Old</v>
      </c>
      <c r="E223" s="7">
        <v>492793</v>
      </c>
      <c r="F223" s="6" t="s">
        <v>378</v>
      </c>
      <c r="G223" s="6" t="s">
        <v>62</v>
      </c>
      <c r="H223" s="10" t="s">
        <v>15</v>
      </c>
      <c r="I223" s="6" t="s">
        <v>65</v>
      </c>
      <c r="J223" s="6" t="s">
        <v>63</v>
      </c>
      <c r="K223" s="6"/>
    </row>
    <row r="224" spans="1:11" ht="15" x14ac:dyDescent="0.25">
      <c r="A224" s="6"/>
      <c r="B224" s="7">
        <v>3</v>
      </c>
      <c r="C224" s="7">
        <v>28</v>
      </c>
      <c r="D224" s="11" t="str">
        <f ca="1">IFERROR(__xludf.DUMMYFUNCTION("IFERROR(INDEX(FILTER('Rules alpha'!C:C, TRIM('Rules alpha'!D:D)=TRIM(F224), TRIM('Rules alpha'!E:E)=TRIM(G224)), 1), """")"),"NEW")</f>
        <v>NEW</v>
      </c>
      <c r="E224" s="7">
        <v>516035</v>
      </c>
      <c r="F224" s="6" t="s">
        <v>66</v>
      </c>
      <c r="G224" s="6" t="s">
        <v>67</v>
      </c>
      <c r="H224" s="6" t="s">
        <v>24</v>
      </c>
      <c r="I224" s="6" t="s">
        <v>65</v>
      </c>
      <c r="J224" s="6" t="s">
        <v>68</v>
      </c>
      <c r="K224" s="6"/>
    </row>
    <row r="225" spans="1:11" ht="15" x14ac:dyDescent="0.25">
      <c r="A225" s="6"/>
      <c r="B225" s="7">
        <v>3</v>
      </c>
      <c r="C225" s="7">
        <v>29</v>
      </c>
      <c r="D225" s="11" t="str">
        <f ca="1">IFERROR(__xludf.DUMMYFUNCTION("IFERROR(INDEX(FILTER('Rules alpha'!C:C, TRIM('Rules alpha'!D:D)=TRIM(F225), TRIM('Rules alpha'!E:E)=TRIM(G225)), 1), """")"),"NEW")</f>
        <v>NEW</v>
      </c>
      <c r="E225" s="7">
        <v>475925</v>
      </c>
      <c r="F225" s="6" t="s">
        <v>387</v>
      </c>
      <c r="G225" s="6" t="s">
        <v>388</v>
      </c>
      <c r="H225" s="6" t="s">
        <v>24</v>
      </c>
      <c r="I225" s="6" t="s">
        <v>65</v>
      </c>
      <c r="J225" s="6" t="s">
        <v>142</v>
      </c>
      <c r="K225" s="6"/>
    </row>
    <row r="226" spans="1:11" ht="15" x14ac:dyDescent="0.25">
      <c r="A226" s="6"/>
      <c r="B226" s="7">
        <v>3</v>
      </c>
      <c r="C226" s="7">
        <v>30</v>
      </c>
      <c r="D226" s="11" t="str">
        <f ca="1">IFERROR(__xludf.DUMMYFUNCTION("IFERROR(INDEX(FILTER('Rules alpha'!C:C, TRIM('Rules alpha'!D:D)=TRIM(F226), TRIM('Rules alpha'!E:E)=TRIM(G226)), 1), """")"),"NEW")</f>
        <v>NEW</v>
      </c>
      <c r="E226" s="7">
        <v>457798</v>
      </c>
      <c r="F226" s="6" t="s">
        <v>396</v>
      </c>
      <c r="G226" s="6" t="s">
        <v>397</v>
      </c>
      <c r="H226" s="6" t="s">
        <v>24</v>
      </c>
      <c r="I226" s="6" t="s">
        <v>65</v>
      </c>
      <c r="J226" s="6" t="s">
        <v>54</v>
      </c>
      <c r="K226" s="6"/>
    </row>
    <row r="227" spans="1:11" ht="15" x14ac:dyDescent="0.25">
      <c r="A227" s="6"/>
      <c r="B227" s="7">
        <v>3</v>
      </c>
      <c r="C227" s="7">
        <v>31</v>
      </c>
      <c r="D227" s="11" t="str">
        <f ca="1">IFERROR(__xludf.DUMMYFUNCTION("IFERROR(INDEX(FILTER('Rules alpha'!C:C, TRIM('Rules alpha'!D:D)=TRIM(F227), TRIM('Rules alpha'!E:E)=TRIM(G227)), 1), """")"),"")</f>
        <v/>
      </c>
      <c r="E227" s="6"/>
      <c r="F227" s="6"/>
      <c r="G227" s="6"/>
      <c r="H227" s="6"/>
      <c r="I227" s="6"/>
      <c r="J227" s="6"/>
      <c r="K227" s="6"/>
    </row>
    <row r="228" spans="1:11" ht="15" x14ac:dyDescent="0.25">
      <c r="A228" s="6"/>
      <c r="B228" s="7">
        <v>3</v>
      </c>
      <c r="C228" s="7">
        <v>32</v>
      </c>
      <c r="D228" s="11" t="str">
        <f ca="1">IFERROR(__xludf.DUMMYFUNCTION("IFERROR(INDEX(FILTER('Rules alpha'!C:C, TRIM('Rules alpha'!D:D)=TRIM(F228), TRIM('Rules alpha'!E:E)=TRIM(G228)), 1), """")"),"New.")</f>
        <v>New.</v>
      </c>
      <c r="E228" s="7">
        <v>408788</v>
      </c>
      <c r="F228" s="6" t="s">
        <v>297</v>
      </c>
      <c r="G228" s="6" t="s">
        <v>298</v>
      </c>
      <c r="H228" s="10" t="s">
        <v>15</v>
      </c>
      <c r="I228" s="6" t="s">
        <v>65</v>
      </c>
      <c r="J228" s="6" t="s">
        <v>27</v>
      </c>
      <c r="K228" s="6"/>
    </row>
    <row r="229" spans="1:11" ht="15" x14ac:dyDescent="0.25">
      <c r="A229" s="6"/>
      <c r="B229" s="7">
        <v>3</v>
      </c>
      <c r="C229" s="7">
        <v>33</v>
      </c>
      <c r="D229" s="11" t="str">
        <f ca="1">IFERROR(__xludf.DUMMYFUNCTION("IFERROR(INDEX(FILTER('Rules alpha'!C:C, TRIM('Rules alpha'!D:D)=TRIM(F229), TRIM('Rules alpha'!E:E)=TRIM(G229)), 1), """")"),"NEW")</f>
        <v>NEW</v>
      </c>
      <c r="E229" s="7">
        <v>463402</v>
      </c>
      <c r="F229" s="6" t="s">
        <v>146</v>
      </c>
      <c r="G229" s="6" t="s">
        <v>240</v>
      </c>
      <c r="H229" s="10" t="s">
        <v>15</v>
      </c>
      <c r="I229" s="6" t="s">
        <v>65</v>
      </c>
      <c r="J229" s="6" t="s">
        <v>194</v>
      </c>
      <c r="K229" s="6"/>
    </row>
    <row r="230" spans="1:11" ht="15" x14ac:dyDescent="0.25">
      <c r="A230" s="6"/>
      <c r="B230" s="7">
        <v>3</v>
      </c>
      <c r="C230" s="7">
        <v>34</v>
      </c>
      <c r="D230" s="11" t="str">
        <f ca="1">IFERROR(__xludf.DUMMYFUNCTION("IFERROR(INDEX(FILTER('Rules alpha'!C:C, TRIM('Rules alpha'!D:D)=TRIM(F230), TRIM('Rules alpha'!E:E)=TRIM(G230)), 1), """")"),"old")</f>
        <v>old</v>
      </c>
      <c r="E230" s="7">
        <v>424521</v>
      </c>
      <c r="F230" s="6" t="s">
        <v>223</v>
      </c>
      <c r="G230" s="6" t="s">
        <v>224</v>
      </c>
      <c r="H230" s="6" t="s">
        <v>24</v>
      </c>
      <c r="I230" s="6" t="s">
        <v>65</v>
      </c>
      <c r="J230" s="6" t="s">
        <v>46</v>
      </c>
      <c r="K230" s="6"/>
    </row>
    <row r="231" spans="1:11" ht="15" x14ac:dyDescent="0.25">
      <c r="A231" s="6"/>
      <c r="B231" s="7">
        <v>3</v>
      </c>
      <c r="C231" s="7">
        <v>35</v>
      </c>
      <c r="D231" s="11" t="str">
        <f ca="1">IFERROR(__xludf.DUMMYFUNCTION("IFERROR(INDEX(FILTER('Rules alpha'!C:C, TRIM('Rules alpha'!D:D)=TRIM(F231), TRIM('Rules alpha'!E:E)=TRIM(G231)), 1), """")"),"NEW")</f>
        <v>NEW</v>
      </c>
      <c r="E231" s="7">
        <v>403104</v>
      </c>
      <c r="F231" s="6" t="s">
        <v>105</v>
      </c>
      <c r="G231" s="6" t="s">
        <v>106</v>
      </c>
      <c r="H231" s="10" t="s">
        <v>15</v>
      </c>
      <c r="I231" s="6" t="s">
        <v>65</v>
      </c>
      <c r="J231" s="6" t="s">
        <v>39</v>
      </c>
      <c r="K231" s="6"/>
    </row>
    <row r="232" spans="1:11" ht="15" x14ac:dyDescent="0.25">
      <c r="A232" s="6"/>
      <c r="B232" s="7">
        <v>3</v>
      </c>
      <c r="C232" s="7">
        <v>36</v>
      </c>
      <c r="D232" s="11" t="str">
        <f ca="1">IFERROR(__xludf.DUMMYFUNCTION("IFERROR(INDEX(FILTER('Rules alpha'!C:C, TRIM('Rules alpha'!D:D)=TRIM(F232), TRIM('Rules alpha'!E:E)=TRIM(G232)), 1), """")"),"old")</f>
        <v>old</v>
      </c>
      <c r="E232" s="7">
        <v>374263</v>
      </c>
      <c r="F232" s="6" t="s">
        <v>256</v>
      </c>
      <c r="G232" s="6" t="s">
        <v>257</v>
      </c>
      <c r="H232" s="10" t="s">
        <v>15</v>
      </c>
      <c r="I232" s="6" t="s">
        <v>65</v>
      </c>
      <c r="J232" s="6" t="s">
        <v>46</v>
      </c>
      <c r="K232" s="6"/>
    </row>
    <row r="233" spans="1:11" ht="15" x14ac:dyDescent="0.25">
      <c r="A233" s="6"/>
      <c r="B233" s="7">
        <v>3</v>
      </c>
      <c r="C233" s="7">
        <v>37</v>
      </c>
      <c r="D233" s="11" t="str">
        <f ca="1">IFERROR(__xludf.DUMMYFUNCTION("IFERROR(INDEX(FILTER('Rules alpha'!C:C, TRIM('Rules alpha'!D:D)=TRIM(F233), TRIM('Rules alpha'!E:E)=TRIM(G233)), 1), """")"),"NEW")</f>
        <v>NEW</v>
      </c>
      <c r="E233" s="7">
        <v>450735</v>
      </c>
      <c r="F233" s="6" t="s">
        <v>312</v>
      </c>
      <c r="G233" s="6" t="s">
        <v>313</v>
      </c>
      <c r="H233" s="6" t="s">
        <v>24</v>
      </c>
      <c r="I233" s="6" t="s">
        <v>65</v>
      </c>
      <c r="J233" s="6" t="s">
        <v>30</v>
      </c>
      <c r="K233" s="6"/>
    </row>
    <row r="234" spans="1:11" ht="15" x14ac:dyDescent="0.25">
      <c r="A234" s="6"/>
      <c r="B234" s="7">
        <v>3</v>
      </c>
      <c r="C234" s="7">
        <v>38</v>
      </c>
      <c r="D234" s="11" t="str">
        <f ca="1">IFERROR(__xludf.DUMMYFUNCTION("IFERROR(INDEX(FILTER('Rules alpha'!C:C, TRIM('Rules alpha'!D:D)=TRIM(F234), TRIM('Rules alpha'!E:E)=TRIM(G234)), 1), """")"),"old")</f>
        <v>old</v>
      </c>
      <c r="E234" s="7">
        <v>445616</v>
      </c>
      <c r="F234" s="6" t="s">
        <v>95</v>
      </c>
      <c r="G234" s="6" t="s">
        <v>96</v>
      </c>
      <c r="H234" s="6" t="s">
        <v>20</v>
      </c>
      <c r="I234" s="6" t="s">
        <v>65</v>
      </c>
      <c r="J234" s="6" t="s">
        <v>52</v>
      </c>
      <c r="K234" s="6"/>
    </row>
    <row r="235" spans="1:11" ht="15" x14ac:dyDescent="0.25">
      <c r="A235" s="6"/>
      <c r="B235" s="7">
        <v>3</v>
      </c>
      <c r="C235" s="7">
        <v>39</v>
      </c>
      <c r="D235" s="11" t="str">
        <f ca="1">IFERROR(__xludf.DUMMYFUNCTION("IFERROR(INDEX(FILTER('Rules alpha'!C:C, TRIM('Rules alpha'!D:D)=TRIM(F235), TRIM('Rules alpha'!E:E)=TRIM(G235)), 1), """")"),"old")</f>
        <v>old</v>
      </c>
      <c r="E235" s="7">
        <v>355936</v>
      </c>
      <c r="F235" s="6" t="s">
        <v>416</v>
      </c>
      <c r="G235" s="6" t="s">
        <v>239</v>
      </c>
      <c r="H235" s="10" t="s">
        <v>15</v>
      </c>
      <c r="I235" s="6" t="s">
        <v>65</v>
      </c>
      <c r="J235" s="6" t="s">
        <v>33</v>
      </c>
      <c r="K235" s="6"/>
    </row>
    <row r="236" spans="1:11" ht="15" x14ac:dyDescent="0.25">
      <c r="A236" s="6"/>
      <c r="B236" s="7">
        <v>3</v>
      </c>
      <c r="C236" s="7">
        <v>40</v>
      </c>
      <c r="D236" s="11" t="str">
        <f ca="1">IFERROR(__xludf.DUMMYFUNCTION("IFERROR(INDEX(FILTER('Rules alpha'!C:C, TRIM('Rules alpha'!D:D)=TRIM(F236), TRIM('Rules alpha'!E:E)=TRIM(G236)), 1), """")"),"New")</f>
        <v>New</v>
      </c>
      <c r="E236" s="7">
        <v>372309</v>
      </c>
      <c r="F236" s="6" t="s">
        <v>280</v>
      </c>
      <c r="G236" s="6" t="s">
        <v>281</v>
      </c>
      <c r="H236" s="10" t="s">
        <v>15</v>
      </c>
      <c r="I236" s="6" t="s">
        <v>65</v>
      </c>
      <c r="J236" s="6" t="s">
        <v>52</v>
      </c>
      <c r="K236" s="6"/>
    </row>
    <row r="237" spans="1:11" ht="15" x14ac:dyDescent="0.25">
      <c r="A237" s="6"/>
      <c r="B237" s="7">
        <v>3</v>
      </c>
      <c r="C237" s="7">
        <v>41</v>
      </c>
      <c r="D237" s="11" t="str">
        <f ca="1">IFERROR(__xludf.DUMMYFUNCTION("IFERROR(INDEX(FILTER('Rules alpha'!C:C, TRIM('Rules alpha'!D:D)=TRIM(F237), TRIM('Rules alpha'!E:E)=TRIM(G237)), 1), """")"),"")</f>
        <v/>
      </c>
      <c r="E237" s="7"/>
      <c r="F237" s="6"/>
      <c r="G237" s="6"/>
      <c r="H237" s="6"/>
      <c r="I237" s="6"/>
      <c r="J237" s="6"/>
      <c r="K237" s="6"/>
    </row>
    <row r="238" spans="1:11" ht="15" x14ac:dyDescent="0.25">
      <c r="A238" s="6"/>
      <c r="B238" s="7">
        <v>3</v>
      </c>
      <c r="C238" s="7">
        <v>42</v>
      </c>
      <c r="D238" s="11" t="str">
        <f ca="1">IFERROR(__xludf.DUMMYFUNCTION("IFERROR(INDEX(FILTER('Rules alpha'!C:C, TRIM('Rules alpha'!D:D)=TRIM(F238), TRIM('Rules alpha'!E:E)=TRIM(G238)), 1), """")"),"NEW")</f>
        <v>NEW</v>
      </c>
      <c r="E238" s="7">
        <v>463949</v>
      </c>
      <c r="F238" s="6" t="s">
        <v>98</v>
      </c>
      <c r="G238" s="6" t="s">
        <v>99</v>
      </c>
      <c r="H238" s="6" t="s">
        <v>20</v>
      </c>
      <c r="I238" s="6" t="s">
        <v>65</v>
      </c>
      <c r="J238" s="6" t="s">
        <v>31</v>
      </c>
      <c r="K238" s="6"/>
    </row>
    <row r="239" spans="1:11" ht="15" x14ac:dyDescent="0.25">
      <c r="A239" s="6"/>
      <c r="B239" s="7">
        <v>3</v>
      </c>
      <c r="C239" s="7">
        <v>43</v>
      </c>
      <c r="D239" s="11" t="str">
        <f ca="1">IFERROR(__xludf.DUMMYFUNCTION("IFERROR(INDEX(FILTER('Rules alpha'!C:C, TRIM('Rules alpha'!D:D)=TRIM(F239), TRIM('Rules alpha'!E:E)=TRIM(G239)), 1), """")"),"old")</f>
        <v>old</v>
      </c>
      <c r="E239" s="7">
        <v>472912</v>
      </c>
      <c r="F239" s="6" t="s">
        <v>335</v>
      </c>
      <c r="G239" s="6" t="s">
        <v>336</v>
      </c>
      <c r="H239" s="6" t="s">
        <v>20</v>
      </c>
      <c r="I239" s="6" t="s">
        <v>65</v>
      </c>
      <c r="J239" s="6" t="s">
        <v>46</v>
      </c>
      <c r="K239" s="6"/>
    </row>
    <row r="240" spans="1:11" ht="15" x14ac:dyDescent="0.25">
      <c r="A240" s="6"/>
      <c r="B240" s="7">
        <v>3</v>
      </c>
      <c r="C240" s="7">
        <v>44</v>
      </c>
      <c r="D240" s="11" t="str">
        <f ca="1">IFERROR(__xludf.DUMMYFUNCTION("IFERROR(INDEX(FILTER('Rules alpha'!C:C, TRIM('Rules alpha'!D:D)=TRIM(F240), TRIM('Rules alpha'!E:E)=TRIM(G240)), 1), """")"),"NEW")</f>
        <v>NEW</v>
      </c>
      <c r="E240" s="7">
        <v>436909</v>
      </c>
      <c r="F240" s="6" t="s">
        <v>457</v>
      </c>
      <c r="G240" s="6" t="s">
        <v>458</v>
      </c>
      <c r="H240" s="6" t="s">
        <v>24</v>
      </c>
      <c r="I240" s="6" t="s">
        <v>65</v>
      </c>
      <c r="J240" s="6" t="s">
        <v>36</v>
      </c>
      <c r="K240" s="6"/>
    </row>
    <row r="241" spans="1:11" ht="15" x14ac:dyDescent="0.25">
      <c r="A241" s="6"/>
      <c r="B241" s="7">
        <v>3</v>
      </c>
      <c r="C241" s="7">
        <v>45</v>
      </c>
      <c r="D241" s="11" t="str">
        <f ca="1">IFERROR(__xludf.DUMMYFUNCTION("IFERROR(INDEX(FILTER('Rules alpha'!C:C, TRIM('Rules alpha'!D:D)=TRIM(F241), TRIM('Rules alpha'!E:E)=TRIM(G241)), 1), """")"),"NEW")</f>
        <v>NEW</v>
      </c>
      <c r="E241" s="7">
        <v>468318</v>
      </c>
      <c r="F241" s="6" t="s">
        <v>341</v>
      </c>
      <c r="G241" s="6" t="s">
        <v>342</v>
      </c>
      <c r="H241" s="6" t="s">
        <v>24</v>
      </c>
      <c r="I241" s="6" t="s">
        <v>65</v>
      </c>
      <c r="J241" s="6" t="s">
        <v>17</v>
      </c>
      <c r="K241" s="6"/>
    </row>
    <row r="242" spans="1:11" ht="15" x14ac:dyDescent="0.25">
      <c r="A242" s="6"/>
      <c r="B242" s="7">
        <v>3</v>
      </c>
      <c r="C242" s="7">
        <v>46</v>
      </c>
      <c r="D242" s="11" t="str">
        <f ca="1">IFERROR(__xludf.DUMMYFUNCTION("IFERROR(INDEX(FILTER('Rules alpha'!C:C, TRIM('Rules alpha'!D:D)=TRIM(F242), TRIM('Rules alpha'!E:E)=TRIM(G242)), 1), """")"),"NEW")</f>
        <v>NEW</v>
      </c>
      <c r="E242" s="7">
        <v>431764</v>
      </c>
      <c r="F242" s="6" t="s">
        <v>83</v>
      </c>
      <c r="G242" s="6" t="s">
        <v>296</v>
      </c>
      <c r="H242" s="10" t="s">
        <v>15</v>
      </c>
      <c r="I242" s="6" t="s">
        <v>65</v>
      </c>
      <c r="J242" s="6" t="s">
        <v>17</v>
      </c>
      <c r="K242" s="6"/>
    </row>
    <row r="243" spans="1:11" ht="15" x14ac:dyDescent="0.25">
      <c r="A243" s="6"/>
      <c r="B243" s="7">
        <v>3</v>
      </c>
      <c r="C243" s="7">
        <v>47</v>
      </c>
      <c r="D243" s="11" t="str">
        <f ca="1">IFERROR(__xludf.DUMMYFUNCTION("IFERROR(INDEX(FILTER('Rules alpha'!C:C, TRIM('Rules alpha'!D:D)=TRIM(F243), TRIM('Rules alpha'!E:E)=TRIM(G243)), 1), """")"),"old")</f>
        <v>old</v>
      </c>
      <c r="E243" s="7">
        <v>388640</v>
      </c>
      <c r="F243" s="6" t="s">
        <v>371</v>
      </c>
      <c r="G243" s="6" t="s">
        <v>372</v>
      </c>
      <c r="H243" s="6" t="s">
        <v>15</v>
      </c>
      <c r="I243" s="6" t="s">
        <v>65</v>
      </c>
      <c r="J243" s="6" t="s">
        <v>80</v>
      </c>
      <c r="K243" s="6"/>
    </row>
    <row r="244" spans="1:11" ht="15" x14ac:dyDescent="0.25">
      <c r="A244" s="6"/>
      <c r="B244" s="7">
        <v>3</v>
      </c>
      <c r="C244" s="7">
        <v>48</v>
      </c>
      <c r="D244" s="11" t="str">
        <f ca="1">IFERROR(__xludf.DUMMYFUNCTION("IFERROR(INDEX(FILTER('Rules alpha'!C:C, TRIM('Rules alpha'!D:D)=TRIM(F244), TRIM('Rules alpha'!E:E)=TRIM(G244)), 1), """")"),"old")</f>
        <v>old</v>
      </c>
      <c r="E244" s="7">
        <v>389896</v>
      </c>
      <c r="F244" s="6" t="s">
        <v>262</v>
      </c>
      <c r="G244" s="6" t="s">
        <v>263</v>
      </c>
      <c r="H244" s="6" t="s">
        <v>24</v>
      </c>
      <c r="I244" s="6" t="s">
        <v>65</v>
      </c>
      <c r="J244" s="6" t="s">
        <v>46</v>
      </c>
      <c r="K244" s="6"/>
    </row>
    <row r="245" spans="1:11" ht="15" x14ac:dyDescent="0.25">
      <c r="A245" s="6"/>
      <c r="B245" s="7">
        <v>3</v>
      </c>
      <c r="C245" s="7">
        <v>49</v>
      </c>
      <c r="D245" s="11" t="str">
        <f ca="1">IFERROR(__xludf.DUMMYFUNCTION("IFERROR(INDEX(FILTER('Rules alpha'!C:C, TRIM('Rules alpha'!D:D)=TRIM(F245), TRIM('Rules alpha'!E:E)=TRIM(G245)), 1), """")"),"*new")</f>
        <v>*new</v>
      </c>
      <c r="E245" s="7">
        <v>433813</v>
      </c>
      <c r="F245" s="6" t="s">
        <v>447</v>
      </c>
      <c r="G245" s="6" t="s">
        <v>448</v>
      </c>
      <c r="H245" s="6" t="s">
        <v>24</v>
      </c>
      <c r="I245" s="6" t="s">
        <v>65</v>
      </c>
      <c r="J245" s="6" t="s">
        <v>145</v>
      </c>
      <c r="K245" s="6"/>
    </row>
    <row r="246" spans="1:11" ht="15" x14ac:dyDescent="0.25">
      <c r="A246" s="6"/>
      <c r="B246" s="7">
        <v>3</v>
      </c>
      <c r="C246" s="7">
        <v>50</v>
      </c>
      <c r="D246" s="11" t="str">
        <f ca="1">IFERROR(__xludf.DUMMYFUNCTION("IFERROR(INDEX(FILTER('Rules alpha'!C:C, TRIM('Rules alpha'!D:D)=TRIM(F246), TRIM('Rules alpha'!E:E)=TRIM(G246)), 1), """")"),"old")</f>
        <v>old</v>
      </c>
      <c r="E246" s="7">
        <v>361742</v>
      </c>
      <c r="F246" s="6" t="s">
        <v>292</v>
      </c>
      <c r="G246" s="6" t="s">
        <v>293</v>
      </c>
      <c r="H246" s="6" t="s">
        <v>15</v>
      </c>
      <c r="I246" s="6" t="s">
        <v>65</v>
      </c>
      <c r="J246" s="6" t="s">
        <v>52</v>
      </c>
      <c r="K246" s="6"/>
    </row>
    <row r="247" spans="1:11" ht="15" x14ac:dyDescent="0.25">
      <c r="A247" s="6"/>
      <c r="B247" s="7">
        <v>3</v>
      </c>
      <c r="C247" s="7">
        <v>51</v>
      </c>
      <c r="D247" s="11" t="str">
        <f ca="1">IFERROR(__xludf.DUMMYFUNCTION("IFERROR(INDEX(FILTER('Rules alpha'!C:C, TRIM('Rules alpha'!D:D)=TRIM(F247), TRIM('Rules alpha'!E:E)=TRIM(G247)), 1), """")"),"")</f>
        <v/>
      </c>
      <c r="E247" s="6"/>
      <c r="F247" s="6"/>
      <c r="G247" s="6"/>
      <c r="H247" s="6"/>
      <c r="I247" s="6"/>
      <c r="J247" s="6"/>
      <c r="K247" s="6"/>
    </row>
    <row r="248" spans="1:11" ht="15" x14ac:dyDescent="0.25">
      <c r="A248" s="6"/>
      <c r="B248" s="7">
        <v>3</v>
      </c>
      <c r="C248" s="7">
        <v>52</v>
      </c>
      <c r="D248" s="11" t="str">
        <f ca="1">IFERROR(__xludf.DUMMYFUNCTION("IFERROR(INDEX(FILTER('Rules alpha'!C:C, TRIM('Rules alpha'!D:D)=TRIM(F248), TRIM('Rules alpha'!E:E)=TRIM(G248)), 1), """")"),"old")</f>
        <v>old</v>
      </c>
      <c r="E248" s="7">
        <v>376627</v>
      </c>
      <c r="F248" s="6" t="s">
        <v>250</v>
      </c>
      <c r="G248" s="6" t="s">
        <v>421</v>
      </c>
      <c r="H248" s="6" t="s">
        <v>24</v>
      </c>
      <c r="I248" s="6" t="s">
        <v>65</v>
      </c>
      <c r="J248" s="6" t="s">
        <v>36</v>
      </c>
      <c r="K248" s="6"/>
    </row>
    <row r="249" spans="1:11" ht="15" x14ac:dyDescent="0.25">
      <c r="A249" s="6"/>
      <c r="B249" s="7">
        <v>3</v>
      </c>
      <c r="C249" s="7">
        <v>53</v>
      </c>
      <c r="D249" s="11" t="str">
        <f ca="1">IFERROR(__xludf.DUMMYFUNCTION("IFERROR(INDEX(FILTER('Rules alpha'!C:C, TRIM('Rules alpha'!D:D)=TRIM(F249), TRIM('Rules alpha'!E:E)=TRIM(G249)), 1), """")"),"old")</f>
        <v>old</v>
      </c>
      <c r="E249" s="7">
        <v>456269</v>
      </c>
      <c r="F249" s="6" t="s">
        <v>91</v>
      </c>
      <c r="G249" s="6" t="s">
        <v>468</v>
      </c>
      <c r="H249" s="6" t="s">
        <v>24</v>
      </c>
      <c r="I249" s="6" t="s">
        <v>65</v>
      </c>
      <c r="J249" s="6" t="s">
        <v>54</v>
      </c>
      <c r="K249" s="6"/>
    </row>
    <row r="250" spans="1:11" ht="15" x14ac:dyDescent="0.25">
      <c r="A250" s="6"/>
      <c r="B250" s="7">
        <v>3</v>
      </c>
      <c r="C250" s="7">
        <v>54</v>
      </c>
      <c r="D250" s="11" t="str">
        <f ca="1">IFERROR(__xludf.DUMMYFUNCTION("IFERROR(INDEX(FILTER('Rules alpha'!C:C, TRIM('Rules alpha'!D:D)=TRIM(F250), TRIM('Rules alpha'!E:E)=TRIM(G250)), 1), """")"),"old")</f>
        <v>old</v>
      </c>
      <c r="E250" s="7">
        <v>429324</v>
      </c>
      <c r="F250" s="6" t="s">
        <v>278</v>
      </c>
      <c r="G250" s="6" t="s">
        <v>279</v>
      </c>
      <c r="H250" s="6" t="s">
        <v>20</v>
      </c>
      <c r="I250" s="6" t="s">
        <v>65</v>
      </c>
      <c r="J250" s="6" t="s">
        <v>21</v>
      </c>
      <c r="K250" s="6"/>
    </row>
    <row r="251" spans="1:11" ht="15" x14ac:dyDescent="0.25">
      <c r="A251" s="6"/>
      <c r="B251" s="7">
        <v>3</v>
      </c>
      <c r="C251" s="7">
        <v>55</v>
      </c>
      <c r="D251" s="11" t="str">
        <f ca="1">IFERROR(__xludf.DUMMYFUNCTION("IFERROR(INDEX(FILTER('Rules alpha'!C:C, TRIM('Rules alpha'!D:D)=TRIM(F251), TRIM('Rules alpha'!E:E)=TRIM(G251)), 1), """")"),"old")</f>
        <v>old</v>
      </c>
      <c r="E251" s="7">
        <v>516884</v>
      </c>
      <c r="F251" s="6" t="s">
        <v>466</v>
      </c>
      <c r="G251" s="6" t="s">
        <v>467</v>
      </c>
      <c r="H251" s="6" t="s">
        <v>24</v>
      </c>
      <c r="I251" s="6" t="s">
        <v>65</v>
      </c>
      <c r="J251" s="6" t="s">
        <v>31</v>
      </c>
      <c r="K251" s="6"/>
    </row>
    <row r="252" spans="1:11" ht="15" x14ac:dyDescent="0.25">
      <c r="A252" s="6"/>
      <c r="B252" s="7">
        <v>3</v>
      </c>
      <c r="C252" s="7">
        <v>56</v>
      </c>
      <c r="D252" s="11" t="str">
        <f ca="1">IFERROR(__xludf.DUMMYFUNCTION("IFERROR(INDEX(FILTER('Rules alpha'!C:C, TRIM('Rules alpha'!D:D)=TRIM(F252), TRIM('Rules alpha'!E:E)=TRIM(G252)), 1), """")"),"NEW")</f>
        <v>NEW</v>
      </c>
      <c r="E252" s="7">
        <v>439242</v>
      </c>
      <c r="F252" s="6" t="s">
        <v>319</v>
      </c>
      <c r="G252" s="6" t="s">
        <v>161</v>
      </c>
      <c r="H252" s="6" t="s">
        <v>24</v>
      </c>
      <c r="I252" s="6" t="s">
        <v>65</v>
      </c>
      <c r="J252" s="6" t="s">
        <v>36</v>
      </c>
      <c r="K252" s="6"/>
    </row>
    <row r="253" spans="1:11" ht="15" x14ac:dyDescent="0.25">
      <c r="A253" s="6"/>
      <c r="B253" s="7">
        <v>3</v>
      </c>
      <c r="C253" s="7">
        <v>57</v>
      </c>
      <c r="D253" s="11" t="str">
        <f ca="1">IFERROR(__xludf.DUMMYFUNCTION("IFERROR(INDEX(FILTER('Rules alpha'!C:C, TRIM('Rules alpha'!D:D)=TRIM(F253), TRIM('Rules alpha'!E:E)=TRIM(G253)), 1), """")"),"NEW")</f>
        <v>NEW</v>
      </c>
      <c r="E253" s="7">
        <v>377833</v>
      </c>
      <c r="F253" s="6" t="s">
        <v>414</v>
      </c>
      <c r="G253" s="6" t="s">
        <v>415</v>
      </c>
      <c r="H253" s="6" t="s">
        <v>15</v>
      </c>
      <c r="I253" s="6" t="s">
        <v>65</v>
      </c>
      <c r="J253" s="6" t="s">
        <v>49</v>
      </c>
      <c r="K253" s="6"/>
    </row>
    <row r="254" spans="1:11" ht="15" x14ac:dyDescent="0.25">
      <c r="A254" s="6"/>
      <c r="B254" s="7">
        <v>3</v>
      </c>
      <c r="C254" s="7">
        <v>58</v>
      </c>
      <c r="D254" s="11" t="str">
        <f ca="1">IFERROR(__xludf.DUMMYFUNCTION("IFERROR(INDEX(FILTER('Rules alpha'!C:C, TRIM('Rules alpha'!D:D)=TRIM(F254), TRIM('Rules alpha'!E:E)=TRIM(G254)), 1), """")"),"NEW")</f>
        <v>NEW</v>
      </c>
      <c r="E254" s="7">
        <v>447300</v>
      </c>
      <c r="F254" s="6" t="s">
        <v>297</v>
      </c>
      <c r="G254" s="6" t="s">
        <v>450</v>
      </c>
      <c r="H254" s="6" t="s">
        <v>20</v>
      </c>
      <c r="I254" s="6" t="s">
        <v>65</v>
      </c>
      <c r="J254" s="6" t="s">
        <v>30</v>
      </c>
      <c r="K254" s="6"/>
    </row>
    <row r="255" spans="1:11" ht="15" x14ac:dyDescent="0.25">
      <c r="A255" s="6"/>
      <c r="B255" s="7">
        <v>3</v>
      </c>
      <c r="C255" s="7">
        <v>59</v>
      </c>
      <c r="D255" s="11" t="str">
        <f ca="1">IFERROR(__xludf.DUMMYFUNCTION("IFERROR(INDEX(FILTER('Rules alpha'!C:C, TRIM('Rules alpha'!D:D)=TRIM(F255), TRIM('Rules alpha'!E:E)=TRIM(G255)), 1), """")"),"NEW")</f>
        <v>NEW</v>
      </c>
      <c r="E255" s="7">
        <v>412938</v>
      </c>
      <c r="F255" s="6" t="s">
        <v>244</v>
      </c>
      <c r="G255" s="6" t="s">
        <v>245</v>
      </c>
      <c r="H255" s="6" t="s">
        <v>24</v>
      </c>
      <c r="I255" s="6" t="s">
        <v>65</v>
      </c>
      <c r="J255" s="6" t="s">
        <v>36</v>
      </c>
      <c r="K255" s="6"/>
    </row>
    <row r="256" spans="1:11" ht="15" x14ac:dyDescent="0.25">
      <c r="A256" s="6"/>
      <c r="B256" s="7">
        <v>3</v>
      </c>
      <c r="C256" s="7">
        <v>60</v>
      </c>
      <c r="D256" s="11" t="str">
        <f ca="1">IFERROR(__xludf.DUMMYFUNCTION("IFERROR(INDEX(FILTER('Rules alpha'!C:C, TRIM('Rules alpha'!D:D)=TRIM(F256), TRIM('Rules alpha'!E:E)=TRIM(G256)), 1), """")"),"old")</f>
        <v>old</v>
      </c>
      <c r="E256" s="7">
        <v>373236</v>
      </c>
      <c r="F256" s="6" t="s">
        <v>320</v>
      </c>
      <c r="G256" s="6" t="s">
        <v>274</v>
      </c>
      <c r="H256" s="10" t="s">
        <v>15</v>
      </c>
      <c r="I256" s="6" t="s">
        <v>65</v>
      </c>
      <c r="J256" s="6" t="s">
        <v>142</v>
      </c>
      <c r="K256" s="6"/>
    </row>
    <row r="257" spans="1:18" ht="15" x14ac:dyDescent="0.25">
      <c r="A257" s="6"/>
      <c r="B257" s="7">
        <v>3</v>
      </c>
      <c r="C257" s="7">
        <v>61</v>
      </c>
      <c r="D257" s="11" t="str">
        <f ca="1">IFERROR(__xludf.DUMMYFUNCTION("IFERROR(INDEX(FILTER('Rules alpha'!C:C, TRIM('Rules alpha'!D:D)=TRIM(F257), TRIM('Rules alpha'!E:E)=TRIM(G257)), 1), """")"),"New")</f>
        <v>New</v>
      </c>
      <c r="E257" s="12">
        <v>369838</v>
      </c>
      <c r="F257" s="6" t="s">
        <v>309</v>
      </c>
      <c r="G257" s="6" t="s">
        <v>310</v>
      </c>
      <c r="H257" s="10" t="s">
        <v>15</v>
      </c>
      <c r="I257" s="6" t="s">
        <v>65</v>
      </c>
      <c r="J257" s="6" t="s">
        <v>311</v>
      </c>
      <c r="K257" s="6"/>
    </row>
    <row r="258" spans="1:18" ht="15" x14ac:dyDescent="0.25">
      <c r="A258" s="6"/>
      <c r="B258" s="7">
        <v>3</v>
      </c>
      <c r="C258" s="7">
        <v>62</v>
      </c>
      <c r="D258" s="11" t="str">
        <f ca="1">IFERROR(__xludf.DUMMYFUNCTION("IFERROR(INDEX(FILTER('Rules alpha'!C:C, TRIM('Rules alpha'!D:D)=TRIM(F258), TRIM('Rules alpha'!E:E)=TRIM(G258)), 1), """")"),"")</f>
        <v/>
      </c>
      <c r="E258" s="6"/>
      <c r="F258" s="6"/>
      <c r="G258" s="6"/>
      <c r="H258" s="6"/>
      <c r="I258" s="6"/>
      <c r="J258" s="6"/>
      <c r="K258" s="6"/>
    </row>
    <row r="259" spans="1:18" ht="15" x14ac:dyDescent="0.25">
      <c r="A259" s="6"/>
      <c r="B259" s="7">
        <v>3</v>
      </c>
      <c r="C259" s="7">
        <v>63</v>
      </c>
      <c r="D259" s="11" t="str">
        <f ca="1">IFERROR(__xludf.DUMMYFUNCTION("IFERROR(INDEX(FILTER('Rules alpha'!C:C, TRIM('Rules alpha'!D:D)=TRIM(F259), TRIM('Rules alpha'!E:E)=TRIM(G259)), 1), """")"),"old")</f>
        <v>old</v>
      </c>
      <c r="E259" s="7">
        <v>399127</v>
      </c>
      <c r="F259" s="6" t="s">
        <v>362</v>
      </c>
      <c r="G259" s="6" t="s">
        <v>363</v>
      </c>
      <c r="H259" s="10" t="s">
        <v>15</v>
      </c>
      <c r="I259" s="6" t="s">
        <v>65</v>
      </c>
      <c r="J259" s="6" t="s">
        <v>39</v>
      </c>
      <c r="K259" s="6"/>
    </row>
    <row r="260" spans="1:18" ht="15" x14ac:dyDescent="0.25">
      <c r="A260" s="6"/>
      <c r="B260" s="7">
        <v>3</v>
      </c>
      <c r="C260" s="7">
        <v>64</v>
      </c>
      <c r="D260" s="11" t="str">
        <f ca="1">IFERROR(__xludf.DUMMYFUNCTION("IFERROR(INDEX(FILTER('Rules alpha'!C:C, TRIM('Rules alpha'!D:D)=TRIM(F260), TRIM('Rules alpha'!E:E)=TRIM(G260)), 1), """")"),"old")</f>
        <v>old</v>
      </c>
      <c r="E260" s="7">
        <v>458563</v>
      </c>
      <c r="F260" s="6" t="s">
        <v>339</v>
      </c>
      <c r="G260" s="6" t="s">
        <v>218</v>
      </c>
      <c r="H260" s="6" t="s">
        <v>24</v>
      </c>
      <c r="I260" s="6" t="s">
        <v>65</v>
      </c>
      <c r="J260" s="6" t="s">
        <v>80</v>
      </c>
      <c r="K260" s="6"/>
    </row>
    <row r="261" spans="1:18" ht="15" x14ac:dyDescent="0.25">
      <c r="A261" s="6"/>
      <c r="B261" s="7">
        <v>3</v>
      </c>
      <c r="C261" s="7">
        <v>65</v>
      </c>
      <c r="D261" s="11" t="str">
        <f ca="1">IFERROR(__xludf.DUMMYFUNCTION("IFERROR(INDEX(FILTER('Rules alpha'!C:C, TRIM('Rules alpha'!D:D)=TRIM(F261), TRIM('Rules alpha'!E:E)=TRIM(G261)), 1), """")"),"old")</f>
        <v>old</v>
      </c>
      <c r="E261" s="7">
        <v>462208</v>
      </c>
      <c r="F261" s="6" t="s">
        <v>305</v>
      </c>
      <c r="G261" s="6" t="s">
        <v>373</v>
      </c>
      <c r="H261" s="6" t="s">
        <v>24</v>
      </c>
      <c r="I261" s="6" t="s">
        <v>65</v>
      </c>
      <c r="J261" s="6" t="s">
        <v>39</v>
      </c>
      <c r="K261" s="6"/>
    </row>
    <row r="262" spans="1:18" ht="15" x14ac:dyDescent="0.25">
      <c r="A262" s="6"/>
      <c r="B262" s="7">
        <v>3</v>
      </c>
      <c r="C262" s="7">
        <v>66</v>
      </c>
      <c r="D262" s="11" t="str">
        <f ca="1">IFERROR(__xludf.DUMMYFUNCTION("IFERROR(INDEX(FILTER('Rules alpha'!C:C, TRIM('Rules alpha'!D:D)=TRIM(F262), TRIM('Rules alpha'!E:E)=TRIM(G262)), 1), """")"),"old")</f>
        <v>old</v>
      </c>
      <c r="E262" s="7">
        <v>487562</v>
      </c>
      <c r="F262" s="6" t="s">
        <v>382</v>
      </c>
      <c r="G262" s="6" t="s">
        <v>238</v>
      </c>
      <c r="H262" s="10" t="s">
        <v>15</v>
      </c>
      <c r="I262" s="6" t="s">
        <v>65</v>
      </c>
      <c r="J262" s="6" t="s">
        <v>36</v>
      </c>
      <c r="K262" s="6"/>
    </row>
    <row r="263" spans="1:18" ht="15" x14ac:dyDescent="0.25">
      <c r="A263" s="6"/>
      <c r="B263" s="7">
        <v>3</v>
      </c>
      <c r="C263" s="7">
        <v>67</v>
      </c>
      <c r="D263" s="11" t="str">
        <f ca="1">IFERROR(__xludf.DUMMYFUNCTION("IFERROR(INDEX(FILTER('Rules alpha'!C:C, TRIM('Rules alpha'!D:D)=TRIM(F263), TRIM('Rules alpha'!E:E)=TRIM(G263)), 1), """")"),"New")</f>
        <v>New</v>
      </c>
      <c r="E263" s="7">
        <v>387797</v>
      </c>
      <c r="F263" s="6" t="s">
        <v>230</v>
      </c>
      <c r="G263" s="6" t="s">
        <v>231</v>
      </c>
      <c r="H263" s="10" t="s">
        <v>15</v>
      </c>
      <c r="I263" s="6" t="s">
        <v>65</v>
      </c>
      <c r="J263" s="6" t="s">
        <v>52</v>
      </c>
      <c r="K263" s="6"/>
    </row>
    <row r="264" spans="1:18" ht="15" x14ac:dyDescent="0.25">
      <c r="A264" s="6"/>
      <c r="B264" s="7">
        <v>3</v>
      </c>
      <c r="C264" s="7">
        <v>68</v>
      </c>
      <c r="D264" s="11" t="str">
        <f ca="1">IFERROR(__xludf.DUMMYFUNCTION("IFERROR(INDEX(FILTER('Rules alpha'!C:C, TRIM('Rules alpha'!D:D)=TRIM(F264), TRIM('Rules alpha'!E:E)=TRIM(G264)), 1), """")"),"NEW")</f>
        <v>NEW</v>
      </c>
      <c r="E264" s="7">
        <v>430030</v>
      </c>
      <c r="F264" s="6" t="s">
        <v>317</v>
      </c>
      <c r="G264" s="6" t="s">
        <v>318</v>
      </c>
      <c r="H264" s="6" t="s">
        <v>24</v>
      </c>
      <c r="I264" s="6" t="s">
        <v>65</v>
      </c>
      <c r="J264" s="6" t="s">
        <v>58</v>
      </c>
      <c r="K264" s="6"/>
    </row>
    <row r="265" spans="1:18" ht="15" x14ac:dyDescent="0.25">
      <c r="A265" s="6"/>
      <c r="B265" s="7">
        <v>3</v>
      </c>
      <c r="C265" s="7">
        <v>69</v>
      </c>
      <c r="D265" s="11" t="str">
        <f ca="1">IFERROR(__xludf.DUMMYFUNCTION("IFERROR(INDEX(FILTER('Rules alpha'!C:C, TRIM('Rules alpha'!D:D)=TRIM(F265), TRIM('Rules alpha'!E:E)=TRIM(G265)), 1), """")"),"New.")</f>
        <v>New.</v>
      </c>
      <c r="E265" s="7">
        <v>339877</v>
      </c>
      <c r="F265" s="6" t="s">
        <v>236</v>
      </c>
      <c r="G265" s="6" t="s">
        <v>104</v>
      </c>
      <c r="H265" s="10" t="s">
        <v>15</v>
      </c>
      <c r="I265" s="6" t="s">
        <v>65</v>
      </c>
      <c r="J265" s="6" t="s">
        <v>36</v>
      </c>
      <c r="K265" s="6"/>
    </row>
    <row r="266" spans="1:18" ht="15" x14ac:dyDescent="0.25">
      <c r="A266" s="6"/>
      <c r="B266" s="7">
        <v>3</v>
      </c>
      <c r="C266" s="7">
        <v>70</v>
      </c>
      <c r="D266" s="11" t="str">
        <f ca="1">IFERROR(__xludf.DUMMYFUNCTION("IFERROR(INDEX(FILTER('Rules alpha'!C:C, TRIM('Rules alpha'!D:D)=TRIM(F266), TRIM('Rules alpha'!E:E)=TRIM(G266)), 1), """")"),"old")</f>
        <v>old</v>
      </c>
      <c r="E266" s="7">
        <v>312913</v>
      </c>
      <c r="F266" s="6" t="s">
        <v>70</v>
      </c>
      <c r="G266" s="6" t="s">
        <v>71</v>
      </c>
      <c r="H266" s="10" t="s">
        <v>15</v>
      </c>
      <c r="I266" s="6" t="s">
        <v>65</v>
      </c>
      <c r="J266" s="6" t="s">
        <v>72</v>
      </c>
      <c r="K266" s="6"/>
    </row>
    <row r="267" spans="1:18" ht="15" x14ac:dyDescent="0.25">
      <c r="A267" s="6"/>
      <c r="B267" s="7">
        <v>3</v>
      </c>
      <c r="C267" s="7">
        <v>71</v>
      </c>
      <c r="D267" s="11" t="str">
        <f ca="1">IFERROR(__xludf.DUMMYFUNCTION("IFERROR(INDEX(FILTER('Rules alpha'!C:C, TRIM('Rules alpha'!D:D)=TRIM(F267), TRIM('Rules alpha'!E:E)=TRIM(G267)), 1), """")"),"old")</f>
        <v>old</v>
      </c>
      <c r="E267" s="13">
        <v>420105</v>
      </c>
      <c r="F267" s="11" t="s">
        <v>471</v>
      </c>
      <c r="G267" s="11" t="s">
        <v>472</v>
      </c>
      <c r="H267" s="10" t="s">
        <v>15</v>
      </c>
      <c r="I267" s="6" t="s">
        <v>65</v>
      </c>
      <c r="J267" s="11" t="s">
        <v>101</v>
      </c>
      <c r="K267" s="6"/>
      <c r="M267" s="12"/>
      <c r="N267" s="14"/>
      <c r="O267" s="14"/>
      <c r="P267" s="14"/>
      <c r="Q267" s="14"/>
      <c r="R267" s="14"/>
    </row>
    <row r="268" spans="1:18" ht="15" x14ac:dyDescent="0.25">
      <c r="A268" s="6"/>
      <c r="B268" s="7">
        <v>3</v>
      </c>
      <c r="C268" s="7">
        <v>72</v>
      </c>
      <c r="D268" s="11" t="str">
        <f ca="1">IFERROR(__xludf.DUMMYFUNCTION("IFERROR(INDEX(FILTER('Rules alpha'!C:C, TRIM('Rules alpha'!D:D)=TRIM(F268), TRIM('Rules alpha'!E:E)=TRIM(G268)), 1), """")"),"")</f>
        <v/>
      </c>
      <c r="E268" s="6"/>
      <c r="F268" s="6"/>
      <c r="G268" s="6"/>
      <c r="H268" s="6"/>
      <c r="I268" s="6"/>
      <c r="J268" s="6"/>
      <c r="K268" s="6"/>
    </row>
    <row r="269" spans="1:18" ht="15" x14ac:dyDescent="0.25">
      <c r="A269" s="6"/>
      <c r="B269" s="7">
        <v>3</v>
      </c>
      <c r="C269" s="7">
        <v>73</v>
      </c>
      <c r="D269" s="11" t="str">
        <f ca="1">IFERROR(__xludf.DUMMYFUNCTION("IFERROR(INDEX(FILTER('Rules alpha'!C:C, TRIM('Rules alpha'!D:D)=TRIM(F269), TRIM('Rules alpha'!E:E)=TRIM(G269)), 1), """")"),"New")</f>
        <v>New</v>
      </c>
      <c r="E269" s="7">
        <v>361674</v>
      </c>
      <c r="F269" s="6" t="s">
        <v>83</v>
      </c>
      <c r="G269" s="6" t="s">
        <v>355</v>
      </c>
      <c r="H269" s="10" t="s">
        <v>15</v>
      </c>
      <c r="I269" s="6" t="s">
        <v>65</v>
      </c>
      <c r="J269" s="6" t="s">
        <v>52</v>
      </c>
      <c r="K269" s="6"/>
    </row>
    <row r="270" spans="1:18" ht="15" x14ac:dyDescent="0.25">
      <c r="A270" s="6"/>
      <c r="B270" s="7">
        <v>3</v>
      </c>
      <c r="C270" s="7">
        <v>74</v>
      </c>
      <c r="D270" s="11" t="str">
        <f ca="1">IFERROR(__xludf.DUMMYFUNCTION("IFERROR(INDEX(FILTER('Rules alpha'!C:C, TRIM('Rules alpha'!D:D)=TRIM(F270), TRIM('Rules alpha'!E:E)=TRIM(G270)), 1), """")"),"old")</f>
        <v>old</v>
      </c>
      <c r="E270" s="7">
        <v>492770</v>
      </c>
      <c r="F270" s="6" t="s">
        <v>112</v>
      </c>
      <c r="G270" s="6" t="s">
        <v>113</v>
      </c>
      <c r="H270" s="6" t="s">
        <v>24</v>
      </c>
      <c r="I270" s="6" t="s">
        <v>65</v>
      </c>
      <c r="J270" s="6" t="s">
        <v>25</v>
      </c>
      <c r="K270" s="6"/>
    </row>
    <row r="271" spans="1:18" ht="15" x14ac:dyDescent="0.25">
      <c r="A271" s="6"/>
      <c r="B271" s="7">
        <v>3</v>
      </c>
      <c r="C271" s="7">
        <v>75</v>
      </c>
      <c r="D271" s="11" t="str">
        <f ca="1">IFERROR(__xludf.DUMMYFUNCTION("IFERROR(INDEX(FILTER('Rules alpha'!C:C, TRIM('Rules alpha'!D:D)=TRIM(F271), TRIM('Rules alpha'!E:E)=TRIM(G271)), 1), """")"),"NEW")</f>
        <v>NEW</v>
      </c>
      <c r="E271" s="7">
        <v>350727</v>
      </c>
      <c r="F271" s="6" t="s">
        <v>346</v>
      </c>
      <c r="G271" s="6" t="s">
        <v>383</v>
      </c>
      <c r="H271" s="10" t="s">
        <v>15</v>
      </c>
      <c r="I271" s="6" t="s">
        <v>65</v>
      </c>
      <c r="J271" s="6" t="s">
        <v>57</v>
      </c>
      <c r="K271" s="6"/>
    </row>
    <row r="272" spans="1:18" ht="15" x14ac:dyDescent="0.25">
      <c r="A272" s="6"/>
      <c r="B272" s="7">
        <v>3</v>
      </c>
      <c r="C272" s="7">
        <v>76</v>
      </c>
      <c r="D272" s="11" t="str">
        <f ca="1">IFERROR(__xludf.DUMMYFUNCTION("IFERROR(INDEX(FILTER('Rules alpha'!C:C, TRIM('Rules alpha'!D:D)=TRIM(F272), TRIM('Rules alpha'!E:E)=TRIM(G272)), 1), """")"),"NEW")</f>
        <v>NEW</v>
      </c>
      <c r="E272" s="7">
        <v>394053</v>
      </c>
      <c r="F272" s="6" t="s">
        <v>360</v>
      </c>
      <c r="G272" s="6" t="s">
        <v>361</v>
      </c>
      <c r="H272" s="6" t="s">
        <v>15</v>
      </c>
      <c r="I272" s="6" t="s">
        <v>65</v>
      </c>
      <c r="J272" s="6" t="s">
        <v>72</v>
      </c>
      <c r="K272" s="6"/>
    </row>
    <row r="273" spans="1:11" ht="15" x14ac:dyDescent="0.25">
      <c r="A273" s="6"/>
      <c r="B273" s="7">
        <v>3</v>
      </c>
      <c r="C273" s="7">
        <v>77</v>
      </c>
      <c r="D273" s="11" t="str">
        <f ca="1">IFERROR(__xludf.DUMMYFUNCTION("IFERROR(INDEX(FILTER('Rules alpha'!C:C, TRIM('Rules alpha'!D:D)=TRIM(F273), TRIM('Rules alpha'!E:E)=TRIM(G273)), 1), """")"),"x")</f>
        <v>x</v>
      </c>
      <c r="E273" s="7">
        <v>383400</v>
      </c>
      <c r="F273" s="6" t="s">
        <v>484</v>
      </c>
      <c r="G273" s="6" t="s">
        <v>485</v>
      </c>
      <c r="H273" s="6" t="s">
        <v>15</v>
      </c>
      <c r="I273" s="6" t="s">
        <v>65</v>
      </c>
      <c r="J273" s="6" t="s">
        <v>58</v>
      </c>
      <c r="K273" s="6"/>
    </row>
    <row r="274" spans="1:11" ht="15" x14ac:dyDescent="0.25">
      <c r="A274" s="6"/>
      <c r="B274" s="7">
        <v>3</v>
      </c>
      <c r="C274" s="7">
        <v>78</v>
      </c>
      <c r="D274" s="11" t="str">
        <f ca="1">IFERROR(__xludf.DUMMYFUNCTION("IFERROR(INDEX(FILTER('Rules alpha'!C:C, TRIM('Rules alpha'!D:D)=TRIM(F274), TRIM('Rules alpha'!E:E)=TRIM(G274)), 1), """")"),"NEW")</f>
        <v>NEW</v>
      </c>
      <c r="E274" s="7">
        <v>406773</v>
      </c>
      <c r="F274" s="6" t="s">
        <v>275</v>
      </c>
      <c r="G274" s="6" t="s">
        <v>276</v>
      </c>
      <c r="H274" s="6" t="s">
        <v>24</v>
      </c>
      <c r="I274" s="6" t="s">
        <v>65</v>
      </c>
      <c r="J274" s="6" t="s">
        <v>39</v>
      </c>
      <c r="K274" s="6"/>
    </row>
    <row r="275" spans="1:11" ht="15" x14ac:dyDescent="0.25">
      <c r="A275" s="6"/>
      <c r="B275" s="7">
        <v>3</v>
      </c>
      <c r="C275" s="7">
        <v>79</v>
      </c>
      <c r="D275" s="11" t="str">
        <f ca="1">IFERROR(__xludf.DUMMYFUNCTION("IFERROR(INDEX(FILTER('Rules alpha'!C:C, TRIM('Rules alpha'!D:D)=TRIM(F275), TRIM('Rules alpha'!E:E)=TRIM(G275)), 1), """")"),"old")</f>
        <v>old</v>
      </c>
      <c r="E275" s="7">
        <v>303228</v>
      </c>
      <c r="F275" s="6" t="s">
        <v>303</v>
      </c>
      <c r="G275" s="6" t="s">
        <v>295</v>
      </c>
      <c r="H275" s="10" t="s">
        <v>15</v>
      </c>
      <c r="I275" s="6" t="s">
        <v>65</v>
      </c>
      <c r="J275" s="6" t="s">
        <v>42</v>
      </c>
      <c r="K275" s="6"/>
    </row>
    <row r="276" spans="1:11" ht="15" x14ac:dyDescent="0.25">
      <c r="A276" s="6"/>
      <c r="B276" s="7">
        <v>3</v>
      </c>
      <c r="C276" s="7">
        <v>80</v>
      </c>
      <c r="D276" s="11" t="str">
        <f ca="1">IFERROR(__xludf.DUMMYFUNCTION("IFERROR(INDEX(FILTER('Rules alpha'!C:C, TRIM('Rules alpha'!D:D)=TRIM(F276), TRIM('Rules alpha'!E:E)=TRIM(G276)), 1), """")"),"NEW")</f>
        <v>NEW</v>
      </c>
      <c r="E276" s="7">
        <v>431646</v>
      </c>
      <c r="F276" s="6" t="s">
        <v>461</v>
      </c>
      <c r="G276" s="6" t="s">
        <v>462</v>
      </c>
      <c r="H276" s="6" t="s">
        <v>24</v>
      </c>
      <c r="I276" s="6" t="s">
        <v>65</v>
      </c>
      <c r="J276" s="6" t="s">
        <v>188</v>
      </c>
      <c r="K276" s="6"/>
    </row>
    <row r="277" spans="1:11" ht="15" x14ac:dyDescent="0.25">
      <c r="A277" s="6"/>
      <c r="B277" s="7">
        <v>3</v>
      </c>
      <c r="C277" s="7">
        <v>81</v>
      </c>
      <c r="D277" s="11" t="str">
        <f ca="1">IFERROR(__xludf.DUMMYFUNCTION("IFERROR(INDEX(FILTER('Rules alpha'!C:C, TRIM('Rules alpha'!D:D)=TRIM(F277), TRIM('Rules alpha'!E:E)=TRIM(G277)), 1), """")"),"")</f>
        <v/>
      </c>
      <c r="E277" s="6"/>
      <c r="F277" s="6"/>
      <c r="G277" s="6"/>
      <c r="H277" s="6"/>
      <c r="I277" s="6"/>
      <c r="J277" s="6"/>
      <c r="K277" s="6"/>
    </row>
    <row r="278" spans="1:11" ht="15" x14ac:dyDescent="0.25">
      <c r="A278" s="6"/>
      <c r="B278" s="7">
        <v>3</v>
      </c>
      <c r="C278" s="7">
        <v>82</v>
      </c>
      <c r="D278" s="11" t="str">
        <f ca="1">IFERROR(__xludf.DUMMYFUNCTION("IFERROR(INDEX(FILTER('Rules alpha'!C:C, TRIM('Rules alpha'!D:D)=TRIM(F278), TRIM('Rules alpha'!E:E)=TRIM(G278)), 1), """")"),"old")</f>
        <v>old</v>
      </c>
      <c r="E278" s="7">
        <v>444636</v>
      </c>
      <c r="F278" s="6" t="s">
        <v>402</v>
      </c>
      <c r="G278" s="6" t="s">
        <v>403</v>
      </c>
      <c r="H278" s="6" t="s">
        <v>24</v>
      </c>
      <c r="I278" s="6" t="s">
        <v>65</v>
      </c>
      <c r="J278" s="6" t="s">
        <v>56</v>
      </c>
      <c r="K278" s="6"/>
    </row>
    <row r="279" spans="1:11" ht="15" x14ac:dyDescent="0.25">
      <c r="A279" s="6"/>
      <c r="B279" s="7">
        <v>3</v>
      </c>
      <c r="C279" s="7">
        <v>83</v>
      </c>
      <c r="D279" s="11" t="str">
        <f ca="1">IFERROR(__xludf.DUMMYFUNCTION("IFERROR(INDEX(FILTER('Rules alpha'!C:C, TRIM('Rules alpha'!D:D)=TRIM(F279), TRIM('Rules alpha'!E:E)=TRIM(G279)), 1), """")"),"NEW")</f>
        <v>NEW</v>
      </c>
      <c r="E279" s="7">
        <v>384654</v>
      </c>
      <c r="F279" s="6" t="s">
        <v>264</v>
      </c>
      <c r="G279" s="6" t="s">
        <v>163</v>
      </c>
      <c r="H279" s="6" t="s">
        <v>24</v>
      </c>
      <c r="I279" s="6" t="s">
        <v>65</v>
      </c>
      <c r="J279" s="6" t="s">
        <v>142</v>
      </c>
      <c r="K279" s="6"/>
    </row>
    <row r="280" spans="1:11" ht="15" x14ac:dyDescent="0.25">
      <c r="A280" s="6"/>
      <c r="B280" s="7">
        <v>3</v>
      </c>
      <c r="C280" s="7">
        <v>84</v>
      </c>
      <c r="D280" s="11" t="str">
        <f ca="1">IFERROR(__xludf.DUMMYFUNCTION("IFERROR(INDEX(FILTER('Rules alpha'!C:C, TRIM('Rules alpha'!D:D)=TRIM(F280), TRIM('Rules alpha'!E:E)=TRIM(G280)), 1), """")"),"NEW")</f>
        <v>NEW</v>
      </c>
      <c r="E280" s="7">
        <v>374768</v>
      </c>
      <c r="F280" s="6" t="s">
        <v>348</v>
      </c>
      <c r="G280" s="6" t="s">
        <v>349</v>
      </c>
      <c r="H280" s="6" t="s">
        <v>24</v>
      </c>
      <c r="I280" s="6" t="s">
        <v>65</v>
      </c>
      <c r="J280" s="6" t="s">
        <v>58</v>
      </c>
      <c r="K280" s="6"/>
    </row>
    <row r="281" spans="1:11" ht="15" x14ac:dyDescent="0.25">
      <c r="A281" s="6"/>
      <c r="B281" s="7">
        <v>3</v>
      </c>
      <c r="C281" s="7">
        <v>85</v>
      </c>
      <c r="D281" s="11" t="str">
        <f ca="1">IFERROR(__xludf.DUMMYFUNCTION("IFERROR(INDEX(FILTER('Rules alpha'!C:C, TRIM('Rules alpha'!D:D)=TRIM(F281), TRIM('Rules alpha'!E:E)=TRIM(G281)), 1), """")"),"NEW")</f>
        <v>NEW</v>
      </c>
      <c r="E281" s="7">
        <v>469909</v>
      </c>
      <c r="F281" s="6" t="s">
        <v>407</v>
      </c>
      <c r="G281" s="6" t="s">
        <v>408</v>
      </c>
      <c r="H281" s="6" t="s">
        <v>24</v>
      </c>
      <c r="I281" s="6" t="s">
        <v>65</v>
      </c>
      <c r="J281" s="6" t="s">
        <v>142</v>
      </c>
      <c r="K281" s="6"/>
    </row>
    <row r="282" spans="1:11" ht="15" x14ac:dyDescent="0.25">
      <c r="A282" s="6"/>
      <c r="B282" s="7">
        <v>3</v>
      </c>
      <c r="C282" s="7">
        <v>86</v>
      </c>
      <c r="D282" s="11" t="str">
        <f ca="1">IFERROR(__xludf.DUMMYFUNCTION("IFERROR(INDEX(FILTER('Rules alpha'!C:C, TRIM('Rules alpha'!D:D)=TRIM(F282), TRIM('Rules alpha'!E:E)=TRIM(G282)), 1), """")"),"old")</f>
        <v>old</v>
      </c>
      <c r="E282" s="7">
        <v>346661</v>
      </c>
      <c r="F282" s="6" t="s">
        <v>305</v>
      </c>
      <c r="G282" s="6" t="s">
        <v>306</v>
      </c>
      <c r="H282" s="10" t="s">
        <v>15</v>
      </c>
      <c r="I282" s="6" t="s">
        <v>65</v>
      </c>
      <c r="J282" s="6" t="s">
        <v>142</v>
      </c>
      <c r="K282" s="6"/>
    </row>
    <row r="283" spans="1:11" ht="15" x14ac:dyDescent="0.25">
      <c r="A283" s="6"/>
      <c r="B283" s="7">
        <v>3</v>
      </c>
      <c r="C283" s="7">
        <v>87</v>
      </c>
      <c r="D283" s="11" t="str">
        <f ca="1">IFERROR(__xludf.DUMMYFUNCTION("IFERROR(INDEX(FILTER('Rules alpha'!C:C, TRIM('Rules alpha'!D:D)=TRIM(F283), TRIM('Rules alpha'!E:E)=TRIM(G283)), 1), """")"),"")</f>
        <v/>
      </c>
      <c r="E283" s="6"/>
      <c r="F283" s="6"/>
      <c r="G283" s="6"/>
      <c r="H283" s="6"/>
      <c r="I283" s="6"/>
      <c r="J283" s="6"/>
      <c r="K283" s="6"/>
    </row>
    <row r="284" spans="1:11" ht="15" x14ac:dyDescent="0.25">
      <c r="A284" s="6"/>
      <c r="B284" s="7">
        <v>3</v>
      </c>
      <c r="C284" s="7">
        <v>88</v>
      </c>
      <c r="D284" s="11" t="str">
        <f ca="1">IFERROR(__xludf.DUMMYFUNCTION("IFERROR(INDEX(FILTER('Rules alpha'!C:C, TRIM('Rules alpha'!D:D)=TRIM(F284), TRIM('Rules alpha'!E:E)=TRIM(G284)), 1), """")"),"")</f>
        <v/>
      </c>
      <c r="E284" s="7"/>
      <c r="F284" s="6"/>
      <c r="G284" s="6"/>
      <c r="H284" s="6"/>
      <c r="I284" s="6"/>
      <c r="J284" s="6"/>
      <c r="K284" s="6"/>
    </row>
    <row r="285" spans="1:11" ht="15" x14ac:dyDescent="0.25">
      <c r="A285" s="6"/>
      <c r="B285" s="7">
        <v>3</v>
      </c>
      <c r="C285" s="7">
        <v>89</v>
      </c>
      <c r="D285" s="11" t="str">
        <f ca="1">IFERROR(__xludf.DUMMYFUNCTION("IFERROR(INDEX(FILTER('Rules alpha'!C:C, TRIM('Rules alpha'!D:D)=TRIM(F285), TRIM('Rules alpha'!E:E)=TRIM(G285)), 1), """")"),"")</f>
        <v/>
      </c>
      <c r="E285" s="6"/>
      <c r="F285" s="6"/>
      <c r="G285" s="6"/>
      <c r="H285" s="6"/>
      <c r="I285" s="6"/>
      <c r="J285" s="6"/>
      <c r="K285" s="6"/>
    </row>
    <row r="286" spans="1:11" ht="15" x14ac:dyDescent="0.25">
      <c r="A286" s="6"/>
      <c r="B286" s="7">
        <v>3</v>
      </c>
      <c r="C286" s="7">
        <v>90</v>
      </c>
      <c r="D286" s="11" t="str">
        <f ca="1">IFERROR(__xludf.DUMMYFUNCTION("IFERROR(INDEX(FILTER('Rules alpha'!C:C, TRIM('Rules alpha'!D:D)=TRIM(F286), TRIM('Rules alpha'!E:E)=TRIM(G286)), 1), """")"),"")</f>
        <v/>
      </c>
      <c r="E286" s="7"/>
      <c r="F286" s="6"/>
      <c r="G286" s="6"/>
      <c r="H286" s="6"/>
      <c r="I286" s="6"/>
      <c r="J286" s="6"/>
      <c r="K286" s="6"/>
    </row>
    <row r="287" spans="1:11" ht="12.75" hidden="1" x14ac:dyDescent="0.2">
      <c r="D287" s="11">
        <f t="shared" ref="D287:J287" ca="1" si="2">COUNTA(D197:D286)</f>
        <v>90</v>
      </c>
      <c r="E287" s="11">
        <f t="shared" si="2"/>
        <v>76</v>
      </c>
      <c r="F287" s="11">
        <f t="shared" si="2"/>
        <v>76</v>
      </c>
      <c r="G287" s="11">
        <f t="shared" si="2"/>
        <v>76</v>
      </c>
      <c r="H287" s="11">
        <f t="shared" si="2"/>
        <v>76</v>
      </c>
      <c r="I287" s="11">
        <f t="shared" si="2"/>
        <v>76</v>
      </c>
      <c r="J287" s="11">
        <f t="shared" si="2"/>
        <v>76</v>
      </c>
    </row>
  </sheetData>
  <mergeCells count="9">
    <mergeCell ref="A194:L194"/>
    <mergeCell ref="A195:L195"/>
    <mergeCell ref="A1:L1"/>
    <mergeCell ref="A2:L2"/>
    <mergeCell ref="A3:L3"/>
    <mergeCell ref="A5:L5"/>
    <mergeCell ref="A6:L6"/>
    <mergeCell ref="A99:L99"/>
    <mergeCell ref="A100:L100"/>
  </mergeCells>
  <printOptions horizontalCentered="1" gridLines="1"/>
  <pageMargins left="0.7" right="0.7" top="0.2" bottom="0.2" header="0" footer="0"/>
  <pageSetup pageOrder="overThenDown" orientation="portrait" cellComments="atEn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250"/>
  <sheetViews>
    <sheetView zoomScale="115" zoomScaleNormal="115" workbookViewId="0">
      <selection activeCell="J8" sqref="J8"/>
    </sheetView>
  </sheetViews>
  <sheetFormatPr defaultColWidth="12.5703125" defaultRowHeight="15.75" customHeight="1" x14ac:dyDescent="0.2"/>
  <cols>
    <col min="3" max="3" width="10.5703125" customWidth="1"/>
    <col min="11" max="11" width="9.5703125" customWidth="1"/>
    <col min="12" max="12" width="9.42578125" customWidth="1"/>
    <col min="13" max="13" width="4.85546875" customWidth="1"/>
    <col min="14" max="14" width="7.7109375" customWidth="1"/>
    <col min="15" max="15" width="8.42578125" customWidth="1"/>
  </cols>
  <sheetData>
    <row r="1" spans="1:13" ht="15.75" customHeight="1" x14ac:dyDescent="0.25">
      <c r="A1" s="11" t="s">
        <v>486</v>
      </c>
      <c r="B1" s="11" t="s">
        <v>487</v>
      </c>
      <c r="C1" s="15" t="s">
        <v>488</v>
      </c>
      <c r="D1" s="15" t="s">
        <v>8</v>
      </c>
      <c r="E1" s="15" t="s">
        <v>9</v>
      </c>
      <c r="F1" s="15" t="s">
        <v>11</v>
      </c>
      <c r="G1" s="16" t="s">
        <v>7</v>
      </c>
      <c r="H1" s="15" t="s">
        <v>12</v>
      </c>
      <c r="K1" s="11" t="s">
        <v>489</v>
      </c>
    </row>
    <row r="2" spans="1:13" ht="15.75" customHeight="1" x14ac:dyDescent="0.25">
      <c r="B2" s="11"/>
      <c r="C2" s="26" t="s">
        <v>490</v>
      </c>
      <c r="D2" s="26" t="s">
        <v>146</v>
      </c>
      <c r="E2" s="26" t="s">
        <v>147</v>
      </c>
      <c r="F2" s="26" t="s">
        <v>16</v>
      </c>
      <c r="G2" s="27">
        <v>399850</v>
      </c>
      <c r="H2" s="26" t="s">
        <v>30</v>
      </c>
      <c r="I2" t="s">
        <v>24</v>
      </c>
      <c r="M2" s="26"/>
    </row>
    <row r="3" spans="1:13" ht="15.75" customHeight="1" x14ac:dyDescent="0.25">
      <c r="A3" s="11"/>
      <c r="B3" s="11"/>
      <c r="C3" s="26" t="s">
        <v>490</v>
      </c>
      <c r="D3" s="26" t="s">
        <v>168</v>
      </c>
      <c r="E3" s="26" t="s">
        <v>147</v>
      </c>
      <c r="F3" s="26" t="s">
        <v>16</v>
      </c>
      <c r="G3" s="27">
        <v>476672</v>
      </c>
      <c r="H3" s="26" t="s">
        <v>30</v>
      </c>
      <c r="I3" t="s">
        <v>20</v>
      </c>
      <c r="M3" s="26"/>
    </row>
    <row r="4" spans="1:13" ht="15.75" customHeight="1" x14ac:dyDescent="0.25">
      <c r="B4" s="11"/>
      <c r="C4" s="26" t="s">
        <v>490</v>
      </c>
      <c r="D4" s="26" t="s">
        <v>219</v>
      </c>
      <c r="E4" s="26" t="s">
        <v>220</v>
      </c>
      <c r="F4" s="26" t="s">
        <v>16</v>
      </c>
      <c r="G4" s="27">
        <v>339833</v>
      </c>
      <c r="H4" s="26" t="s">
        <v>80</v>
      </c>
      <c r="I4" t="s">
        <v>24</v>
      </c>
      <c r="M4" s="26"/>
    </row>
    <row r="5" spans="1:13" ht="15.75" customHeight="1" x14ac:dyDescent="0.25">
      <c r="B5" s="11"/>
      <c r="C5" s="26"/>
      <c r="D5" s="26" t="s">
        <v>607</v>
      </c>
      <c r="E5" s="26" t="s">
        <v>608</v>
      </c>
      <c r="F5" s="26" t="s">
        <v>65</v>
      </c>
      <c r="G5" s="27">
        <v>162308</v>
      </c>
      <c r="H5" s="26" t="s">
        <v>52</v>
      </c>
      <c r="I5" t="s">
        <v>618</v>
      </c>
      <c r="M5" s="26"/>
    </row>
    <row r="6" spans="1:13" ht="15.75" customHeight="1" x14ac:dyDescent="0.25">
      <c r="B6" s="11"/>
      <c r="C6" s="26" t="s">
        <v>490</v>
      </c>
      <c r="D6" s="26" t="s">
        <v>117</v>
      </c>
      <c r="E6" s="26" t="s">
        <v>118</v>
      </c>
      <c r="F6" s="26" t="s">
        <v>16</v>
      </c>
      <c r="G6" s="27">
        <v>467177</v>
      </c>
      <c r="H6" s="26" t="s">
        <v>68</v>
      </c>
      <c r="I6" t="s">
        <v>20</v>
      </c>
      <c r="M6" s="26"/>
    </row>
    <row r="7" spans="1:13" ht="15.75" customHeight="1" x14ac:dyDescent="0.25">
      <c r="A7" s="11"/>
      <c r="B7" s="11"/>
      <c r="C7" s="26" t="s">
        <v>537</v>
      </c>
      <c r="D7" s="26" t="s">
        <v>179</v>
      </c>
      <c r="E7" s="26" t="s">
        <v>385</v>
      </c>
      <c r="F7" s="26" t="s">
        <v>65</v>
      </c>
      <c r="G7" s="27">
        <v>469378</v>
      </c>
      <c r="H7" s="26" t="s">
        <v>54</v>
      </c>
      <c r="I7" t="s">
        <v>24</v>
      </c>
      <c r="M7" s="26"/>
    </row>
    <row r="8" spans="1:13" ht="15.75" customHeight="1" x14ac:dyDescent="0.25">
      <c r="B8" s="11"/>
      <c r="C8" s="26"/>
      <c r="D8" s="26" t="s">
        <v>177</v>
      </c>
      <c r="E8" s="26" t="s">
        <v>502</v>
      </c>
      <c r="F8" s="26" t="s">
        <v>16</v>
      </c>
      <c r="G8" s="27">
        <v>400406</v>
      </c>
      <c r="H8" s="26" t="s">
        <v>54</v>
      </c>
      <c r="I8" t="s">
        <v>617</v>
      </c>
      <c r="M8" s="26"/>
    </row>
    <row r="9" spans="1:13" ht="15.75" customHeight="1" x14ac:dyDescent="0.25">
      <c r="B9" s="11"/>
      <c r="C9" s="26"/>
      <c r="D9" s="26" t="s">
        <v>538</v>
      </c>
      <c r="E9" s="26" t="s">
        <v>539</v>
      </c>
      <c r="F9" s="26" t="s">
        <v>16</v>
      </c>
      <c r="G9" s="27">
        <v>518201</v>
      </c>
      <c r="H9" s="26" t="s">
        <v>52</v>
      </c>
      <c r="M9" s="26"/>
    </row>
    <row r="10" spans="1:13" ht="15.75" customHeight="1" x14ac:dyDescent="0.25">
      <c r="A10" s="11"/>
      <c r="C10" s="26" t="s">
        <v>537</v>
      </c>
      <c r="D10" s="26" t="s">
        <v>184</v>
      </c>
      <c r="E10" s="26" t="s">
        <v>185</v>
      </c>
      <c r="F10" s="26" t="s">
        <v>16</v>
      </c>
      <c r="G10" s="27">
        <v>467388</v>
      </c>
      <c r="H10" s="26" t="s">
        <v>21</v>
      </c>
      <c r="I10" t="s">
        <v>24</v>
      </c>
      <c r="M10" s="26"/>
    </row>
    <row r="11" spans="1:13" ht="15.75" customHeight="1" x14ac:dyDescent="0.25">
      <c r="A11" s="11"/>
      <c r="B11" s="11"/>
      <c r="C11" s="26"/>
      <c r="D11" s="26" t="s">
        <v>519</v>
      </c>
      <c r="E11" s="26" t="s">
        <v>520</v>
      </c>
      <c r="F11" s="26" t="s">
        <v>16</v>
      </c>
      <c r="G11" s="27">
        <v>518215</v>
      </c>
      <c r="H11" s="26" t="s">
        <v>52</v>
      </c>
      <c r="I11" t="s">
        <v>617</v>
      </c>
      <c r="M11" s="26"/>
    </row>
    <row r="12" spans="1:13" ht="15" x14ac:dyDescent="0.25">
      <c r="A12" s="11"/>
      <c r="B12" s="11"/>
      <c r="C12" s="26"/>
      <c r="D12" s="26" t="s">
        <v>566</v>
      </c>
      <c r="E12" s="26" t="s">
        <v>567</v>
      </c>
      <c r="F12" s="26" t="s">
        <v>65</v>
      </c>
      <c r="G12" s="27">
        <v>347836</v>
      </c>
      <c r="H12" s="26" t="s">
        <v>27</v>
      </c>
      <c r="M12" s="26"/>
    </row>
    <row r="13" spans="1:13" ht="15" x14ac:dyDescent="0.25">
      <c r="B13" s="11"/>
      <c r="C13" s="26" t="s">
        <v>490</v>
      </c>
      <c r="D13" s="26" t="s">
        <v>461</v>
      </c>
      <c r="E13" s="26" t="s">
        <v>462</v>
      </c>
      <c r="F13" s="26" t="s">
        <v>65</v>
      </c>
      <c r="G13" s="27">
        <v>431646</v>
      </c>
      <c r="H13" s="26" t="s">
        <v>188</v>
      </c>
      <c r="I13" t="s">
        <v>24</v>
      </c>
      <c r="M13" s="26"/>
    </row>
    <row r="14" spans="1:13" ht="15" x14ac:dyDescent="0.25">
      <c r="B14" s="11"/>
      <c r="C14" s="26" t="s">
        <v>490</v>
      </c>
      <c r="D14" s="26" t="s">
        <v>297</v>
      </c>
      <c r="E14" s="26" t="s">
        <v>298</v>
      </c>
      <c r="F14" s="26" t="s">
        <v>65</v>
      </c>
      <c r="G14" s="27">
        <v>408788</v>
      </c>
      <c r="H14" s="26" t="s">
        <v>27</v>
      </c>
      <c r="I14" t="s">
        <v>15</v>
      </c>
      <c r="M14" s="26"/>
    </row>
    <row r="15" spans="1:13" ht="15" x14ac:dyDescent="0.25">
      <c r="A15" s="11"/>
      <c r="B15" s="11"/>
      <c r="C15" s="26"/>
      <c r="D15" s="26" t="s">
        <v>177</v>
      </c>
      <c r="E15" s="26" t="s">
        <v>549</v>
      </c>
      <c r="F15" s="26" t="s">
        <v>16</v>
      </c>
      <c r="G15" s="27">
        <v>284183</v>
      </c>
      <c r="H15" s="26" t="s">
        <v>56</v>
      </c>
      <c r="M15" s="26"/>
    </row>
    <row r="16" spans="1:13" ht="15" x14ac:dyDescent="0.25">
      <c r="B16" s="11"/>
      <c r="C16" s="26" t="s">
        <v>490</v>
      </c>
      <c r="D16" s="26" t="s">
        <v>241</v>
      </c>
      <c r="E16" s="26" t="s">
        <v>242</v>
      </c>
      <c r="F16" s="26" t="s">
        <v>65</v>
      </c>
      <c r="G16" s="27">
        <v>406163</v>
      </c>
      <c r="H16" s="26" t="s">
        <v>68</v>
      </c>
      <c r="I16" t="s">
        <v>15</v>
      </c>
      <c r="M16" s="26"/>
    </row>
    <row r="17" spans="1:13" ht="15" x14ac:dyDescent="0.25">
      <c r="B17" s="11"/>
      <c r="C17" s="26" t="s">
        <v>490</v>
      </c>
      <c r="D17" s="26" t="s">
        <v>246</v>
      </c>
      <c r="E17" s="26" t="s">
        <v>247</v>
      </c>
      <c r="F17" s="26" t="s">
        <v>65</v>
      </c>
      <c r="G17" s="27">
        <v>341295</v>
      </c>
      <c r="H17" s="26" t="s">
        <v>49</v>
      </c>
      <c r="I17" t="s">
        <v>15</v>
      </c>
      <c r="M17" s="26"/>
    </row>
    <row r="18" spans="1:13" ht="15" x14ac:dyDescent="0.25">
      <c r="A18" s="11"/>
      <c r="B18" s="11"/>
      <c r="C18" s="26"/>
      <c r="D18" s="26" t="s">
        <v>541</v>
      </c>
      <c r="E18" s="26" t="s">
        <v>542</v>
      </c>
      <c r="F18" s="26" t="s">
        <v>16</v>
      </c>
      <c r="G18" s="27">
        <v>162283</v>
      </c>
      <c r="H18" s="26" t="s">
        <v>30</v>
      </c>
      <c r="I18" t="s">
        <v>503</v>
      </c>
      <c r="M18" s="26"/>
    </row>
    <row r="19" spans="1:13" ht="15" x14ac:dyDescent="0.25">
      <c r="A19" s="11"/>
      <c r="C19" s="26" t="s">
        <v>490</v>
      </c>
      <c r="D19" s="26" t="s">
        <v>290</v>
      </c>
      <c r="E19" s="26" t="s">
        <v>291</v>
      </c>
      <c r="F19" s="26" t="s">
        <v>65</v>
      </c>
      <c r="G19" s="27">
        <v>410374</v>
      </c>
      <c r="H19" s="26" t="s">
        <v>108</v>
      </c>
      <c r="I19" t="s">
        <v>15</v>
      </c>
      <c r="M19" s="26"/>
    </row>
    <row r="20" spans="1:13" ht="12.75" x14ac:dyDescent="0.2">
      <c r="C20" s="22" t="s">
        <v>490</v>
      </c>
      <c r="D20" s="22" t="s">
        <v>350</v>
      </c>
      <c r="E20" s="22" t="s">
        <v>351</v>
      </c>
      <c r="F20" s="22" t="s">
        <v>65</v>
      </c>
      <c r="G20" s="22">
        <v>385269</v>
      </c>
      <c r="H20" s="22" t="s">
        <v>135</v>
      </c>
      <c r="I20" t="s">
        <v>24</v>
      </c>
      <c r="M20" s="22"/>
    </row>
    <row r="21" spans="1:13" ht="15" x14ac:dyDescent="0.25">
      <c r="C21" s="26" t="s">
        <v>490</v>
      </c>
      <c r="D21" s="26" t="s">
        <v>301</v>
      </c>
      <c r="E21" s="26" t="s">
        <v>302</v>
      </c>
      <c r="F21" s="26" t="s">
        <v>65</v>
      </c>
      <c r="G21" s="27">
        <v>364938</v>
      </c>
      <c r="H21" s="26" t="s">
        <v>52</v>
      </c>
      <c r="I21" t="s">
        <v>15</v>
      </c>
      <c r="M21" s="26"/>
    </row>
    <row r="22" spans="1:13" ht="15" x14ac:dyDescent="0.25">
      <c r="B22" s="11"/>
      <c r="C22" s="26"/>
      <c r="D22" s="26" t="s">
        <v>545</v>
      </c>
      <c r="E22" s="26" t="s">
        <v>546</v>
      </c>
      <c r="F22" s="26" t="s">
        <v>16</v>
      </c>
      <c r="G22" s="27">
        <v>518199</v>
      </c>
      <c r="H22" s="26" t="s">
        <v>43</v>
      </c>
      <c r="M22" s="26"/>
    </row>
    <row r="23" spans="1:13" ht="15" x14ac:dyDescent="0.25">
      <c r="C23" s="26" t="s">
        <v>490</v>
      </c>
      <c r="D23" s="26" t="s">
        <v>260</v>
      </c>
      <c r="E23" s="26" t="s">
        <v>261</v>
      </c>
      <c r="F23" s="26" t="s">
        <v>65</v>
      </c>
      <c r="G23" s="27">
        <v>394776</v>
      </c>
      <c r="H23" s="26" t="s">
        <v>52</v>
      </c>
      <c r="I23" t="s">
        <v>24</v>
      </c>
      <c r="M23" s="26"/>
    </row>
    <row r="24" spans="1:13" ht="15" x14ac:dyDescent="0.25">
      <c r="B24" s="11"/>
      <c r="C24" s="26"/>
      <c r="D24" s="26" t="s">
        <v>528</v>
      </c>
      <c r="E24" s="26" t="s">
        <v>529</v>
      </c>
      <c r="F24" s="26" t="s">
        <v>16</v>
      </c>
      <c r="G24" s="27">
        <v>239546</v>
      </c>
      <c r="H24" s="26" t="s">
        <v>108</v>
      </c>
      <c r="M24" s="26"/>
    </row>
    <row r="25" spans="1:13" ht="15" x14ac:dyDescent="0.25">
      <c r="B25" s="11"/>
      <c r="C25" s="26"/>
      <c r="D25" s="26" t="s">
        <v>573</v>
      </c>
      <c r="E25" s="26" t="s">
        <v>574</v>
      </c>
      <c r="F25" s="26" t="s">
        <v>65</v>
      </c>
      <c r="G25" s="27">
        <v>510457</v>
      </c>
      <c r="H25" s="26" t="s">
        <v>86</v>
      </c>
      <c r="I25" t="s">
        <v>20</v>
      </c>
      <c r="M25" s="26"/>
    </row>
    <row r="26" spans="1:13" ht="15" x14ac:dyDescent="0.25">
      <c r="B26" s="11"/>
      <c r="C26" s="26"/>
      <c r="D26" s="26" t="s">
        <v>518</v>
      </c>
      <c r="E26" s="26" t="s">
        <v>38</v>
      </c>
      <c r="F26" s="26" t="s">
        <v>65</v>
      </c>
      <c r="G26" s="27">
        <v>467756</v>
      </c>
      <c r="H26" s="26" t="s">
        <v>108</v>
      </c>
      <c r="I26" t="s">
        <v>617</v>
      </c>
      <c r="M26" s="26"/>
    </row>
    <row r="27" spans="1:13" ht="15" x14ac:dyDescent="0.25">
      <c r="B27" s="11"/>
      <c r="C27" s="26" t="s">
        <v>490</v>
      </c>
      <c r="D27" s="26" t="s">
        <v>402</v>
      </c>
      <c r="E27" s="26" t="s">
        <v>403</v>
      </c>
      <c r="F27" s="26" t="s">
        <v>65</v>
      </c>
      <c r="G27" s="27">
        <v>444636</v>
      </c>
      <c r="H27" s="26" t="s">
        <v>56</v>
      </c>
      <c r="I27" t="s">
        <v>24</v>
      </c>
      <c r="M27" s="26"/>
    </row>
    <row r="28" spans="1:13" ht="15" x14ac:dyDescent="0.25">
      <c r="A28" s="11"/>
      <c r="B28" s="11"/>
      <c r="C28" s="26"/>
      <c r="D28" s="26" t="s">
        <v>516</v>
      </c>
      <c r="E28" s="26" t="s">
        <v>517</v>
      </c>
      <c r="F28" s="26" t="s">
        <v>16</v>
      </c>
      <c r="G28" s="27">
        <v>496312</v>
      </c>
      <c r="H28" s="26" t="s">
        <v>43</v>
      </c>
      <c r="I28" t="s">
        <v>617</v>
      </c>
      <c r="M28" s="26"/>
    </row>
    <row r="29" spans="1:13" ht="15" x14ac:dyDescent="0.25">
      <c r="A29" s="11"/>
      <c r="B29" s="11"/>
      <c r="C29" s="26" t="s">
        <v>490</v>
      </c>
      <c r="D29" s="26" t="s">
        <v>61</v>
      </c>
      <c r="E29" s="26" t="s">
        <v>527</v>
      </c>
      <c r="F29" s="26" t="s">
        <v>16</v>
      </c>
      <c r="G29" s="27">
        <v>224371</v>
      </c>
      <c r="H29" s="26" t="s">
        <v>56</v>
      </c>
      <c r="M29" s="26"/>
    </row>
    <row r="30" spans="1:13" ht="15" x14ac:dyDescent="0.25">
      <c r="A30" s="11"/>
      <c r="C30" s="26"/>
      <c r="D30" s="22" t="s">
        <v>107</v>
      </c>
      <c r="E30" s="22" t="s">
        <v>509</v>
      </c>
      <c r="F30" s="22" t="s">
        <v>65</v>
      </c>
      <c r="G30" s="22">
        <v>164860</v>
      </c>
      <c r="H30" s="22" t="s">
        <v>58</v>
      </c>
      <c r="I30" t="s">
        <v>619</v>
      </c>
      <c r="M30" s="26"/>
    </row>
    <row r="31" spans="1:13" ht="15" x14ac:dyDescent="0.25">
      <c r="A31" s="11"/>
      <c r="B31" s="11"/>
      <c r="C31" s="26" t="s">
        <v>490</v>
      </c>
      <c r="D31" s="26" t="s">
        <v>78</v>
      </c>
      <c r="E31" s="26" t="s">
        <v>79</v>
      </c>
      <c r="F31" s="26" t="s">
        <v>65</v>
      </c>
      <c r="G31" s="27">
        <v>452720</v>
      </c>
      <c r="H31" s="26" t="s">
        <v>80</v>
      </c>
      <c r="I31" t="s">
        <v>24</v>
      </c>
      <c r="M31" s="26"/>
    </row>
    <row r="32" spans="1:13" ht="15" x14ac:dyDescent="0.25">
      <c r="A32" s="11"/>
      <c r="C32" s="26" t="s">
        <v>490</v>
      </c>
      <c r="D32" s="26" t="s">
        <v>547</v>
      </c>
      <c r="E32" s="26" t="s">
        <v>548</v>
      </c>
      <c r="F32" s="26" t="s">
        <v>16</v>
      </c>
      <c r="G32" s="27">
        <v>167423</v>
      </c>
      <c r="H32" s="26" t="s">
        <v>68</v>
      </c>
      <c r="M32" s="26"/>
    </row>
    <row r="33" spans="1:13" ht="15" x14ac:dyDescent="0.25">
      <c r="A33" s="11"/>
      <c r="C33" s="26"/>
      <c r="D33" s="26" t="s">
        <v>547</v>
      </c>
      <c r="E33" s="26" t="s">
        <v>615</v>
      </c>
      <c r="F33" s="26" t="s">
        <v>16</v>
      </c>
      <c r="G33" s="27">
        <v>129612</v>
      </c>
      <c r="H33" s="26" t="s">
        <v>68</v>
      </c>
      <c r="I33" t="s">
        <v>503</v>
      </c>
      <c r="M33" s="26"/>
    </row>
    <row r="34" spans="1:13" ht="15" x14ac:dyDescent="0.25">
      <c r="B34" s="11"/>
      <c r="C34" s="26" t="s">
        <v>490</v>
      </c>
      <c r="D34" s="26" t="s">
        <v>459</v>
      </c>
      <c r="E34" s="26" t="s">
        <v>460</v>
      </c>
      <c r="F34" s="26" t="s">
        <v>65</v>
      </c>
      <c r="G34" s="27">
        <v>389257</v>
      </c>
      <c r="H34" s="26" t="s">
        <v>56</v>
      </c>
      <c r="I34" t="s">
        <v>15</v>
      </c>
      <c r="M34" s="26"/>
    </row>
    <row r="35" spans="1:13" ht="15" x14ac:dyDescent="0.25">
      <c r="B35" s="11"/>
      <c r="C35" s="26"/>
      <c r="D35" s="26" t="s">
        <v>225</v>
      </c>
      <c r="E35" s="26" t="s">
        <v>226</v>
      </c>
      <c r="F35" s="26" t="s">
        <v>65</v>
      </c>
      <c r="G35" s="27">
        <v>502530</v>
      </c>
      <c r="H35" s="26" t="s">
        <v>52</v>
      </c>
      <c r="I35" t="s">
        <v>617</v>
      </c>
      <c r="M35" s="26"/>
    </row>
    <row r="36" spans="1:13" ht="15" x14ac:dyDescent="0.25">
      <c r="B36" s="11"/>
      <c r="C36" s="26"/>
      <c r="D36" s="26" t="s">
        <v>512</v>
      </c>
      <c r="E36" s="26" t="s">
        <v>513</v>
      </c>
      <c r="F36" s="26" t="s">
        <v>65</v>
      </c>
      <c r="G36" s="27">
        <v>400417</v>
      </c>
      <c r="H36" s="26" t="s">
        <v>52</v>
      </c>
      <c r="I36" t="s">
        <v>617</v>
      </c>
      <c r="M36" s="26"/>
    </row>
    <row r="37" spans="1:13" ht="15" x14ac:dyDescent="0.25">
      <c r="B37" s="11"/>
      <c r="C37" s="26" t="s">
        <v>537</v>
      </c>
      <c r="D37" s="26" t="s">
        <v>209</v>
      </c>
      <c r="E37" s="26" t="s">
        <v>444</v>
      </c>
      <c r="F37" s="26" t="s">
        <v>16</v>
      </c>
      <c r="G37" s="27">
        <v>475304</v>
      </c>
      <c r="H37" s="26" t="s">
        <v>52</v>
      </c>
      <c r="I37" t="s">
        <v>20</v>
      </c>
      <c r="M37" s="26"/>
    </row>
    <row r="38" spans="1:13" ht="15" x14ac:dyDescent="0.25">
      <c r="B38" s="11"/>
      <c r="C38" s="26"/>
      <c r="D38" s="26" t="s">
        <v>521</v>
      </c>
      <c r="E38" s="26" t="s">
        <v>408</v>
      </c>
      <c r="F38" s="26" t="s">
        <v>16</v>
      </c>
      <c r="G38" s="27">
        <v>518216</v>
      </c>
      <c r="H38" s="26" t="s">
        <v>52</v>
      </c>
      <c r="I38" t="s">
        <v>617</v>
      </c>
      <c r="M38" s="26"/>
    </row>
    <row r="39" spans="1:13" ht="15" x14ac:dyDescent="0.25">
      <c r="B39" s="11"/>
      <c r="C39" s="26" t="s">
        <v>490</v>
      </c>
      <c r="D39" s="26" t="s">
        <v>407</v>
      </c>
      <c r="E39" s="26" t="s">
        <v>408</v>
      </c>
      <c r="F39" s="26" t="s">
        <v>65</v>
      </c>
      <c r="G39" s="27">
        <v>469909</v>
      </c>
      <c r="H39" s="26" t="s">
        <v>142</v>
      </c>
      <c r="I39" t="s">
        <v>24</v>
      </c>
      <c r="M39" s="26"/>
    </row>
    <row r="40" spans="1:13" ht="15" x14ac:dyDescent="0.25">
      <c r="B40" s="11"/>
      <c r="C40" s="26"/>
      <c r="D40" s="26" t="s">
        <v>559</v>
      </c>
      <c r="E40" s="26" t="s">
        <v>560</v>
      </c>
      <c r="F40" s="26" t="s">
        <v>65</v>
      </c>
      <c r="G40" s="27">
        <v>257863</v>
      </c>
      <c r="H40" s="26" t="s">
        <v>142</v>
      </c>
      <c r="M40" s="26"/>
    </row>
    <row r="41" spans="1:13" ht="15" x14ac:dyDescent="0.25">
      <c r="B41" s="11"/>
      <c r="C41" s="26"/>
      <c r="D41" s="26" t="s">
        <v>609</v>
      </c>
      <c r="E41" s="26" t="s">
        <v>610</v>
      </c>
      <c r="F41" s="26" t="s">
        <v>16</v>
      </c>
      <c r="G41" s="27">
        <v>329874</v>
      </c>
      <c r="H41" s="26" t="s">
        <v>54</v>
      </c>
      <c r="I41" t="s">
        <v>618</v>
      </c>
      <c r="M41" s="26"/>
    </row>
    <row r="42" spans="1:13" ht="15" x14ac:dyDescent="0.25">
      <c r="B42" s="11"/>
      <c r="C42" s="22" t="s">
        <v>537</v>
      </c>
      <c r="D42" s="22" t="s">
        <v>74</v>
      </c>
      <c r="E42" s="26" t="s">
        <v>75</v>
      </c>
      <c r="F42" s="22" t="s">
        <v>65</v>
      </c>
      <c r="G42" s="22">
        <v>426729</v>
      </c>
      <c r="H42" s="22" t="s">
        <v>32</v>
      </c>
      <c r="I42" t="s">
        <v>24</v>
      </c>
      <c r="M42" s="22"/>
    </row>
    <row r="43" spans="1:13" ht="15" x14ac:dyDescent="0.25">
      <c r="C43" s="26"/>
      <c r="D43" s="26" t="s">
        <v>53</v>
      </c>
      <c r="E43" s="26" t="s">
        <v>614</v>
      </c>
      <c r="F43" s="26" t="s">
        <v>16</v>
      </c>
      <c r="G43" s="27">
        <v>276922</v>
      </c>
      <c r="H43" s="26" t="s">
        <v>56</v>
      </c>
      <c r="M43" s="26"/>
    </row>
    <row r="44" spans="1:13" ht="15" x14ac:dyDescent="0.25">
      <c r="C44" s="22"/>
      <c r="D44" s="26" t="s">
        <v>506</v>
      </c>
      <c r="E44" s="26" t="s">
        <v>507</v>
      </c>
      <c r="F44" s="26" t="s">
        <v>16</v>
      </c>
      <c r="G44" s="27">
        <v>488646</v>
      </c>
      <c r="H44" s="26" t="s">
        <v>58</v>
      </c>
      <c r="I44" t="s">
        <v>617</v>
      </c>
      <c r="M44" s="26"/>
    </row>
    <row r="45" spans="1:13" ht="15" x14ac:dyDescent="0.25">
      <c r="A45" s="11"/>
      <c r="B45" s="11"/>
      <c r="C45" s="26"/>
      <c r="D45" s="26" t="s">
        <v>557</v>
      </c>
      <c r="E45" s="26" t="s">
        <v>558</v>
      </c>
      <c r="F45" s="26" t="s">
        <v>65</v>
      </c>
      <c r="G45" s="27">
        <v>512659</v>
      </c>
      <c r="H45" s="26" t="s">
        <v>43</v>
      </c>
      <c r="I45" t="s">
        <v>20</v>
      </c>
      <c r="M45" s="26"/>
    </row>
    <row r="46" spans="1:13" ht="15" x14ac:dyDescent="0.25">
      <c r="C46" s="28" t="s">
        <v>537</v>
      </c>
      <c r="D46" s="26" t="s">
        <v>179</v>
      </c>
      <c r="E46" s="26" t="s">
        <v>180</v>
      </c>
      <c r="F46" s="26" t="s">
        <v>16</v>
      </c>
      <c r="G46" s="27">
        <v>371630</v>
      </c>
      <c r="H46" s="26" t="s">
        <v>108</v>
      </c>
      <c r="I46" t="s">
        <v>24</v>
      </c>
      <c r="M46" s="26"/>
    </row>
    <row r="47" spans="1:13" ht="15" x14ac:dyDescent="0.25">
      <c r="C47" s="26"/>
      <c r="D47" s="26" t="s">
        <v>555</v>
      </c>
      <c r="E47" s="26" t="s">
        <v>556</v>
      </c>
      <c r="F47" s="26" t="s">
        <v>16</v>
      </c>
      <c r="G47" s="27">
        <v>122223</v>
      </c>
      <c r="H47" s="26" t="s">
        <v>58</v>
      </c>
      <c r="M47" s="26"/>
    </row>
    <row r="48" spans="1:13" ht="15" x14ac:dyDescent="0.25">
      <c r="B48" s="11"/>
      <c r="C48" s="26" t="s">
        <v>490</v>
      </c>
      <c r="D48" s="26" t="s">
        <v>229</v>
      </c>
      <c r="E48" s="26" t="s">
        <v>481</v>
      </c>
      <c r="F48" s="26" t="s">
        <v>65</v>
      </c>
      <c r="G48" s="27">
        <v>387865</v>
      </c>
      <c r="H48" s="26" t="s">
        <v>58</v>
      </c>
      <c r="I48" t="s">
        <v>15</v>
      </c>
      <c r="M48" s="26"/>
    </row>
    <row r="49" spans="1:13" ht="15" x14ac:dyDescent="0.25">
      <c r="C49" s="26" t="s">
        <v>537</v>
      </c>
      <c r="D49" s="26" t="s">
        <v>422</v>
      </c>
      <c r="E49" s="26" t="s">
        <v>152</v>
      </c>
      <c r="F49" s="26" t="s">
        <v>16</v>
      </c>
      <c r="G49" s="27">
        <v>380714</v>
      </c>
      <c r="H49" s="26" t="s">
        <v>36</v>
      </c>
      <c r="I49" t="s">
        <v>24</v>
      </c>
      <c r="M49" s="26"/>
    </row>
    <row r="50" spans="1:13" ht="15" x14ac:dyDescent="0.25">
      <c r="C50" s="26" t="s">
        <v>490</v>
      </c>
      <c r="D50" s="26" t="s">
        <v>151</v>
      </c>
      <c r="E50" s="26" t="s">
        <v>152</v>
      </c>
      <c r="F50" s="26" t="s">
        <v>16</v>
      </c>
      <c r="G50" s="27">
        <v>277543</v>
      </c>
      <c r="H50" s="26" t="s">
        <v>36</v>
      </c>
      <c r="I50" t="s">
        <v>15</v>
      </c>
      <c r="M50" s="26"/>
    </row>
    <row r="51" spans="1:13" ht="15" x14ac:dyDescent="0.25">
      <c r="A51" s="11"/>
      <c r="B51" s="11"/>
      <c r="C51" s="26"/>
      <c r="D51" s="26" t="s">
        <v>578</v>
      </c>
      <c r="E51" s="26" t="s">
        <v>579</v>
      </c>
      <c r="F51" s="26" t="s">
        <v>65</v>
      </c>
      <c r="G51" s="27">
        <v>332586</v>
      </c>
      <c r="H51" s="26" t="s">
        <v>58</v>
      </c>
      <c r="I51" t="s">
        <v>15</v>
      </c>
      <c r="M51" s="26"/>
    </row>
    <row r="52" spans="1:13" ht="12.75" x14ac:dyDescent="0.2">
      <c r="B52" s="11"/>
      <c r="C52" s="22"/>
      <c r="D52" s="22" t="s">
        <v>535</v>
      </c>
      <c r="E52" s="22" t="s">
        <v>536</v>
      </c>
      <c r="F52" s="22" t="s">
        <v>16</v>
      </c>
      <c r="G52" s="22">
        <v>431756</v>
      </c>
      <c r="H52" s="22" t="s">
        <v>43</v>
      </c>
      <c r="I52" t="s">
        <v>503</v>
      </c>
      <c r="M52" s="22"/>
    </row>
    <row r="53" spans="1:13" ht="15" x14ac:dyDescent="0.25">
      <c r="C53" s="26" t="s">
        <v>490</v>
      </c>
      <c r="D53" s="26" t="s">
        <v>569</v>
      </c>
      <c r="E53" s="26" t="s">
        <v>570</v>
      </c>
      <c r="F53" s="26" t="s">
        <v>65</v>
      </c>
      <c r="G53" s="27">
        <v>108097</v>
      </c>
      <c r="H53" s="26" t="s">
        <v>56</v>
      </c>
      <c r="M53" s="26"/>
    </row>
    <row r="54" spans="1:13" ht="15" x14ac:dyDescent="0.25">
      <c r="C54" s="26" t="s">
        <v>537</v>
      </c>
      <c r="D54" s="26" t="s">
        <v>391</v>
      </c>
      <c r="E54" s="26" t="s">
        <v>392</v>
      </c>
      <c r="F54" s="26" t="s">
        <v>65</v>
      </c>
      <c r="G54" s="27">
        <v>490596</v>
      </c>
      <c r="H54" s="26" t="s">
        <v>39</v>
      </c>
      <c r="I54" t="s">
        <v>20</v>
      </c>
      <c r="M54" s="26"/>
    </row>
    <row r="55" spans="1:13" ht="15" x14ac:dyDescent="0.25">
      <c r="B55" s="11"/>
      <c r="C55" s="26"/>
      <c r="D55" s="26" t="s">
        <v>522</v>
      </c>
      <c r="E55" s="26" t="s">
        <v>523</v>
      </c>
      <c r="F55" s="26" t="s">
        <v>65</v>
      </c>
      <c r="G55" s="27">
        <v>127434</v>
      </c>
      <c r="H55" s="26" t="s">
        <v>30</v>
      </c>
      <c r="I55" t="s">
        <v>617</v>
      </c>
      <c r="M55" s="26"/>
    </row>
    <row r="56" spans="1:13" ht="15" x14ac:dyDescent="0.25">
      <c r="C56" s="26"/>
      <c r="D56" s="26" t="s">
        <v>160</v>
      </c>
      <c r="E56" s="26" t="s">
        <v>515</v>
      </c>
      <c r="F56" s="26" t="s">
        <v>65</v>
      </c>
      <c r="G56" s="27">
        <v>459423</v>
      </c>
      <c r="H56" s="26" t="s">
        <v>32</v>
      </c>
      <c r="I56" t="s">
        <v>20</v>
      </c>
      <c r="M56" s="26"/>
    </row>
    <row r="57" spans="1:13" ht="15" x14ac:dyDescent="0.25">
      <c r="C57" s="26"/>
      <c r="D57" s="26" t="s">
        <v>514</v>
      </c>
      <c r="E57" s="26" t="s">
        <v>515</v>
      </c>
      <c r="F57" s="26" t="s">
        <v>16</v>
      </c>
      <c r="G57" s="27">
        <v>400421</v>
      </c>
      <c r="H57" s="26" t="s">
        <v>54</v>
      </c>
      <c r="I57" t="s">
        <v>617</v>
      </c>
      <c r="M57" s="26"/>
    </row>
    <row r="58" spans="1:13" ht="15" x14ac:dyDescent="0.25">
      <c r="A58" s="11"/>
      <c r="C58" s="26" t="s">
        <v>490</v>
      </c>
      <c r="D58" s="26" t="s">
        <v>73</v>
      </c>
      <c r="E58" s="26" t="s">
        <v>329</v>
      </c>
      <c r="F58" s="26" t="s">
        <v>65</v>
      </c>
      <c r="G58" s="27">
        <v>336949</v>
      </c>
      <c r="H58" s="26" t="s">
        <v>135</v>
      </c>
      <c r="I58" t="s">
        <v>24</v>
      </c>
      <c r="M58" s="26"/>
    </row>
    <row r="59" spans="1:13" ht="15" x14ac:dyDescent="0.25">
      <c r="A59" s="11"/>
      <c r="B59" s="11"/>
      <c r="C59" s="26" t="s">
        <v>490</v>
      </c>
      <c r="D59" s="26" t="s">
        <v>417</v>
      </c>
      <c r="E59" s="26" t="s">
        <v>580</v>
      </c>
      <c r="F59" s="26" t="s">
        <v>65</v>
      </c>
      <c r="G59" s="27">
        <v>207993</v>
      </c>
      <c r="H59" s="26" t="s">
        <v>56</v>
      </c>
      <c r="M59" s="26"/>
    </row>
    <row r="60" spans="1:13" ht="15" x14ac:dyDescent="0.25">
      <c r="B60" s="11"/>
      <c r="C60" s="28"/>
      <c r="D60" s="26" t="s">
        <v>631</v>
      </c>
      <c r="E60" s="26" t="s">
        <v>634</v>
      </c>
      <c r="F60" s="26" t="s">
        <v>16</v>
      </c>
      <c r="G60" s="27">
        <v>255271</v>
      </c>
      <c r="H60" s="26" t="s">
        <v>108</v>
      </c>
      <c r="M60" s="26"/>
    </row>
    <row r="61" spans="1:13" ht="15" x14ac:dyDescent="0.25">
      <c r="B61" s="11"/>
      <c r="C61" s="26" t="s">
        <v>490</v>
      </c>
      <c r="D61" s="26" t="s">
        <v>59</v>
      </c>
      <c r="E61" s="26" t="s">
        <v>60</v>
      </c>
      <c r="F61" s="26" t="s">
        <v>16</v>
      </c>
      <c r="G61" s="27">
        <v>483196</v>
      </c>
      <c r="H61" s="26" t="s">
        <v>30</v>
      </c>
      <c r="I61" t="s">
        <v>20</v>
      </c>
      <c r="M61" s="26"/>
    </row>
    <row r="62" spans="1:13" ht="15" x14ac:dyDescent="0.25">
      <c r="B62" s="11"/>
      <c r="C62" s="26"/>
      <c r="D62" s="26" t="s">
        <v>586</v>
      </c>
      <c r="E62" s="26" t="s">
        <v>587</v>
      </c>
      <c r="F62" s="26" t="s">
        <v>65</v>
      </c>
      <c r="G62" s="27">
        <v>518203</v>
      </c>
      <c r="H62" s="26" t="s">
        <v>43</v>
      </c>
      <c r="I62" t="s">
        <v>24</v>
      </c>
      <c r="M62" s="26"/>
    </row>
    <row r="63" spans="1:13" ht="15" x14ac:dyDescent="0.25">
      <c r="B63" s="11"/>
      <c r="C63" s="26"/>
      <c r="D63" s="26" t="s">
        <v>595</v>
      </c>
      <c r="E63" s="26" t="s">
        <v>596</v>
      </c>
      <c r="F63" s="26" t="s">
        <v>65</v>
      </c>
      <c r="G63" s="27">
        <v>400422</v>
      </c>
      <c r="H63" s="26" t="s">
        <v>601</v>
      </c>
      <c r="I63" t="s">
        <v>564</v>
      </c>
      <c r="M63" s="26"/>
    </row>
    <row r="64" spans="1:13" ht="15" x14ac:dyDescent="0.25">
      <c r="A64" s="11"/>
      <c r="C64" s="26"/>
      <c r="D64" s="26" t="s">
        <v>600</v>
      </c>
      <c r="E64" s="26" t="s">
        <v>29</v>
      </c>
      <c r="F64" s="26" t="s">
        <v>65</v>
      </c>
      <c r="G64" s="27">
        <v>309493</v>
      </c>
      <c r="H64" s="26" t="s">
        <v>42</v>
      </c>
      <c r="I64" t="s">
        <v>24</v>
      </c>
      <c r="M64" s="26"/>
    </row>
    <row r="65" spans="1:13" ht="15" x14ac:dyDescent="0.25">
      <c r="B65" s="11"/>
      <c r="C65" s="26" t="s">
        <v>490</v>
      </c>
      <c r="D65" s="26" t="s">
        <v>258</v>
      </c>
      <c r="E65" s="26" t="s">
        <v>29</v>
      </c>
      <c r="F65" s="26" t="s">
        <v>65</v>
      </c>
      <c r="G65" s="27">
        <v>312544</v>
      </c>
      <c r="H65" s="26" t="s">
        <v>39</v>
      </c>
      <c r="I65" t="s">
        <v>15</v>
      </c>
      <c r="M65" s="26"/>
    </row>
    <row r="66" spans="1:13" ht="15" x14ac:dyDescent="0.25">
      <c r="B66" s="11"/>
      <c r="C66" s="26"/>
      <c r="D66" s="26" t="s">
        <v>571</v>
      </c>
      <c r="E66" s="26" t="s">
        <v>572</v>
      </c>
      <c r="F66" s="26" t="s">
        <v>65</v>
      </c>
      <c r="G66" s="27">
        <v>337407</v>
      </c>
      <c r="H66" s="26" t="s">
        <v>39</v>
      </c>
      <c r="M66" s="26"/>
    </row>
    <row r="67" spans="1:13" ht="15" x14ac:dyDescent="0.25">
      <c r="C67" s="26" t="s">
        <v>490</v>
      </c>
      <c r="D67" s="26" t="s">
        <v>85</v>
      </c>
      <c r="E67" s="26" t="s">
        <v>274</v>
      </c>
      <c r="F67" s="26" t="s">
        <v>65</v>
      </c>
      <c r="G67" s="27">
        <v>395288</v>
      </c>
      <c r="H67" s="26" t="s">
        <v>142</v>
      </c>
      <c r="I67" t="s">
        <v>20</v>
      </c>
      <c r="M67" s="26"/>
    </row>
    <row r="68" spans="1:13" ht="15" x14ac:dyDescent="0.25">
      <c r="A68" s="11"/>
      <c r="B68" s="11"/>
      <c r="C68" s="26"/>
      <c r="D68" s="26" t="s">
        <v>531</v>
      </c>
      <c r="E68" s="26" t="s">
        <v>532</v>
      </c>
      <c r="F68" s="26" t="s">
        <v>16</v>
      </c>
      <c r="G68" s="27">
        <v>64267</v>
      </c>
      <c r="H68" s="26" t="s">
        <v>58</v>
      </c>
      <c r="I68" t="s">
        <v>503</v>
      </c>
      <c r="M68" s="26"/>
    </row>
    <row r="69" spans="1:13" ht="15" x14ac:dyDescent="0.25">
      <c r="A69" s="11"/>
      <c r="C69" s="26"/>
      <c r="D69" s="26" t="s">
        <v>499</v>
      </c>
      <c r="E69" s="26" t="s">
        <v>500</v>
      </c>
      <c r="F69" s="26" t="s">
        <v>16</v>
      </c>
      <c r="G69" s="27">
        <v>263463</v>
      </c>
      <c r="H69" s="26" t="s">
        <v>601</v>
      </c>
      <c r="I69" t="s">
        <v>617</v>
      </c>
      <c r="M69" s="26"/>
    </row>
    <row r="70" spans="1:13" ht="15" x14ac:dyDescent="0.25">
      <c r="C70" s="26" t="s">
        <v>537</v>
      </c>
      <c r="D70" s="26" t="s">
        <v>353</v>
      </c>
      <c r="E70" s="26" t="s">
        <v>354</v>
      </c>
      <c r="F70" s="26" t="s">
        <v>65</v>
      </c>
      <c r="G70" s="27">
        <v>445266</v>
      </c>
      <c r="H70" s="26" t="s">
        <v>54</v>
      </c>
      <c r="I70" t="s">
        <v>24</v>
      </c>
      <c r="M70" s="26"/>
    </row>
    <row r="71" spans="1:13" ht="15" x14ac:dyDescent="0.25">
      <c r="B71" s="11"/>
      <c r="C71" s="26" t="s">
        <v>490</v>
      </c>
      <c r="D71" s="26" t="s">
        <v>356</v>
      </c>
      <c r="E71" s="26" t="s">
        <v>357</v>
      </c>
      <c r="F71" s="26" t="s">
        <v>65</v>
      </c>
      <c r="G71" s="27">
        <v>431261</v>
      </c>
      <c r="H71" s="26" t="s">
        <v>36</v>
      </c>
      <c r="I71" t="s">
        <v>24</v>
      </c>
      <c r="M71" s="26"/>
    </row>
    <row r="72" spans="1:13" ht="15" x14ac:dyDescent="0.25">
      <c r="B72" s="11"/>
      <c r="C72" s="26" t="s">
        <v>490</v>
      </c>
      <c r="D72" s="26" t="s">
        <v>552</v>
      </c>
      <c r="E72" s="26" t="s">
        <v>553</v>
      </c>
      <c r="F72" s="26" t="s">
        <v>16</v>
      </c>
      <c r="G72" s="27">
        <v>66790</v>
      </c>
      <c r="H72" s="26" t="s">
        <v>56</v>
      </c>
      <c r="M72" s="26"/>
    </row>
    <row r="73" spans="1:13" ht="15" x14ac:dyDescent="0.25">
      <c r="A73" s="11"/>
      <c r="B73" s="11"/>
      <c r="C73" s="26" t="s">
        <v>490</v>
      </c>
      <c r="D73" s="26" t="s">
        <v>384</v>
      </c>
      <c r="E73" s="26" t="s">
        <v>289</v>
      </c>
      <c r="F73" s="26" t="s">
        <v>65</v>
      </c>
      <c r="G73" s="27">
        <v>341669</v>
      </c>
      <c r="H73" s="26" t="s">
        <v>142</v>
      </c>
      <c r="I73" t="s">
        <v>24</v>
      </c>
      <c r="M73" s="26"/>
    </row>
    <row r="74" spans="1:13" ht="15" x14ac:dyDescent="0.25">
      <c r="B74" s="25"/>
      <c r="C74" s="26"/>
      <c r="D74" s="26" t="s">
        <v>611</v>
      </c>
      <c r="E74" s="26" t="s">
        <v>612</v>
      </c>
      <c r="F74" s="26" t="s">
        <v>16</v>
      </c>
      <c r="G74" s="27">
        <v>441540</v>
      </c>
      <c r="H74" s="26" t="s">
        <v>72</v>
      </c>
      <c r="I74" t="s">
        <v>618</v>
      </c>
      <c r="M74" s="26"/>
    </row>
    <row r="75" spans="1:13" ht="15" x14ac:dyDescent="0.25">
      <c r="B75" s="11"/>
      <c r="C75" s="26"/>
      <c r="D75" s="26" t="s">
        <v>606</v>
      </c>
      <c r="E75" s="26" t="s">
        <v>505</v>
      </c>
      <c r="F75" s="26" t="s">
        <v>65</v>
      </c>
      <c r="G75" s="27">
        <v>496298</v>
      </c>
      <c r="H75" s="26" t="s">
        <v>52</v>
      </c>
      <c r="I75" t="s">
        <v>618</v>
      </c>
      <c r="M75" s="26"/>
    </row>
    <row r="76" spans="1:13" ht="15" x14ac:dyDescent="0.25">
      <c r="A76" s="11"/>
      <c r="C76" s="26"/>
      <c r="D76" s="26" t="s">
        <v>504</v>
      </c>
      <c r="E76" s="26" t="s">
        <v>505</v>
      </c>
      <c r="F76" s="26" t="s">
        <v>16</v>
      </c>
      <c r="G76" s="27">
        <v>377831</v>
      </c>
      <c r="H76" s="26" t="s">
        <v>52</v>
      </c>
      <c r="I76" t="s">
        <v>617</v>
      </c>
      <c r="M76" s="26"/>
    </row>
    <row r="77" spans="1:13" ht="15" x14ac:dyDescent="0.25">
      <c r="A77" s="11"/>
      <c r="B77" s="11"/>
      <c r="C77" s="26"/>
      <c r="D77" s="26" t="s">
        <v>577</v>
      </c>
      <c r="E77" s="26" t="s">
        <v>415</v>
      </c>
      <c r="F77" s="26" t="s">
        <v>65</v>
      </c>
      <c r="G77" s="27">
        <v>406149</v>
      </c>
      <c r="H77" s="26" t="s">
        <v>49</v>
      </c>
      <c r="I77" t="s">
        <v>24</v>
      </c>
      <c r="M77" s="26"/>
    </row>
    <row r="78" spans="1:13" ht="15" x14ac:dyDescent="0.25">
      <c r="A78" s="11"/>
      <c r="B78" s="11"/>
      <c r="C78" s="2" t="s">
        <v>490</v>
      </c>
      <c r="D78" s="2" t="s">
        <v>414</v>
      </c>
      <c r="E78" s="2" t="s">
        <v>415</v>
      </c>
      <c r="F78" s="2" t="s">
        <v>65</v>
      </c>
      <c r="H78" s="2" t="s">
        <v>49</v>
      </c>
    </row>
    <row r="79" spans="1:13" ht="15" x14ac:dyDescent="0.25">
      <c r="B79" s="11"/>
      <c r="C79" s="28" t="s">
        <v>490</v>
      </c>
      <c r="D79" s="26" t="s">
        <v>165</v>
      </c>
      <c r="E79" s="26" t="s">
        <v>166</v>
      </c>
      <c r="F79" s="26" t="s">
        <v>16</v>
      </c>
      <c r="G79" s="27">
        <v>345230</v>
      </c>
      <c r="H79" s="26" t="s">
        <v>36</v>
      </c>
      <c r="I79" t="s">
        <v>15</v>
      </c>
      <c r="M79" s="26"/>
    </row>
    <row r="80" spans="1:13" ht="15" x14ac:dyDescent="0.25">
      <c r="B80" s="11"/>
      <c r="C80" s="26" t="s">
        <v>490</v>
      </c>
      <c r="D80" s="26" t="s">
        <v>591</v>
      </c>
      <c r="E80" s="26" t="s">
        <v>592</v>
      </c>
      <c r="F80" s="26" t="s">
        <v>65</v>
      </c>
      <c r="G80" s="27">
        <v>278485</v>
      </c>
      <c r="H80" s="26" t="s">
        <v>194</v>
      </c>
      <c r="M80" s="26"/>
    </row>
    <row r="81" spans="1:13" ht="15" x14ac:dyDescent="0.25">
      <c r="A81" s="11"/>
      <c r="C81" s="26"/>
      <c r="D81" s="26" t="s">
        <v>471</v>
      </c>
      <c r="E81" s="26" t="s">
        <v>588</v>
      </c>
      <c r="F81" s="26" t="s">
        <v>65</v>
      </c>
      <c r="G81" s="27">
        <v>431766</v>
      </c>
      <c r="H81" s="26" t="s">
        <v>30</v>
      </c>
      <c r="M81" s="26"/>
    </row>
    <row r="82" spans="1:13" ht="15" x14ac:dyDescent="0.25">
      <c r="B82" s="11"/>
      <c r="C82" s="26" t="s">
        <v>490</v>
      </c>
      <c r="D82" s="26" t="s">
        <v>248</v>
      </c>
      <c r="E82" s="26" t="s">
        <v>249</v>
      </c>
      <c r="F82" s="26" t="s">
        <v>65</v>
      </c>
      <c r="G82" s="27">
        <v>435566</v>
      </c>
      <c r="H82" s="26" t="s">
        <v>36</v>
      </c>
      <c r="I82" t="s">
        <v>24</v>
      </c>
      <c r="M82" s="26"/>
    </row>
    <row r="83" spans="1:13" ht="15" x14ac:dyDescent="0.25">
      <c r="C83" s="26" t="s">
        <v>490</v>
      </c>
      <c r="D83" s="26" t="s">
        <v>265</v>
      </c>
      <c r="E83" s="26" t="s">
        <v>266</v>
      </c>
      <c r="F83" s="26" t="s">
        <v>65</v>
      </c>
      <c r="G83" s="27">
        <v>406352</v>
      </c>
      <c r="H83" s="26" t="s">
        <v>32</v>
      </c>
      <c r="I83" t="s">
        <v>15</v>
      </c>
      <c r="M83" s="26"/>
    </row>
    <row r="84" spans="1:13" ht="15" x14ac:dyDescent="0.25">
      <c r="B84" s="11"/>
      <c r="C84" s="26"/>
      <c r="D84" s="26" t="s">
        <v>575</v>
      </c>
      <c r="E84" s="26" t="s">
        <v>576</v>
      </c>
      <c r="F84" s="26" t="s">
        <v>65</v>
      </c>
      <c r="G84" s="27">
        <v>282261</v>
      </c>
      <c r="H84" s="26" t="s">
        <v>72</v>
      </c>
      <c r="I84" t="s">
        <v>15</v>
      </c>
      <c r="M84" s="26"/>
    </row>
    <row r="85" spans="1:13" ht="15" x14ac:dyDescent="0.25">
      <c r="C85" s="26" t="s">
        <v>490</v>
      </c>
      <c r="D85" s="26" t="s">
        <v>250</v>
      </c>
      <c r="E85" s="26" t="s">
        <v>251</v>
      </c>
      <c r="F85" s="26" t="s">
        <v>65</v>
      </c>
      <c r="G85" s="27">
        <v>290200</v>
      </c>
      <c r="H85" s="26" t="s">
        <v>52</v>
      </c>
      <c r="I85" t="s">
        <v>15</v>
      </c>
      <c r="M85" s="26"/>
    </row>
    <row r="86" spans="1:13" ht="15" x14ac:dyDescent="0.25">
      <c r="B86" s="11"/>
      <c r="C86" s="26" t="s">
        <v>490</v>
      </c>
      <c r="D86" s="26" t="s">
        <v>278</v>
      </c>
      <c r="E86" s="26" t="s">
        <v>279</v>
      </c>
      <c r="F86" s="26" t="s">
        <v>65</v>
      </c>
      <c r="G86" s="27">
        <v>492324</v>
      </c>
      <c r="H86" s="26" t="s">
        <v>21</v>
      </c>
      <c r="I86" t="s">
        <v>20</v>
      </c>
      <c r="M86" s="26"/>
    </row>
    <row r="87" spans="1:13" ht="15" x14ac:dyDescent="0.25">
      <c r="B87" s="11"/>
      <c r="C87" s="26"/>
      <c r="D87" s="26" t="s">
        <v>222</v>
      </c>
      <c r="E87" s="26" t="s">
        <v>543</v>
      </c>
      <c r="F87" s="26" t="s">
        <v>16</v>
      </c>
      <c r="G87" s="27">
        <v>489807</v>
      </c>
      <c r="H87" s="26" t="s">
        <v>150</v>
      </c>
      <c r="I87" t="s">
        <v>20</v>
      </c>
      <c r="M87" s="26"/>
    </row>
    <row r="88" spans="1:13" ht="15" x14ac:dyDescent="0.25">
      <c r="A88" s="11"/>
      <c r="C88" s="26"/>
      <c r="D88" s="26" t="s">
        <v>299</v>
      </c>
      <c r="E88" s="26" t="s">
        <v>300</v>
      </c>
      <c r="F88" s="26" t="s">
        <v>65</v>
      </c>
      <c r="G88" s="27">
        <v>451241</v>
      </c>
      <c r="H88" s="26" t="s">
        <v>43</v>
      </c>
      <c r="I88" t="s">
        <v>24</v>
      </c>
      <c r="M88" s="26"/>
    </row>
    <row r="89" spans="1:13" ht="15" x14ac:dyDescent="0.25">
      <c r="A89" s="11"/>
      <c r="B89" s="11"/>
      <c r="C89" s="26" t="s">
        <v>490</v>
      </c>
      <c r="D89" s="26" t="s">
        <v>312</v>
      </c>
      <c r="E89" s="26" t="s">
        <v>313</v>
      </c>
      <c r="F89" s="26" t="s">
        <v>65</v>
      </c>
      <c r="G89" s="27">
        <v>450735</v>
      </c>
      <c r="H89" s="26" t="s">
        <v>30</v>
      </c>
      <c r="I89" t="s">
        <v>24</v>
      </c>
      <c r="M89" s="26"/>
    </row>
    <row r="90" spans="1:13" ht="15" x14ac:dyDescent="0.25">
      <c r="C90" s="26"/>
      <c r="D90" s="26" t="s">
        <v>540</v>
      </c>
      <c r="E90" s="26" t="s">
        <v>554</v>
      </c>
      <c r="F90" s="26" t="s">
        <v>16</v>
      </c>
      <c r="G90" s="27">
        <v>518200</v>
      </c>
      <c r="H90" s="26" t="s">
        <v>601</v>
      </c>
      <c r="I90" t="s">
        <v>501</v>
      </c>
      <c r="M90" s="26"/>
    </row>
    <row r="91" spans="1:13" ht="15" x14ac:dyDescent="0.25">
      <c r="B91" s="11"/>
      <c r="C91" s="26" t="s">
        <v>490</v>
      </c>
      <c r="D91" s="26" t="s">
        <v>525</v>
      </c>
      <c r="E91" s="26" t="s">
        <v>526</v>
      </c>
      <c r="F91" s="26" t="s">
        <v>16</v>
      </c>
      <c r="G91" s="27">
        <v>140994</v>
      </c>
      <c r="H91" s="26" t="s">
        <v>42</v>
      </c>
      <c r="M91" s="26"/>
    </row>
    <row r="92" spans="1:13" ht="15" x14ac:dyDescent="0.25">
      <c r="A92" s="11"/>
      <c r="C92" s="26"/>
      <c r="D92" s="26" t="s">
        <v>202</v>
      </c>
      <c r="E92" s="26" t="s">
        <v>508</v>
      </c>
      <c r="F92" s="26" t="s">
        <v>16</v>
      </c>
      <c r="G92" s="27">
        <v>467430</v>
      </c>
      <c r="H92" s="26" t="s">
        <v>58</v>
      </c>
      <c r="I92" t="s">
        <v>617</v>
      </c>
      <c r="M92" s="26"/>
    </row>
    <row r="93" spans="1:13" ht="15" x14ac:dyDescent="0.25">
      <c r="B93" s="11"/>
      <c r="C93" s="26" t="s">
        <v>537</v>
      </c>
      <c r="D93" s="26" t="s">
        <v>128</v>
      </c>
      <c r="E93" s="26" t="s">
        <v>129</v>
      </c>
      <c r="F93" s="26" t="s">
        <v>16</v>
      </c>
      <c r="G93" s="27">
        <v>406708</v>
      </c>
      <c r="H93" s="26" t="s">
        <v>36</v>
      </c>
      <c r="I93" t="s">
        <v>20</v>
      </c>
      <c r="M93" s="26"/>
    </row>
    <row r="94" spans="1:13" ht="15" x14ac:dyDescent="0.25">
      <c r="A94" s="11"/>
      <c r="B94" s="11"/>
      <c r="C94" s="26" t="s">
        <v>490</v>
      </c>
      <c r="D94" s="26" t="s">
        <v>47</v>
      </c>
      <c r="E94" s="26" t="s">
        <v>207</v>
      </c>
      <c r="F94" s="26" t="s">
        <v>16</v>
      </c>
      <c r="G94" s="27">
        <v>336566</v>
      </c>
      <c r="H94" s="26" t="s">
        <v>58</v>
      </c>
      <c r="I94" t="s">
        <v>24</v>
      </c>
      <c r="M94" s="26"/>
    </row>
    <row r="95" spans="1:13" ht="15" x14ac:dyDescent="0.25">
      <c r="A95" s="11"/>
      <c r="C95" s="26" t="s">
        <v>490</v>
      </c>
      <c r="D95" s="26" t="s">
        <v>314</v>
      </c>
      <c r="E95" s="26" t="s">
        <v>315</v>
      </c>
      <c r="F95" s="26" t="s">
        <v>65</v>
      </c>
      <c r="G95" s="27">
        <v>320465</v>
      </c>
      <c r="H95" s="26" t="s">
        <v>108</v>
      </c>
      <c r="I95" t="s">
        <v>15</v>
      </c>
      <c r="M95" s="26"/>
    </row>
    <row r="96" spans="1:13" ht="15" x14ac:dyDescent="0.25">
      <c r="B96" s="11"/>
      <c r="C96" s="26"/>
      <c r="D96" s="26" t="s">
        <v>593</v>
      </c>
      <c r="E96" s="26" t="s">
        <v>594</v>
      </c>
      <c r="F96" s="26" t="s">
        <v>65</v>
      </c>
      <c r="G96" s="27">
        <v>489266</v>
      </c>
      <c r="H96" s="26" t="s">
        <v>56</v>
      </c>
      <c r="I96" t="s">
        <v>24</v>
      </c>
      <c r="M96" s="26"/>
    </row>
    <row r="97" spans="1:13" ht="15" x14ac:dyDescent="0.25">
      <c r="B97" s="11"/>
      <c r="C97" s="26" t="s">
        <v>490</v>
      </c>
      <c r="D97" s="26" t="s">
        <v>533</v>
      </c>
      <c r="E97" s="26" t="s">
        <v>534</v>
      </c>
      <c r="F97" s="26" t="s">
        <v>16</v>
      </c>
      <c r="G97" s="27">
        <v>72550</v>
      </c>
      <c r="H97" s="26" t="s">
        <v>56</v>
      </c>
      <c r="M97" s="26"/>
    </row>
    <row r="98" spans="1:13" ht="15" x14ac:dyDescent="0.25">
      <c r="A98" s="11"/>
      <c r="B98" s="11"/>
      <c r="C98" s="26" t="s">
        <v>537</v>
      </c>
      <c r="D98" s="26" t="s">
        <v>115</v>
      </c>
      <c r="E98" s="26" t="s">
        <v>116</v>
      </c>
      <c r="F98" s="26" t="s">
        <v>16</v>
      </c>
      <c r="G98" s="27">
        <v>472612</v>
      </c>
      <c r="H98" s="26" t="s">
        <v>56</v>
      </c>
      <c r="I98" t="s">
        <v>15</v>
      </c>
      <c r="M98" s="26"/>
    </row>
    <row r="99" spans="1:13" ht="15" x14ac:dyDescent="0.25">
      <c r="B99" s="11"/>
      <c r="C99" s="26" t="s">
        <v>561</v>
      </c>
      <c r="D99" s="26" t="s">
        <v>562</v>
      </c>
      <c r="E99" s="26" t="s">
        <v>563</v>
      </c>
      <c r="F99" s="26" t="s">
        <v>65</v>
      </c>
      <c r="G99" s="27">
        <v>504723</v>
      </c>
      <c r="H99" s="26" t="s">
        <v>602</v>
      </c>
      <c r="I99" t="s">
        <v>564</v>
      </c>
      <c r="M99" s="26"/>
    </row>
    <row r="100" spans="1:13" ht="15" x14ac:dyDescent="0.25">
      <c r="B100" s="11"/>
      <c r="C100" s="26" t="s">
        <v>490</v>
      </c>
      <c r="D100" s="26" t="s">
        <v>189</v>
      </c>
      <c r="E100" s="26" t="s">
        <v>163</v>
      </c>
      <c r="F100" s="26" t="s">
        <v>16</v>
      </c>
      <c r="G100" s="27">
        <v>479849</v>
      </c>
      <c r="H100" s="26" t="s">
        <v>58</v>
      </c>
      <c r="I100" t="s">
        <v>24</v>
      </c>
      <c r="M100" s="26"/>
    </row>
    <row r="101" spans="1:13" ht="15" x14ac:dyDescent="0.25">
      <c r="A101" s="11"/>
      <c r="C101" s="26" t="s">
        <v>490</v>
      </c>
      <c r="D101" s="26" t="s">
        <v>264</v>
      </c>
      <c r="E101" s="26" t="s">
        <v>163</v>
      </c>
      <c r="F101" s="26" t="s">
        <v>65</v>
      </c>
      <c r="G101" s="29">
        <v>384654</v>
      </c>
      <c r="H101" s="26" t="s">
        <v>142</v>
      </c>
      <c r="I101" t="s">
        <v>24</v>
      </c>
      <c r="M101" s="26"/>
    </row>
    <row r="102" spans="1:13" ht="15" x14ac:dyDescent="0.25">
      <c r="B102" s="11"/>
      <c r="C102" s="26"/>
      <c r="D102" s="26" t="s">
        <v>550</v>
      </c>
      <c r="E102" s="26" t="s">
        <v>551</v>
      </c>
      <c r="F102" s="26" t="s">
        <v>16</v>
      </c>
      <c r="G102" s="27">
        <v>432555</v>
      </c>
      <c r="H102" s="26" t="s">
        <v>56</v>
      </c>
      <c r="I102" t="s">
        <v>564</v>
      </c>
      <c r="M102" s="26"/>
    </row>
    <row r="103" spans="1:13" ht="15" x14ac:dyDescent="0.25">
      <c r="A103" s="11"/>
      <c r="B103" s="11"/>
      <c r="C103" s="26"/>
      <c r="D103" s="26" t="s">
        <v>524</v>
      </c>
      <c r="E103" s="26" t="s">
        <v>401</v>
      </c>
      <c r="F103" s="26" t="s">
        <v>16</v>
      </c>
      <c r="G103" s="27">
        <v>442163</v>
      </c>
      <c r="H103" s="26" t="s">
        <v>52</v>
      </c>
      <c r="I103" t="s">
        <v>24</v>
      </c>
      <c r="M103" s="26"/>
    </row>
    <row r="104" spans="1:13" ht="15" x14ac:dyDescent="0.25">
      <c r="C104" s="26" t="s">
        <v>537</v>
      </c>
      <c r="D104" s="26" t="s">
        <v>400</v>
      </c>
      <c r="E104" s="26" t="s">
        <v>401</v>
      </c>
      <c r="F104" s="26" t="s">
        <v>65</v>
      </c>
      <c r="G104" s="27">
        <v>462566</v>
      </c>
      <c r="H104" s="26" t="s">
        <v>52</v>
      </c>
      <c r="I104" t="s">
        <v>20</v>
      </c>
      <c r="M104" s="26"/>
    </row>
    <row r="105" spans="1:13" ht="15" x14ac:dyDescent="0.25">
      <c r="B105" s="11"/>
      <c r="C105" s="26" t="s">
        <v>490</v>
      </c>
      <c r="D105" s="26" t="s">
        <v>156</v>
      </c>
      <c r="E105" s="26" t="s">
        <v>157</v>
      </c>
      <c r="F105" s="26" t="s">
        <v>16</v>
      </c>
      <c r="G105" s="27">
        <v>414624</v>
      </c>
      <c r="H105" s="26" t="s">
        <v>52</v>
      </c>
      <c r="I105" t="s">
        <v>15</v>
      </c>
      <c r="M105" s="26"/>
    </row>
    <row r="106" spans="1:13" ht="15" x14ac:dyDescent="0.25">
      <c r="B106" s="11"/>
      <c r="C106" s="26"/>
      <c r="D106" s="26" t="s">
        <v>530</v>
      </c>
      <c r="E106" s="26" t="s">
        <v>157</v>
      </c>
      <c r="F106" s="26" t="s">
        <v>16</v>
      </c>
      <c r="G106" s="27">
        <v>467709</v>
      </c>
      <c r="H106" s="26" t="s">
        <v>52</v>
      </c>
      <c r="I106" t="s">
        <v>20</v>
      </c>
      <c r="M106" s="26"/>
    </row>
    <row r="107" spans="1:13" ht="15" x14ac:dyDescent="0.25">
      <c r="C107" s="26" t="s">
        <v>490</v>
      </c>
      <c r="D107" s="26" t="s">
        <v>186</v>
      </c>
      <c r="E107" s="26" t="s">
        <v>187</v>
      </c>
      <c r="F107" s="26" t="s">
        <v>16</v>
      </c>
      <c r="G107" s="27">
        <v>481946</v>
      </c>
      <c r="H107" s="26" t="s">
        <v>188</v>
      </c>
      <c r="I107" t="s">
        <v>24</v>
      </c>
      <c r="M107" s="26"/>
    </row>
    <row r="108" spans="1:13" ht="15" x14ac:dyDescent="0.25">
      <c r="B108" s="11"/>
      <c r="C108" s="26" t="s">
        <v>490</v>
      </c>
      <c r="D108" s="26" t="s">
        <v>252</v>
      </c>
      <c r="E108" s="26" t="s">
        <v>253</v>
      </c>
      <c r="F108" s="26" t="s">
        <v>65</v>
      </c>
      <c r="G108" s="27">
        <v>386126</v>
      </c>
      <c r="H108" s="26" t="s">
        <v>56</v>
      </c>
      <c r="I108" t="s">
        <v>15</v>
      </c>
      <c r="M108" s="26"/>
    </row>
    <row r="109" spans="1:13" ht="15" x14ac:dyDescent="0.25">
      <c r="A109" s="11"/>
      <c r="B109" s="11"/>
      <c r="C109" s="9" t="s">
        <v>537</v>
      </c>
      <c r="D109" s="6" t="s">
        <v>40</v>
      </c>
      <c r="E109" s="6" t="s">
        <v>41</v>
      </c>
      <c r="F109" s="6" t="s">
        <v>16</v>
      </c>
      <c r="H109" s="6" t="s">
        <v>42</v>
      </c>
    </row>
    <row r="110" spans="1:13" ht="15" x14ac:dyDescent="0.25">
      <c r="A110" s="11"/>
      <c r="B110" s="11"/>
      <c r="C110" s="28" t="s">
        <v>490</v>
      </c>
      <c r="D110" s="26" t="s">
        <v>126</v>
      </c>
      <c r="E110" s="26" t="s">
        <v>127</v>
      </c>
      <c r="F110" s="26" t="s">
        <v>16</v>
      </c>
      <c r="G110" s="27">
        <v>372233</v>
      </c>
      <c r="H110" s="26" t="s">
        <v>52</v>
      </c>
      <c r="I110" t="s">
        <v>24</v>
      </c>
      <c r="M110" s="26"/>
    </row>
    <row r="111" spans="1:13" ht="15" x14ac:dyDescent="0.25">
      <c r="B111" s="11"/>
      <c r="C111" s="26" t="s">
        <v>537</v>
      </c>
      <c r="D111" s="26" t="s">
        <v>333</v>
      </c>
      <c r="E111" s="26" t="s">
        <v>334</v>
      </c>
      <c r="F111" s="26" t="s">
        <v>65</v>
      </c>
      <c r="G111" s="27">
        <v>306303</v>
      </c>
      <c r="H111" s="26" t="s">
        <v>58</v>
      </c>
      <c r="I111" t="s">
        <v>24</v>
      </c>
      <c r="M111" s="26"/>
    </row>
    <row r="112" spans="1:13" ht="15" x14ac:dyDescent="0.25">
      <c r="C112" s="26" t="s">
        <v>537</v>
      </c>
      <c r="D112" s="26" t="s">
        <v>286</v>
      </c>
      <c r="E112" s="26" t="s">
        <v>287</v>
      </c>
      <c r="F112" s="26" t="s">
        <v>65</v>
      </c>
      <c r="G112" s="27">
        <v>392599</v>
      </c>
      <c r="H112" s="26" t="s">
        <v>42</v>
      </c>
      <c r="I112" t="s">
        <v>24</v>
      </c>
      <c r="M112" s="26"/>
    </row>
    <row r="113" spans="1:13" ht="15" x14ac:dyDescent="0.25">
      <c r="C113" s="26"/>
      <c r="D113" s="26" t="s">
        <v>597</v>
      </c>
      <c r="E113" s="26" t="s">
        <v>103</v>
      </c>
      <c r="F113" s="26" t="s">
        <v>65</v>
      </c>
      <c r="G113" s="27">
        <v>500699</v>
      </c>
      <c r="H113" s="26" t="s">
        <v>86</v>
      </c>
      <c r="I113" t="s">
        <v>24</v>
      </c>
      <c r="M113" s="26"/>
    </row>
    <row r="114" spans="1:13" ht="15" x14ac:dyDescent="0.25">
      <c r="B114" s="11"/>
      <c r="C114" s="26"/>
      <c r="D114" s="26" t="s">
        <v>583</v>
      </c>
      <c r="E114" s="26" t="s">
        <v>103</v>
      </c>
      <c r="F114" s="26" t="s">
        <v>65</v>
      </c>
      <c r="G114" s="27">
        <v>490186</v>
      </c>
      <c r="H114" s="26" t="s">
        <v>39</v>
      </c>
      <c r="I114" t="s">
        <v>20</v>
      </c>
      <c r="M114" s="26"/>
    </row>
    <row r="115" spans="1:13" ht="15" x14ac:dyDescent="0.25">
      <c r="A115" s="11"/>
      <c r="C115" s="26" t="s">
        <v>490</v>
      </c>
      <c r="D115" s="26" t="s">
        <v>124</v>
      </c>
      <c r="E115" s="26" t="s">
        <v>125</v>
      </c>
      <c r="F115" s="26" t="s">
        <v>16</v>
      </c>
      <c r="G115" s="27">
        <v>441115</v>
      </c>
      <c r="H115" s="26" t="s">
        <v>80</v>
      </c>
      <c r="I115" t="s">
        <v>20</v>
      </c>
      <c r="M115" s="26"/>
    </row>
    <row r="116" spans="1:13" ht="15" x14ac:dyDescent="0.25">
      <c r="B116" s="11"/>
      <c r="C116" s="26" t="s">
        <v>490</v>
      </c>
      <c r="D116" s="26" t="s">
        <v>565</v>
      </c>
      <c r="E116" s="26" t="s">
        <v>125</v>
      </c>
      <c r="F116" s="26" t="s">
        <v>65</v>
      </c>
      <c r="G116" s="27">
        <v>235241</v>
      </c>
      <c r="H116" s="26" t="s">
        <v>43</v>
      </c>
      <c r="M116" s="26"/>
    </row>
    <row r="117" spans="1:13" ht="15" x14ac:dyDescent="0.25">
      <c r="B117" s="11"/>
      <c r="C117" s="26" t="s">
        <v>490</v>
      </c>
      <c r="D117" s="26" t="s">
        <v>236</v>
      </c>
      <c r="E117" s="26" t="s">
        <v>104</v>
      </c>
      <c r="F117" s="26" t="s">
        <v>65</v>
      </c>
      <c r="G117" s="27">
        <v>339877</v>
      </c>
      <c r="H117" s="26" t="s">
        <v>36</v>
      </c>
      <c r="I117" t="s">
        <v>15</v>
      </c>
      <c r="M117" s="26"/>
    </row>
    <row r="118" spans="1:13" ht="15" x14ac:dyDescent="0.25">
      <c r="B118" s="11"/>
      <c r="C118" s="26" t="s">
        <v>537</v>
      </c>
      <c r="D118" s="26" t="s">
        <v>282</v>
      </c>
      <c r="E118" s="26" t="s">
        <v>283</v>
      </c>
      <c r="F118" s="26" t="s">
        <v>65</v>
      </c>
      <c r="G118" s="27">
        <v>437997</v>
      </c>
      <c r="H118" s="26" t="s">
        <v>36</v>
      </c>
      <c r="I118" t="s">
        <v>15</v>
      </c>
      <c r="M118" s="26"/>
    </row>
    <row r="119" spans="1:13" ht="15" x14ac:dyDescent="0.25">
      <c r="B119" s="11"/>
      <c r="C119" s="26"/>
      <c r="D119" s="26" t="s">
        <v>544</v>
      </c>
      <c r="E119" s="26" t="s">
        <v>381</v>
      </c>
      <c r="F119" s="26" t="s">
        <v>16</v>
      </c>
      <c r="G119" s="29">
        <v>492336</v>
      </c>
      <c r="H119" s="26" t="s">
        <v>21</v>
      </c>
      <c r="I119" t="s">
        <v>20</v>
      </c>
      <c r="M119" s="26"/>
    </row>
    <row r="120" spans="1:13" ht="15" x14ac:dyDescent="0.25">
      <c r="B120" s="11"/>
      <c r="C120" s="26"/>
      <c r="D120" s="26" t="s">
        <v>540</v>
      </c>
      <c r="E120" s="26" t="s">
        <v>381</v>
      </c>
      <c r="F120" s="26" t="s">
        <v>16</v>
      </c>
      <c r="G120" s="27">
        <v>518202</v>
      </c>
      <c r="H120" s="26" t="s">
        <v>86</v>
      </c>
      <c r="I120" t="s">
        <v>20</v>
      </c>
      <c r="M120" s="26"/>
    </row>
    <row r="121" spans="1:13" ht="15" x14ac:dyDescent="0.25">
      <c r="B121" s="11"/>
      <c r="C121" s="26"/>
      <c r="D121" s="26" t="s">
        <v>598</v>
      </c>
      <c r="E121" s="26" t="s">
        <v>381</v>
      </c>
      <c r="F121" s="26" t="s">
        <v>65</v>
      </c>
      <c r="G121" s="27">
        <v>517607</v>
      </c>
      <c r="H121" s="26" t="s">
        <v>603</v>
      </c>
      <c r="I121" t="s">
        <v>599</v>
      </c>
      <c r="M121" s="26"/>
    </row>
    <row r="122" spans="1:13" ht="15" x14ac:dyDescent="0.25">
      <c r="B122" s="11"/>
      <c r="C122" s="26" t="s">
        <v>490</v>
      </c>
      <c r="D122" s="26" t="s">
        <v>206</v>
      </c>
      <c r="E122" s="26" t="s">
        <v>149</v>
      </c>
      <c r="F122" s="26" t="s">
        <v>16</v>
      </c>
      <c r="G122" s="27">
        <v>339685</v>
      </c>
      <c r="H122" s="26" t="s">
        <v>150</v>
      </c>
      <c r="I122" t="s">
        <v>15</v>
      </c>
      <c r="M122" s="26"/>
    </row>
    <row r="123" spans="1:13" ht="15" x14ac:dyDescent="0.25">
      <c r="B123" s="11"/>
      <c r="C123" s="26" t="s">
        <v>490</v>
      </c>
      <c r="D123" s="26" t="s">
        <v>148</v>
      </c>
      <c r="E123" s="26" t="s">
        <v>149</v>
      </c>
      <c r="F123" s="26" t="s">
        <v>16</v>
      </c>
      <c r="G123" s="27">
        <v>339686</v>
      </c>
      <c r="H123" s="26" t="s">
        <v>150</v>
      </c>
      <c r="I123" t="s">
        <v>15</v>
      </c>
      <c r="M123" s="26"/>
    </row>
    <row r="124" spans="1:13" ht="15" x14ac:dyDescent="0.25">
      <c r="B124" s="11"/>
      <c r="C124" s="27"/>
      <c r="D124" s="26" t="s">
        <v>632</v>
      </c>
      <c r="E124" s="26" t="s">
        <v>633</v>
      </c>
      <c r="F124" s="30" t="s">
        <v>65</v>
      </c>
      <c r="G124" s="26">
        <v>438029</v>
      </c>
      <c r="H124" s="26" t="s">
        <v>188</v>
      </c>
      <c r="I124" t="s">
        <v>20</v>
      </c>
      <c r="M124" s="26"/>
    </row>
    <row r="125" spans="1:13" ht="15" x14ac:dyDescent="0.25">
      <c r="A125" s="11"/>
      <c r="C125" s="28"/>
      <c r="D125" s="26" t="s">
        <v>630</v>
      </c>
      <c r="E125" s="26" t="s">
        <v>633</v>
      </c>
      <c r="F125" s="26" t="s">
        <v>16</v>
      </c>
      <c r="G125" s="27">
        <v>462690</v>
      </c>
      <c r="H125" s="26" t="s">
        <v>188</v>
      </c>
      <c r="M125" s="26"/>
    </row>
    <row r="126" spans="1:13" ht="15" x14ac:dyDescent="0.25">
      <c r="B126" s="11"/>
      <c r="C126" s="26"/>
      <c r="D126" s="26" t="s">
        <v>510</v>
      </c>
      <c r="E126" s="26" t="s">
        <v>511</v>
      </c>
      <c r="F126" s="26" t="s">
        <v>16</v>
      </c>
      <c r="G126" s="27">
        <v>469457</v>
      </c>
      <c r="H126" s="26" t="s">
        <v>52</v>
      </c>
      <c r="I126" t="s">
        <v>617</v>
      </c>
      <c r="M126" s="26"/>
    </row>
    <row r="127" spans="1:13" ht="15" x14ac:dyDescent="0.25">
      <c r="B127" s="11"/>
      <c r="C127" s="26" t="s">
        <v>490</v>
      </c>
      <c r="D127" s="26" t="s">
        <v>581</v>
      </c>
      <c r="E127" s="26" t="s">
        <v>582</v>
      </c>
      <c r="F127" s="26" t="s">
        <v>65</v>
      </c>
      <c r="G127" s="27">
        <v>54339</v>
      </c>
      <c r="H127" s="26" t="s">
        <v>42</v>
      </c>
      <c r="M127" s="26"/>
    </row>
    <row r="128" spans="1:13" ht="15" x14ac:dyDescent="0.25">
      <c r="B128" s="11"/>
      <c r="C128" s="26"/>
      <c r="D128" s="26" t="s">
        <v>584</v>
      </c>
      <c r="E128" s="26" t="s">
        <v>585</v>
      </c>
      <c r="F128" s="26" t="s">
        <v>65</v>
      </c>
      <c r="G128" s="27">
        <v>406784</v>
      </c>
      <c r="H128" s="26" t="s">
        <v>36</v>
      </c>
      <c r="I128" t="s">
        <v>24</v>
      </c>
      <c r="M128" s="26"/>
    </row>
    <row r="129" spans="1:13" ht="15" x14ac:dyDescent="0.25">
      <c r="B129" s="11"/>
      <c r="C129" s="26" t="s">
        <v>537</v>
      </c>
      <c r="D129" s="26" t="s">
        <v>250</v>
      </c>
      <c r="E129" s="26" t="s">
        <v>399</v>
      </c>
      <c r="F129" s="26" t="s">
        <v>65</v>
      </c>
      <c r="G129" s="27">
        <v>434837</v>
      </c>
      <c r="H129" s="26" t="s">
        <v>36</v>
      </c>
      <c r="I129" t="s">
        <v>24</v>
      </c>
      <c r="M129" s="26"/>
    </row>
    <row r="130" spans="1:13" ht="15" x14ac:dyDescent="0.25">
      <c r="A130" s="11"/>
      <c r="C130" s="26" t="s">
        <v>490</v>
      </c>
      <c r="D130" s="26" t="s">
        <v>319</v>
      </c>
      <c r="E130" s="26" t="s">
        <v>161</v>
      </c>
      <c r="F130" s="26" t="s">
        <v>65</v>
      </c>
      <c r="G130" s="27">
        <v>439242</v>
      </c>
      <c r="H130" s="26" t="s">
        <v>36</v>
      </c>
      <c r="I130" t="s">
        <v>24</v>
      </c>
      <c r="M130" s="26"/>
    </row>
    <row r="131" spans="1:13" ht="15" x14ac:dyDescent="0.25">
      <c r="A131" s="11"/>
      <c r="C131" s="26" t="s">
        <v>490</v>
      </c>
      <c r="D131" s="26" t="s">
        <v>258</v>
      </c>
      <c r="E131" s="26" t="s">
        <v>259</v>
      </c>
      <c r="F131" s="26" t="s">
        <v>65</v>
      </c>
      <c r="G131" s="27">
        <v>322167</v>
      </c>
      <c r="H131" s="26" t="s">
        <v>30</v>
      </c>
      <c r="I131" t="s">
        <v>15</v>
      </c>
      <c r="M131" s="26"/>
    </row>
    <row r="132" spans="1:13" ht="15" x14ac:dyDescent="0.25">
      <c r="B132" s="11"/>
      <c r="C132" s="26" t="s">
        <v>490</v>
      </c>
      <c r="D132" s="26" t="s">
        <v>69</v>
      </c>
      <c r="E132" s="26" t="s">
        <v>568</v>
      </c>
      <c r="F132" s="26" t="s">
        <v>65</v>
      </c>
      <c r="G132" s="29">
        <v>206166</v>
      </c>
      <c r="H132" s="26" t="s">
        <v>100</v>
      </c>
      <c r="M132" s="26"/>
    </row>
    <row r="133" spans="1:13" ht="15" x14ac:dyDescent="0.25">
      <c r="B133" s="11"/>
      <c r="C133" s="26"/>
      <c r="D133" s="26" t="s">
        <v>589</v>
      </c>
      <c r="E133" s="26" t="s">
        <v>590</v>
      </c>
      <c r="F133" s="26" t="s">
        <v>65</v>
      </c>
      <c r="G133" s="27">
        <v>323301</v>
      </c>
      <c r="H133" s="26" t="s">
        <v>194</v>
      </c>
      <c r="M133" s="26"/>
    </row>
    <row r="134" spans="1:13" ht="15" x14ac:dyDescent="0.25">
      <c r="B134" s="11"/>
      <c r="C134" s="11"/>
      <c r="D134" s="6"/>
      <c r="E134" s="6"/>
      <c r="G134" s="7"/>
      <c r="H134" s="6"/>
    </row>
    <row r="135" spans="1:13" ht="15" x14ac:dyDescent="0.25">
      <c r="A135" s="11"/>
      <c r="B135" s="11"/>
      <c r="C135" s="6"/>
      <c r="D135" s="6"/>
      <c r="E135" s="6"/>
      <c r="F135" s="6"/>
      <c r="G135" s="7"/>
      <c r="H135" s="6"/>
    </row>
    <row r="136" spans="1:13" ht="15" x14ac:dyDescent="0.25">
      <c r="A136" s="11"/>
      <c r="C136" s="11"/>
      <c r="D136" s="6"/>
      <c r="E136" s="6"/>
      <c r="F136" s="6"/>
      <c r="G136" s="7"/>
      <c r="H136" s="6"/>
    </row>
    <row r="137" spans="1:13" ht="15" x14ac:dyDescent="0.25">
      <c r="C137" s="6"/>
      <c r="D137" s="6"/>
      <c r="E137" s="6"/>
      <c r="F137" s="6"/>
      <c r="G137" s="7"/>
      <c r="H137" s="6"/>
    </row>
    <row r="138" spans="1:13" ht="15" x14ac:dyDescent="0.25">
      <c r="A138" s="11"/>
      <c r="C138" s="6"/>
      <c r="D138" s="6"/>
      <c r="E138" s="6"/>
      <c r="F138" s="6"/>
      <c r="G138" s="7"/>
      <c r="H138" s="6"/>
    </row>
    <row r="139" spans="1:13" ht="15" x14ac:dyDescent="0.25">
      <c r="B139" s="11"/>
      <c r="C139" s="6"/>
      <c r="D139" s="6"/>
      <c r="E139" s="6"/>
      <c r="F139" s="6"/>
      <c r="G139" s="7"/>
      <c r="H139" s="6"/>
    </row>
    <row r="140" spans="1:13" ht="15" x14ac:dyDescent="0.25">
      <c r="C140" s="11"/>
      <c r="D140" s="6"/>
      <c r="E140" s="6"/>
      <c r="F140" s="6"/>
      <c r="G140" s="7"/>
      <c r="H140" s="6"/>
      <c r="I140" s="11"/>
    </row>
    <row r="141" spans="1:13" ht="15" x14ac:dyDescent="0.25">
      <c r="A141" s="11"/>
      <c r="C141" s="11"/>
      <c r="D141" s="6"/>
      <c r="E141" s="6"/>
      <c r="F141" s="6"/>
      <c r="G141" s="7"/>
      <c r="H141" s="6"/>
    </row>
    <row r="142" spans="1:13" ht="15" x14ac:dyDescent="0.25">
      <c r="B142" s="11"/>
      <c r="C142" s="11"/>
      <c r="D142" s="6"/>
      <c r="E142" s="6"/>
      <c r="F142" s="6"/>
      <c r="G142" s="7"/>
      <c r="H142" s="6"/>
    </row>
    <row r="143" spans="1:13" ht="15" x14ac:dyDescent="0.25">
      <c r="A143" s="11"/>
      <c r="C143" s="6"/>
      <c r="D143" s="6"/>
      <c r="E143" s="6"/>
      <c r="F143" s="6"/>
      <c r="G143" s="7"/>
      <c r="H143" s="6"/>
    </row>
    <row r="144" spans="1:13" ht="15" x14ac:dyDescent="0.25">
      <c r="B144" s="11"/>
      <c r="C144" s="6"/>
      <c r="D144" s="6"/>
      <c r="E144" s="6"/>
      <c r="F144" s="6"/>
      <c r="G144" s="7"/>
      <c r="H144" s="6"/>
    </row>
    <row r="145" spans="1:9" ht="15" x14ac:dyDescent="0.25">
      <c r="B145" s="11"/>
      <c r="C145" s="11"/>
      <c r="D145" s="6"/>
      <c r="E145" s="6"/>
      <c r="F145" s="6"/>
      <c r="G145" s="7"/>
      <c r="H145" s="6"/>
    </row>
    <row r="146" spans="1:9" ht="15" x14ac:dyDescent="0.25">
      <c r="B146" s="11"/>
      <c r="C146" s="6"/>
      <c r="D146" s="6"/>
      <c r="E146" s="6"/>
      <c r="F146" s="6"/>
      <c r="G146" s="7"/>
      <c r="H146" s="6"/>
    </row>
    <row r="147" spans="1:9" ht="15" x14ac:dyDescent="0.25">
      <c r="B147" s="11"/>
      <c r="C147" s="11"/>
      <c r="D147" s="6"/>
      <c r="E147" s="6"/>
      <c r="F147" s="6"/>
      <c r="G147" s="7"/>
      <c r="H147" s="6"/>
    </row>
    <row r="148" spans="1:9" ht="15" x14ac:dyDescent="0.25">
      <c r="B148" s="11"/>
      <c r="C148" s="11"/>
      <c r="D148" s="6"/>
      <c r="E148" s="6"/>
      <c r="F148" s="6"/>
      <c r="G148" s="7"/>
      <c r="H148" s="6"/>
    </row>
    <row r="149" spans="1:9" ht="15" x14ac:dyDescent="0.25">
      <c r="B149" s="11"/>
      <c r="C149" s="6"/>
      <c r="D149" s="6"/>
      <c r="E149" s="6"/>
      <c r="F149" s="6"/>
      <c r="G149" s="7"/>
      <c r="H149" s="6"/>
    </row>
    <row r="150" spans="1:9" ht="15" x14ac:dyDescent="0.25">
      <c r="B150" s="11"/>
      <c r="C150" s="6"/>
      <c r="D150" s="6"/>
      <c r="E150" s="6"/>
      <c r="F150" s="6"/>
      <c r="G150" s="7"/>
      <c r="H150" s="6"/>
    </row>
    <row r="151" spans="1:9" ht="15" x14ac:dyDescent="0.25">
      <c r="B151" s="11"/>
      <c r="C151" s="11"/>
      <c r="D151" s="6"/>
      <c r="E151" s="6"/>
      <c r="F151" s="6"/>
      <c r="G151" s="7"/>
      <c r="H151" s="6"/>
    </row>
    <row r="152" spans="1:9" ht="15" x14ac:dyDescent="0.25">
      <c r="A152" s="11"/>
      <c r="C152" s="6"/>
      <c r="D152" s="6"/>
      <c r="E152" s="6"/>
      <c r="F152" s="6"/>
      <c r="G152" s="7"/>
      <c r="H152" s="6"/>
      <c r="I152" s="11"/>
    </row>
    <row r="153" spans="1:9" ht="15" x14ac:dyDescent="0.25">
      <c r="A153" s="11"/>
      <c r="C153" s="11"/>
      <c r="D153" s="6"/>
      <c r="E153" s="6"/>
      <c r="F153" s="6"/>
      <c r="G153" s="7"/>
      <c r="H153" s="6"/>
    </row>
    <row r="154" spans="1:9" ht="15" x14ac:dyDescent="0.25">
      <c r="B154" s="11"/>
      <c r="C154" s="6"/>
      <c r="D154" s="23"/>
      <c r="E154" s="23"/>
      <c r="F154" s="23"/>
      <c r="G154" s="24"/>
      <c r="H154" s="23"/>
    </row>
    <row r="155" spans="1:9" ht="15" x14ac:dyDescent="0.25">
      <c r="B155" s="11"/>
      <c r="C155" s="11"/>
      <c r="D155" s="6"/>
      <c r="E155" s="6"/>
      <c r="F155" s="6"/>
      <c r="G155" s="7"/>
      <c r="H155" s="6"/>
    </row>
    <row r="156" spans="1:9" ht="15" x14ac:dyDescent="0.25">
      <c r="B156" s="11"/>
      <c r="C156" s="11"/>
      <c r="D156" s="6"/>
      <c r="E156" s="6"/>
      <c r="F156" s="6"/>
      <c r="G156" s="7"/>
      <c r="H156" s="6"/>
    </row>
    <row r="157" spans="1:9" ht="15" x14ac:dyDescent="0.25">
      <c r="A157" s="11"/>
      <c r="C157" s="11"/>
      <c r="D157" s="6"/>
      <c r="E157" s="6"/>
      <c r="F157" s="6"/>
      <c r="G157" s="7"/>
      <c r="H157" s="6"/>
    </row>
    <row r="158" spans="1:9" ht="15" x14ac:dyDescent="0.25">
      <c r="A158" s="11"/>
      <c r="C158" s="11"/>
      <c r="D158" s="6"/>
      <c r="E158" s="6"/>
      <c r="F158" s="6"/>
      <c r="G158" s="7"/>
      <c r="H158" s="6"/>
    </row>
    <row r="159" spans="1:9" ht="15" x14ac:dyDescent="0.25">
      <c r="A159" s="11"/>
      <c r="C159" s="11"/>
      <c r="D159" s="6"/>
      <c r="E159" s="6"/>
      <c r="F159" s="6"/>
      <c r="G159" s="7"/>
      <c r="H159" s="6"/>
    </row>
    <row r="160" spans="1:9" ht="15" x14ac:dyDescent="0.25">
      <c r="B160" s="11"/>
      <c r="C160" s="11"/>
      <c r="D160" s="6"/>
      <c r="E160" s="6"/>
      <c r="F160" s="6"/>
      <c r="G160" s="7"/>
      <c r="H160" s="6"/>
    </row>
    <row r="161" spans="1:8" ht="15" x14ac:dyDescent="0.25">
      <c r="B161" s="11"/>
      <c r="C161" s="6"/>
      <c r="D161" s="6"/>
      <c r="E161" s="6"/>
      <c r="F161" s="6"/>
      <c r="G161" s="7"/>
      <c r="H161" s="6"/>
    </row>
    <row r="162" spans="1:8" ht="15" x14ac:dyDescent="0.25">
      <c r="A162" s="11"/>
      <c r="B162" s="11"/>
      <c r="C162" s="11"/>
      <c r="D162" s="6"/>
      <c r="E162" s="6"/>
      <c r="F162" s="6"/>
      <c r="G162" s="7"/>
      <c r="H162" s="6"/>
    </row>
    <row r="163" spans="1:8" ht="15" x14ac:dyDescent="0.25">
      <c r="B163" s="11"/>
      <c r="C163" s="11"/>
      <c r="D163" s="6"/>
      <c r="E163" s="6"/>
      <c r="F163" s="6"/>
      <c r="G163" s="7"/>
      <c r="H163" s="6"/>
    </row>
    <row r="164" spans="1:8" ht="15" x14ac:dyDescent="0.25">
      <c r="B164" s="11"/>
      <c r="C164" s="11"/>
      <c r="D164" s="6"/>
      <c r="E164" s="6"/>
      <c r="F164" s="6"/>
      <c r="G164" s="7"/>
      <c r="H164" s="6"/>
    </row>
    <row r="165" spans="1:8" ht="15" x14ac:dyDescent="0.25">
      <c r="B165" s="11"/>
      <c r="C165" s="6"/>
      <c r="D165" s="6"/>
      <c r="E165" s="6"/>
      <c r="F165" s="6"/>
      <c r="G165" s="7"/>
      <c r="H165" s="6"/>
    </row>
    <row r="166" spans="1:8" ht="15" x14ac:dyDescent="0.25">
      <c r="B166" s="11"/>
      <c r="C166" s="11"/>
      <c r="D166" s="6"/>
      <c r="E166" s="6"/>
      <c r="F166" s="6"/>
      <c r="G166" s="7"/>
      <c r="H166" s="6"/>
    </row>
    <row r="167" spans="1:8" ht="15" x14ac:dyDescent="0.25">
      <c r="B167" s="11"/>
      <c r="C167" s="11"/>
      <c r="D167" s="6"/>
      <c r="E167" s="6"/>
      <c r="F167" s="6"/>
      <c r="G167" s="7"/>
      <c r="H167" s="6"/>
    </row>
    <row r="168" spans="1:8" ht="15" x14ac:dyDescent="0.25">
      <c r="A168" s="11"/>
      <c r="C168" s="6"/>
      <c r="D168" s="6"/>
      <c r="E168" s="6"/>
      <c r="F168" s="6"/>
      <c r="G168" s="7"/>
      <c r="H168" s="6"/>
    </row>
    <row r="169" spans="1:8" ht="15" x14ac:dyDescent="0.25">
      <c r="B169" s="11"/>
      <c r="C169" s="11"/>
      <c r="D169" s="6"/>
      <c r="E169" s="6"/>
      <c r="F169" s="6"/>
      <c r="G169" s="7"/>
      <c r="H169" s="6"/>
    </row>
    <row r="170" spans="1:8" ht="15" x14ac:dyDescent="0.25">
      <c r="B170" s="11"/>
      <c r="C170" s="6"/>
      <c r="D170" s="6"/>
      <c r="E170" s="6"/>
      <c r="F170" s="6"/>
      <c r="G170" s="7"/>
      <c r="H170" s="6"/>
    </row>
    <row r="171" spans="1:8" ht="15" x14ac:dyDescent="0.25">
      <c r="A171" s="11"/>
      <c r="C171" s="6"/>
      <c r="D171" s="6"/>
      <c r="E171" s="6"/>
      <c r="F171" s="6"/>
      <c r="G171" s="7"/>
      <c r="H171" s="6"/>
    </row>
    <row r="172" spans="1:8" ht="15" x14ac:dyDescent="0.25">
      <c r="B172" s="11"/>
      <c r="C172" s="11"/>
      <c r="D172" s="6"/>
      <c r="E172" s="6"/>
      <c r="F172" s="6"/>
      <c r="G172" s="7"/>
      <c r="H172" s="6"/>
    </row>
    <row r="173" spans="1:8" ht="15" x14ac:dyDescent="0.25">
      <c r="A173" s="11"/>
      <c r="C173" s="6"/>
      <c r="D173" s="6"/>
      <c r="E173" s="6"/>
      <c r="F173" s="6"/>
      <c r="G173" s="7"/>
      <c r="H173" s="6"/>
    </row>
    <row r="174" spans="1:8" ht="15" x14ac:dyDescent="0.25">
      <c r="B174" s="11"/>
      <c r="C174" s="11"/>
      <c r="D174" s="6"/>
      <c r="E174" s="6"/>
      <c r="F174" s="6"/>
      <c r="G174" s="7"/>
      <c r="H174" s="6"/>
    </row>
    <row r="175" spans="1:8" ht="15" x14ac:dyDescent="0.25">
      <c r="B175" s="11"/>
      <c r="C175" s="11"/>
      <c r="D175" s="6"/>
      <c r="E175" s="6"/>
      <c r="F175" s="6"/>
      <c r="G175" s="7"/>
      <c r="H175" s="6"/>
    </row>
    <row r="176" spans="1:8" ht="15" x14ac:dyDescent="0.25">
      <c r="B176" s="11"/>
      <c r="C176" s="6"/>
      <c r="D176" s="6"/>
      <c r="E176" s="6"/>
      <c r="F176" s="6"/>
      <c r="G176" s="7"/>
      <c r="H176" s="6"/>
    </row>
    <row r="177" spans="1:8" ht="15" x14ac:dyDescent="0.25">
      <c r="A177" s="11"/>
      <c r="C177" s="6"/>
      <c r="D177" s="6"/>
      <c r="E177" s="6"/>
      <c r="F177" s="6"/>
      <c r="G177" s="7"/>
      <c r="H177" s="6"/>
    </row>
    <row r="178" spans="1:8" ht="15" x14ac:dyDescent="0.25">
      <c r="A178" s="11"/>
      <c r="C178" s="11"/>
      <c r="D178" s="6"/>
      <c r="E178" s="6"/>
      <c r="F178" s="6"/>
      <c r="G178" s="7"/>
      <c r="H178" s="6"/>
    </row>
    <row r="179" spans="1:8" ht="15" x14ac:dyDescent="0.25">
      <c r="B179" s="11"/>
      <c r="C179" s="11"/>
      <c r="D179" s="6"/>
      <c r="E179" s="6"/>
      <c r="F179" s="6"/>
      <c r="G179" s="7"/>
      <c r="H179" s="6"/>
    </row>
    <row r="180" spans="1:8" ht="15" x14ac:dyDescent="0.25">
      <c r="A180" s="11"/>
      <c r="C180" s="11"/>
      <c r="D180" s="6"/>
      <c r="E180" s="6"/>
      <c r="F180" s="6"/>
      <c r="G180" s="7"/>
      <c r="H180" s="6"/>
    </row>
    <row r="181" spans="1:8" ht="15" x14ac:dyDescent="0.25">
      <c r="B181" s="11"/>
      <c r="C181" s="6"/>
      <c r="D181" s="6"/>
      <c r="E181" s="6"/>
      <c r="F181" s="6"/>
      <c r="G181" s="7"/>
      <c r="H181" s="6"/>
    </row>
    <row r="182" spans="1:8" ht="15" x14ac:dyDescent="0.25">
      <c r="A182" s="11"/>
      <c r="C182" s="11"/>
      <c r="D182" s="6"/>
      <c r="E182" s="6"/>
      <c r="F182" s="6"/>
      <c r="G182" s="7"/>
      <c r="H182" s="6"/>
    </row>
    <row r="183" spans="1:8" ht="15" x14ac:dyDescent="0.25">
      <c r="B183" s="11"/>
      <c r="C183" s="11"/>
      <c r="D183" s="6"/>
      <c r="E183" s="6"/>
      <c r="F183" s="6"/>
      <c r="G183" s="7"/>
      <c r="H183" s="6"/>
    </row>
    <row r="184" spans="1:8" ht="15" x14ac:dyDescent="0.25">
      <c r="B184" s="11"/>
      <c r="C184" s="6"/>
      <c r="D184" s="6"/>
      <c r="E184" s="6"/>
      <c r="F184" s="6"/>
      <c r="G184" s="7"/>
      <c r="H184" s="6"/>
    </row>
    <row r="185" spans="1:8" ht="15" x14ac:dyDescent="0.25">
      <c r="B185" s="11"/>
      <c r="C185" s="11"/>
      <c r="D185" s="6"/>
      <c r="E185" s="6"/>
      <c r="F185" s="6"/>
      <c r="G185" s="7"/>
      <c r="H185" s="6"/>
    </row>
    <row r="186" spans="1:8" ht="15" x14ac:dyDescent="0.25">
      <c r="A186" s="11"/>
      <c r="C186" s="6"/>
      <c r="D186" s="6"/>
      <c r="E186" s="6"/>
      <c r="F186" s="6"/>
      <c r="G186" s="7"/>
      <c r="H186" s="6"/>
    </row>
    <row r="187" spans="1:8" ht="15" x14ac:dyDescent="0.25">
      <c r="B187" s="11"/>
      <c r="C187" s="11"/>
      <c r="D187" s="6"/>
      <c r="E187" s="6"/>
      <c r="F187" s="6"/>
      <c r="G187" s="7"/>
      <c r="H187" s="6"/>
    </row>
    <row r="188" spans="1:8" ht="15" x14ac:dyDescent="0.25">
      <c r="B188" s="11"/>
      <c r="C188" s="11"/>
      <c r="D188" s="6"/>
      <c r="E188" s="6"/>
      <c r="F188" s="6"/>
      <c r="G188" s="7"/>
      <c r="H188" s="6"/>
    </row>
    <row r="189" spans="1:8" ht="15" x14ac:dyDescent="0.25">
      <c r="B189" s="11"/>
      <c r="C189" s="11"/>
      <c r="D189" s="6"/>
      <c r="E189" s="6"/>
      <c r="F189" s="6"/>
      <c r="G189" s="7"/>
      <c r="H189" s="6"/>
    </row>
    <row r="190" spans="1:8" ht="15" x14ac:dyDescent="0.25">
      <c r="B190" s="11"/>
      <c r="C190" s="11"/>
      <c r="D190" s="6"/>
      <c r="E190" s="6"/>
      <c r="F190" s="6"/>
      <c r="G190" s="7"/>
      <c r="H190" s="6"/>
    </row>
    <row r="191" spans="1:8" ht="15" x14ac:dyDescent="0.25">
      <c r="B191" s="11"/>
      <c r="C191" s="6"/>
      <c r="D191" s="6"/>
      <c r="E191" s="6"/>
      <c r="F191" s="6"/>
      <c r="G191" s="7"/>
      <c r="H191" s="6"/>
    </row>
    <row r="192" spans="1:8" ht="15" x14ac:dyDescent="0.25">
      <c r="B192" s="11"/>
      <c r="C192" s="11"/>
      <c r="D192" s="6"/>
      <c r="E192" s="6"/>
      <c r="F192" s="6"/>
      <c r="G192" s="7"/>
      <c r="H192" s="6"/>
    </row>
    <row r="193" spans="1:9" ht="15" x14ac:dyDescent="0.25">
      <c r="A193" s="11"/>
      <c r="B193" s="11"/>
      <c r="C193" s="11"/>
      <c r="D193" s="6"/>
      <c r="E193" s="6"/>
      <c r="F193" s="6"/>
      <c r="G193" s="7"/>
      <c r="H193" s="6"/>
      <c r="I193" s="11"/>
    </row>
    <row r="194" spans="1:9" ht="15" x14ac:dyDescent="0.25">
      <c r="B194" s="11"/>
      <c r="C194" s="6"/>
      <c r="D194" s="6"/>
      <c r="E194" s="6"/>
      <c r="F194" s="6"/>
      <c r="G194" s="7"/>
      <c r="H194" s="6"/>
    </row>
    <row r="195" spans="1:9" ht="15" x14ac:dyDescent="0.25">
      <c r="B195" s="11"/>
      <c r="C195" s="11"/>
      <c r="D195" s="6"/>
      <c r="E195" s="6"/>
      <c r="F195" s="6"/>
      <c r="G195" s="7"/>
      <c r="H195" s="6"/>
    </row>
    <row r="196" spans="1:9" ht="15" x14ac:dyDescent="0.25">
      <c r="B196" s="11"/>
      <c r="C196" s="11"/>
      <c r="D196" s="6"/>
      <c r="E196" s="6"/>
      <c r="F196" s="6"/>
      <c r="G196" s="7"/>
      <c r="H196" s="6"/>
    </row>
    <row r="197" spans="1:9" ht="15" x14ac:dyDescent="0.25">
      <c r="B197" s="11"/>
      <c r="C197" s="11"/>
      <c r="D197" s="6"/>
      <c r="E197" s="6"/>
      <c r="F197" s="6"/>
      <c r="G197" s="7"/>
      <c r="H197" s="6"/>
    </row>
    <row r="198" spans="1:9" ht="15" x14ac:dyDescent="0.25">
      <c r="B198" s="11"/>
      <c r="C198" s="6"/>
      <c r="D198" s="6"/>
      <c r="E198" s="6"/>
      <c r="F198" s="6"/>
      <c r="G198" s="7"/>
      <c r="H198" s="6"/>
    </row>
    <row r="199" spans="1:9" ht="15" x14ac:dyDescent="0.25">
      <c r="B199" s="11"/>
      <c r="C199" s="11"/>
      <c r="D199" s="6"/>
      <c r="E199" s="6"/>
      <c r="F199" s="6"/>
      <c r="G199" s="7"/>
      <c r="H199" s="6"/>
    </row>
    <row r="200" spans="1:9" ht="15" x14ac:dyDescent="0.25">
      <c r="A200" s="11"/>
      <c r="B200" s="11"/>
      <c r="C200" s="11"/>
      <c r="D200" s="6"/>
      <c r="E200" s="6"/>
      <c r="F200" s="6"/>
      <c r="G200" s="7"/>
      <c r="H200" s="6"/>
    </row>
    <row r="201" spans="1:9" ht="15" x14ac:dyDescent="0.25">
      <c r="B201" s="11"/>
      <c r="C201" s="11"/>
      <c r="D201" s="6"/>
      <c r="E201" s="6"/>
      <c r="F201" s="6"/>
      <c r="G201" s="7"/>
      <c r="H201" s="6"/>
    </row>
    <row r="202" spans="1:9" ht="15" x14ac:dyDescent="0.25">
      <c r="A202" s="11"/>
      <c r="B202" s="11"/>
      <c r="C202" s="6"/>
      <c r="D202" s="6"/>
      <c r="E202" s="6"/>
      <c r="F202" s="6"/>
      <c r="G202" s="7"/>
      <c r="H202" s="6"/>
    </row>
    <row r="203" spans="1:9" ht="15" x14ac:dyDescent="0.25">
      <c r="A203" s="11"/>
      <c r="C203" s="11"/>
      <c r="D203" s="6"/>
      <c r="E203" s="6"/>
      <c r="F203" s="6"/>
      <c r="G203" s="7"/>
      <c r="H203" s="6"/>
    </row>
    <row r="204" spans="1:9" ht="15" x14ac:dyDescent="0.25">
      <c r="A204" s="11"/>
      <c r="C204" s="11"/>
      <c r="D204" s="6"/>
      <c r="E204" s="6"/>
      <c r="F204" s="6"/>
      <c r="G204" s="7"/>
      <c r="H204" s="6"/>
    </row>
    <row r="205" spans="1:9" ht="15" x14ac:dyDescent="0.25">
      <c r="B205" s="11"/>
      <c r="C205" s="6"/>
      <c r="D205" s="6"/>
      <c r="E205" s="6"/>
      <c r="F205" s="6"/>
      <c r="G205" s="7"/>
      <c r="H205" s="6"/>
    </row>
    <row r="206" spans="1:9" ht="15" x14ac:dyDescent="0.25">
      <c r="B206" s="11"/>
      <c r="C206" s="11"/>
      <c r="D206" s="6"/>
      <c r="E206" s="6"/>
      <c r="F206" s="6"/>
      <c r="G206" s="7"/>
      <c r="H206" s="6"/>
    </row>
    <row r="207" spans="1:9" ht="15" x14ac:dyDescent="0.25">
      <c r="B207" s="11"/>
      <c r="C207" s="6"/>
      <c r="D207" s="6"/>
      <c r="E207" s="6"/>
      <c r="F207" s="6"/>
      <c r="G207" s="7"/>
      <c r="H207" s="6"/>
    </row>
    <row r="208" spans="1:9" ht="15" x14ac:dyDescent="0.25">
      <c r="A208" s="11"/>
      <c r="C208" s="6"/>
      <c r="D208" s="6"/>
      <c r="E208" s="6"/>
      <c r="F208" s="6"/>
      <c r="G208" s="7"/>
      <c r="H208" s="6"/>
    </row>
    <row r="209" spans="1:8" ht="15" x14ac:dyDescent="0.25">
      <c r="C209" s="6"/>
      <c r="D209" s="23"/>
      <c r="E209" s="23"/>
      <c r="F209" s="23"/>
      <c r="G209" s="24"/>
      <c r="H209" s="23"/>
    </row>
    <row r="210" spans="1:8" ht="15" x14ac:dyDescent="0.25">
      <c r="B210" s="11"/>
      <c r="C210" s="6"/>
      <c r="D210" s="6"/>
      <c r="E210" s="6"/>
      <c r="F210" s="6"/>
      <c r="G210" s="7"/>
      <c r="H210" s="6"/>
    </row>
    <row r="211" spans="1:8" ht="15" x14ac:dyDescent="0.25">
      <c r="A211" s="11"/>
      <c r="C211" s="6"/>
      <c r="D211" s="6"/>
      <c r="E211" s="6"/>
      <c r="F211" s="6"/>
      <c r="G211" s="7"/>
      <c r="H211" s="6"/>
    </row>
    <row r="212" spans="1:8" ht="15" x14ac:dyDescent="0.25">
      <c r="B212" s="11"/>
      <c r="C212" s="6"/>
      <c r="D212" s="6"/>
      <c r="E212" s="6"/>
      <c r="F212" s="6"/>
      <c r="G212" s="7"/>
      <c r="H212" s="6"/>
    </row>
    <row r="213" spans="1:8" ht="15" x14ac:dyDescent="0.25">
      <c r="A213" s="11"/>
      <c r="C213" s="6"/>
      <c r="D213" s="6"/>
      <c r="E213" s="6"/>
      <c r="F213" s="6"/>
      <c r="G213" s="7"/>
      <c r="H213" s="6"/>
    </row>
    <row r="214" spans="1:8" ht="15" x14ac:dyDescent="0.25">
      <c r="B214" s="11"/>
      <c r="C214" s="11"/>
      <c r="D214" s="6"/>
      <c r="E214" s="6"/>
      <c r="F214" s="6"/>
      <c r="G214" s="7"/>
      <c r="H214" s="6"/>
    </row>
    <row r="215" spans="1:8" ht="15" x14ac:dyDescent="0.25">
      <c r="A215" s="11"/>
      <c r="C215" s="11"/>
      <c r="D215" s="6"/>
      <c r="E215" s="6"/>
      <c r="F215" s="6"/>
      <c r="G215" s="7"/>
      <c r="H215" s="6"/>
    </row>
    <row r="216" spans="1:8" ht="15" x14ac:dyDescent="0.25">
      <c r="A216" s="11"/>
      <c r="C216" s="11"/>
      <c r="D216" s="6"/>
      <c r="E216" s="6"/>
      <c r="F216" s="6"/>
      <c r="G216" s="7"/>
      <c r="H216" s="6"/>
    </row>
    <row r="217" spans="1:8" ht="15" x14ac:dyDescent="0.25">
      <c r="B217" s="11"/>
      <c r="C217" s="11"/>
      <c r="D217" s="6"/>
      <c r="E217" s="6"/>
      <c r="F217" s="6"/>
      <c r="G217" s="7"/>
      <c r="H217" s="6"/>
    </row>
    <row r="218" spans="1:8" ht="15" x14ac:dyDescent="0.25">
      <c r="A218" s="11"/>
      <c r="C218" s="11"/>
      <c r="D218" s="6"/>
      <c r="E218" s="6"/>
      <c r="F218" s="6"/>
      <c r="G218" s="7"/>
      <c r="H218" s="6"/>
    </row>
    <row r="219" spans="1:8" ht="15" x14ac:dyDescent="0.25">
      <c r="A219" s="11"/>
      <c r="C219" s="11"/>
      <c r="D219" s="6"/>
      <c r="E219" s="6"/>
      <c r="F219" s="6"/>
      <c r="G219" s="7"/>
      <c r="H219" s="6"/>
    </row>
    <row r="220" spans="1:8" ht="15" x14ac:dyDescent="0.25">
      <c r="A220" s="11"/>
      <c r="C220" s="11"/>
      <c r="D220" s="6"/>
      <c r="E220" s="6"/>
      <c r="F220" s="6"/>
      <c r="G220" s="7"/>
      <c r="H220" s="6"/>
    </row>
    <row r="221" spans="1:8" ht="15" x14ac:dyDescent="0.25">
      <c r="B221" s="11"/>
      <c r="C221" s="6"/>
      <c r="D221" s="6"/>
      <c r="E221" s="6"/>
      <c r="F221" s="6"/>
      <c r="G221" s="7"/>
      <c r="H221" s="6"/>
    </row>
    <row r="222" spans="1:8" ht="15" x14ac:dyDescent="0.25">
      <c r="B222" s="11"/>
      <c r="C222" s="6"/>
      <c r="D222" s="6"/>
      <c r="E222" s="6"/>
      <c r="F222" s="6"/>
      <c r="G222" s="7"/>
      <c r="H222" s="6"/>
    </row>
    <row r="223" spans="1:8" ht="15" x14ac:dyDescent="0.25">
      <c r="A223" s="11"/>
      <c r="C223" s="6"/>
      <c r="D223" s="6"/>
      <c r="E223" s="6"/>
      <c r="F223" s="6"/>
      <c r="G223" s="7"/>
      <c r="H223" s="6"/>
    </row>
    <row r="224" spans="1:8" ht="15" x14ac:dyDescent="0.25">
      <c r="A224" s="11"/>
      <c r="C224" s="6"/>
      <c r="D224" s="6"/>
      <c r="E224" s="6"/>
      <c r="F224" s="6"/>
      <c r="G224" s="7"/>
      <c r="H224" s="6"/>
    </row>
    <row r="225" spans="1:8" ht="15" x14ac:dyDescent="0.25">
      <c r="A225" s="11"/>
      <c r="C225" s="11"/>
      <c r="D225" s="6"/>
      <c r="E225" s="6"/>
      <c r="F225" s="6"/>
      <c r="G225" s="7"/>
      <c r="H225" s="6"/>
    </row>
    <row r="226" spans="1:8" ht="15" x14ac:dyDescent="0.25">
      <c r="B226" s="11"/>
      <c r="C226" s="11"/>
      <c r="D226" s="6"/>
      <c r="E226" s="6"/>
      <c r="F226" s="6"/>
      <c r="G226" s="7"/>
      <c r="H226" s="6"/>
    </row>
    <row r="227" spans="1:8" ht="15" x14ac:dyDescent="0.25">
      <c r="B227" s="11"/>
      <c r="C227" s="6"/>
      <c r="D227" s="6"/>
      <c r="E227" s="6"/>
      <c r="F227" s="6"/>
      <c r="G227" s="7"/>
      <c r="H227" s="6"/>
    </row>
    <row r="228" spans="1:8" ht="15" x14ac:dyDescent="0.25">
      <c r="B228" s="11"/>
      <c r="C228" s="6"/>
      <c r="D228" s="6"/>
      <c r="E228" s="6"/>
      <c r="F228" s="6"/>
      <c r="G228" s="7"/>
      <c r="H228" s="6"/>
    </row>
    <row r="229" spans="1:8" ht="15" x14ac:dyDescent="0.25">
      <c r="A229" s="11"/>
      <c r="B229" s="11"/>
      <c r="C229" s="6"/>
      <c r="D229" s="6"/>
      <c r="E229" s="6"/>
      <c r="F229" s="6"/>
      <c r="G229" s="7"/>
      <c r="H229" s="6"/>
    </row>
    <row r="230" spans="1:8" ht="15" x14ac:dyDescent="0.25">
      <c r="A230" s="11"/>
      <c r="B230" s="11"/>
      <c r="C230" s="6"/>
      <c r="D230" s="6"/>
      <c r="E230" s="6"/>
      <c r="F230" s="6"/>
      <c r="G230" s="7"/>
      <c r="H230" s="6"/>
    </row>
    <row r="231" spans="1:8" ht="15" x14ac:dyDescent="0.25">
      <c r="B231" s="11"/>
      <c r="C231" s="11"/>
      <c r="D231" s="6"/>
      <c r="E231" s="6"/>
      <c r="F231" s="6"/>
      <c r="G231" s="7"/>
      <c r="H231" s="6"/>
    </row>
    <row r="232" spans="1:8" ht="15" x14ac:dyDescent="0.25">
      <c r="B232" s="11"/>
      <c r="C232" s="11"/>
      <c r="D232" s="6"/>
      <c r="E232" s="6"/>
      <c r="F232" s="6"/>
      <c r="G232" s="7"/>
      <c r="H232" s="6"/>
    </row>
    <row r="233" spans="1:8" ht="15" x14ac:dyDescent="0.25">
      <c r="B233" s="11"/>
      <c r="C233" s="11"/>
      <c r="D233" s="6"/>
      <c r="E233" s="6"/>
      <c r="F233" s="6"/>
      <c r="G233" s="7"/>
      <c r="H233" s="6"/>
    </row>
    <row r="234" spans="1:8" ht="15" x14ac:dyDescent="0.25">
      <c r="B234" s="11"/>
      <c r="C234" s="6"/>
      <c r="D234" s="6"/>
      <c r="E234" s="6"/>
      <c r="F234" s="6"/>
      <c r="G234" s="7"/>
      <c r="H234" s="6"/>
    </row>
    <row r="235" spans="1:8" ht="15" x14ac:dyDescent="0.25">
      <c r="A235" s="11"/>
      <c r="C235" s="11"/>
      <c r="D235" s="6"/>
      <c r="E235" s="6"/>
      <c r="F235" s="6"/>
      <c r="G235" s="7"/>
      <c r="H235" s="6"/>
    </row>
    <row r="236" spans="1:8" ht="15" x14ac:dyDescent="0.25">
      <c r="B236" s="11"/>
      <c r="C236" s="11"/>
      <c r="D236" s="6"/>
      <c r="E236" s="6"/>
      <c r="F236" s="6"/>
      <c r="G236" s="7"/>
      <c r="H236" s="6"/>
    </row>
    <row r="237" spans="1:8" ht="15" x14ac:dyDescent="0.25">
      <c r="A237" s="11"/>
      <c r="C237" s="6"/>
      <c r="D237" s="6"/>
      <c r="E237" s="6"/>
      <c r="F237" s="6"/>
      <c r="G237" s="7"/>
      <c r="H237" s="6"/>
    </row>
    <row r="238" spans="1:8" ht="15" x14ac:dyDescent="0.25">
      <c r="B238" s="11"/>
      <c r="C238" s="11"/>
      <c r="D238" s="6"/>
      <c r="E238" s="6"/>
      <c r="F238" s="6"/>
      <c r="G238" s="7"/>
      <c r="H238" s="6"/>
    </row>
    <row r="239" spans="1:8" ht="15" x14ac:dyDescent="0.25">
      <c r="B239" s="11"/>
      <c r="C239" s="11"/>
      <c r="D239" s="6"/>
      <c r="E239" s="6"/>
      <c r="F239" s="6"/>
      <c r="G239" s="7"/>
      <c r="H239" s="6"/>
    </row>
    <row r="240" spans="1:8" ht="15" x14ac:dyDescent="0.25">
      <c r="A240" s="11"/>
      <c r="B240" s="11"/>
      <c r="C240" s="6"/>
      <c r="D240" s="6"/>
      <c r="E240" s="6"/>
      <c r="F240" s="6"/>
      <c r="G240" s="7"/>
      <c r="H240" s="6"/>
    </row>
    <row r="241" spans="1:9" ht="15" x14ac:dyDescent="0.25">
      <c r="A241" s="11"/>
      <c r="C241" s="11"/>
      <c r="D241" s="6"/>
      <c r="E241" s="6"/>
      <c r="F241" s="6"/>
      <c r="G241" s="7"/>
      <c r="H241" s="6"/>
    </row>
    <row r="242" spans="1:9" ht="15" x14ac:dyDescent="0.25">
      <c r="A242" s="11"/>
      <c r="C242" s="6"/>
      <c r="D242" s="6"/>
      <c r="E242" s="6"/>
      <c r="F242" s="6"/>
      <c r="G242" s="7"/>
      <c r="H242" s="6"/>
    </row>
    <row r="243" spans="1:9" ht="15" x14ac:dyDescent="0.25">
      <c r="A243" s="11"/>
      <c r="C243" s="6"/>
      <c r="D243" s="6"/>
      <c r="E243" s="6"/>
      <c r="F243" s="6"/>
      <c r="G243" s="7"/>
      <c r="H243" s="6"/>
    </row>
    <row r="244" spans="1:9" ht="15" x14ac:dyDescent="0.25">
      <c r="B244" s="11"/>
      <c r="C244" s="11"/>
      <c r="D244" s="6"/>
      <c r="E244" s="6"/>
      <c r="F244" s="6"/>
      <c r="G244" s="7"/>
      <c r="H244" s="6"/>
    </row>
    <row r="245" spans="1:9" ht="15" x14ac:dyDescent="0.25">
      <c r="A245" s="11"/>
      <c r="C245" s="11"/>
      <c r="D245" s="6"/>
      <c r="E245" s="6"/>
      <c r="F245" s="6"/>
      <c r="G245" s="7"/>
      <c r="H245" s="6"/>
    </row>
    <row r="246" spans="1:9" ht="12.75" x14ac:dyDescent="0.2"/>
    <row r="247" spans="1:9" ht="15.75" customHeight="1" x14ac:dyDescent="0.25">
      <c r="C247" s="6"/>
      <c r="D247" s="6"/>
      <c r="E247" s="6"/>
      <c r="F247" s="6"/>
      <c r="G247" s="7"/>
      <c r="H247" s="6"/>
    </row>
    <row r="248" spans="1:9" ht="12.75" x14ac:dyDescent="0.2">
      <c r="A248" s="11">
        <f>COUNTA(A2:A247)</f>
        <v>0</v>
      </c>
      <c r="B248" s="11">
        <f>COUNTA(B2:B247)</f>
        <v>0</v>
      </c>
      <c r="C248" s="11">
        <f>COUNTA(C2:C247)</f>
        <v>73</v>
      </c>
      <c r="D248" s="17">
        <f>COUNTA(D134:D247)</f>
        <v>0</v>
      </c>
      <c r="E248" s="17">
        <f>COUNTA(E2:E247)</f>
        <v>132</v>
      </c>
      <c r="F248" s="11">
        <f>COUNTA(F135:F247)</f>
        <v>0</v>
      </c>
      <c r="G248" s="11">
        <f>COUNTA(G2:G247)</f>
        <v>130</v>
      </c>
      <c r="H248" s="11">
        <f>COUNTA(H2:H247)</f>
        <v>132</v>
      </c>
      <c r="I248" s="11"/>
    </row>
    <row r="249" spans="1:9" ht="15" x14ac:dyDescent="0.25">
      <c r="C249" s="6"/>
      <c r="D249" s="6"/>
      <c r="E249" s="6"/>
      <c r="F249" s="6"/>
      <c r="G249" s="7"/>
      <c r="H249" s="6"/>
    </row>
    <row r="250" spans="1:9" ht="12.75" x14ac:dyDescent="0.2"/>
  </sheetData>
  <sortState xmlns:xlrd2="http://schemas.microsoft.com/office/spreadsheetml/2017/richdata2" ref="C116:H182">
    <sortCondition ref="E116:E182"/>
    <sortCondition ref="D116:D182"/>
  </sortState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Air Rifle Startlist PET and M1</vt:lpstr>
      <vt:lpstr>Smallbore PET and M1</vt:lpstr>
      <vt:lpstr>Small bore startlist PET D1</vt:lpstr>
      <vt:lpstr>Rules alpha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Ashley MacAllister</cp:lastModifiedBy>
  <dcterms:created xsi:type="dcterms:W3CDTF">2026-06-01T22:16:10Z</dcterms:created>
  <dcterms:modified xsi:type="dcterms:W3CDTF">2026-06-03T00:36:16Z</dcterms:modified>
</cp:coreProperties>
</file>