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me\Desktop\2025 Junior Olympics\"/>
    </mc:Choice>
  </mc:AlternateContent>
  <xr:revisionPtr revIDLastSave="0" documentId="13_ncr:1_{A2868762-744C-433D-A0B9-B94E0646043C}" xr6:coauthVersionLast="47" xr6:coauthVersionMax="47" xr10:uidLastSave="{00000000-0000-0000-0000-000000000000}"/>
  <bookViews>
    <workbookView xWindow="40920" yWindow="-120" windowWidth="29040" windowHeight="15840" xr2:uid="{00000000-000D-0000-FFFF-FFFF00000000}"/>
  </bookViews>
  <sheets>
    <sheet name="MProne" sheetId="17" r:id="rId1"/>
    <sheet name="WProne" sheetId="18" r:id="rId2"/>
    <sheet name="Rapid Pistol" sheetId="14" r:id="rId3"/>
    <sheet name="M3x20" sheetId="7" r:id="rId4"/>
    <sheet name="W3x20" sheetId="5" r:id="rId5"/>
    <sheet name="Free Pistol" sheetId="13" r:id="rId6"/>
    <sheet name="Standard" sheetId="15" state="hidden" r:id="rId7"/>
    <sheet name="Center Fire" sheetId="16" state="hidden" r:id="rId8"/>
    <sheet name="MSprt" sheetId="11" state="hidden" r:id="rId9"/>
    <sheet name="WSprt" sheetId="9" state="hidden" r:id="rId10"/>
    <sheet name="MAR" sheetId="6" state="hidden" r:id="rId11"/>
    <sheet name="WAR" sheetId="1" state="hidden" r:id="rId12"/>
    <sheet name="MAP" sheetId="8" state="hidden" r:id="rId13"/>
    <sheet name="WAP" sheetId="10" state="hidden" r:id="rId14"/>
    <sheet name="Para" sheetId="2" r:id="rId15"/>
  </sheets>
  <externalReferences>
    <externalReference r:id="rId1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76" i="2" l="1"/>
  <c r="U75" i="2"/>
  <c r="U67" i="2"/>
  <c r="U68" i="2"/>
  <c r="N76" i="2"/>
  <c r="O76" i="2"/>
  <c r="P76" i="2"/>
  <c r="Q76" i="2"/>
  <c r="R76" i="2"/>
  <c r="S76" i="2"/>
  <c r="T76" i="2"/>
  <c r="N77" i="2"/>
  <c r="O77" i="2"/>
  <c r="P77" i="2"/>
  <c r="Q77" i="2"/>
  <c r="R77" i="2"/>
  <c r="S77" i="2"/>
  <c r="T77" i="2"/>
  <c r="U77" i="2" s="1"/>
  <c r="T75" i="2"/>
  <c r="S75" i="2"/>
  <c r="R75" i="2"/>
  <c r="Q75" i="2"/>
  <c r="P75" i="2"/>
  <c r="O75" i="2"/>
  <c r="N75" i="2"/>
  <c r="T69" i="2"/>
  <c r="U69" i="2" s="1"/>
  <c r="S69" i="2"/>
  <c r="R69" i="2"/>
  <c r="Q69" i="2"/>
  <c r="P69" i="2"/>
  <c r="O69" i="2"/>
  <c r="N69" i="2"/>
  <c r="T68" i="2"/>
  <c r="S68" i="2"/>
  <c r="R68" i="2"/>
  <c r="Q68" i="2"/>
  <c r="P68" i="2"/>
  <c r="O68" i="2"/>
  <c r="N68" i="2"/>
  <c r="T67" i="2"/>
  <c r="S67" i="2"/>
  <c r="R67" i="2"/>
  <c r="Q67" i="2"/>
  <c r="P67" i="2"/>
  <c r="O67" i="2"/>
  <c r="N67" i="2"/>
  <c r="T66" i="2"/>
  <c r="U66" i="2" s="1"/>
  <c r="S66" i="2"/>
  <c r="R66" i="2"/>
  <c r="Q66" i="2"/>
  <c r="P66" i="2"/>
  <c r="O66" i="2"/>
  <c r="N66" i="2"/>
  <c r="D13" i="18"/>
  <c r="L35" i="14"/>
  <c r="K35" i="14"/>
  <c r="J35" i="14"/>
  <c r="L34" i="14"/>
  <c r="K34" i="14"/>
  <c r="J34" i="14"/>
  <c r="L33" i="14"/>
  <c r="K33" i="14"/>
  <c r="J33" i="14"/>
  <c r="M33" i="14" s="1"/>
  <c r="L29" i="14"/>
  <c r="M29" i="14" s="1"/>
  <c r="K29" i="14"/>
  <c r="J29" i="14"/>
  <c r="L28" i="14"/>
  <c r="K28" i="14"/>
  <c r="J28" i="14"/>
  <c r="L27" i="14"/>
  <c r="K27" i="14"/>
  <c r="J27" i="14"/>
  <c r="M27" i="14" s="1"/>
  <c r="M26" i="14"/>
  <c r="M37" i="14"/>
  <c r="M39" i="14"/>
  <c r="M32" i="14"/>
  <c r="M38" i="14"/>
  <c r="M31" i="14"/>
  <c r="M36" i="14"/>
  <c r="M30" i="14"/>
  <c r="D15" i="17"/>
  <c r="D25" i="6"/>
  <c r="E25" i="10"/>
  <c r="E25" i="8"/>
  <c r="D25" i="1"/>
  <c r="E25" i="9"/>
  <c r="E17" i="16"/>
  <c r="E17" i="15"/>
  <c r="E25" i="11"/>
  <c r="E25" i="14"/>
  <c r="D9" i="13"/>
  <c r="M34" i="14" l="1"/>
  <c r="M35" i="14"/>
  <c r="M28" i="14"/>
</calcChain>
</file>

<file path=xl/sharedStrings.xml><?xml version="1.0" encoding="utf-8"?>
<sst xmlns="http://schemas.openxmlformats.org/spreadsheetml/2006/main" count="1013" uniqueCount="328">
  <si>
    <t>First</t>
  </si>
  <si>
    <t>State</t>
  </si>
  <si>
    <t>TX</t>
  </si>
  <si>
    <t>Rank</t>
  </si>
  <si>
    <t>M1</t>
  </si>
  <si>
    <t>M2</t>
  </si>
  <si>
    <t>Total</t>
  </si>
  <si>
    <t>10m Air Rifle Women Results</t>
  </si>
  <si>
    <t>R3 10m Air Rifle Prone Mixed SH1 Results</t>
  </si>
  <si>
    <t>R5 10m Air Rifle Prone Mixed SH2 Results</t>
  </si>
  <si>
    <t>Final</t>
  </si>
  <si>
    <t>Champion</t>
  </si>
  <si>
    <t>2nd Place</t>
  </si>
  <si>
    <t>3rd Place</t>
  </si>
  <si>
    <t>U18 Champion</t>
  </si>
  <si>
    <t>U15 Champion</t>
  </si>
  <si>
    <t>U18 2nd Place</t>
  </si>
  <si>
    <t>U18 3rd Place</t>
  </si>
  <si>
    <t>U15 2nd Place</t>
  </si>
  <si>
    <t>U15 3rd Place</t>
  </si>
  <si>
    <t>K1</t>
  </si>
  <si>
    <t>K2</t>
  </si>
  <si>
    <t>P1</t>
  </si>
  <si>
    <t>P2</t>
  </si>
  <si>
    <t>S1</t>
  </si>
  <si>
    <t>S2</t>
  </si>
  <si>
    <t>x1</t>
  </si>
  <si>
    <t>Tx</t>
  </si>
  <si>
    <t>R9 50m Rifle Prone Mixed SH2 Results</t>
  </si>
  <si>
    <t>10m Air Rifle Men Results</t>
  </si>
  <si>
    <t>R4 10m Air Rifle Standing Mixed SH2 Results</t>
  </si>
  <si>
    <t>April 13 - 15</t>
  </si>
  <si>
    <t>x2</t>
  </si>
  <si>
    <t>Competitor</t>
  </si>
  <si>
    <t>Num</t>
  </si>
  <si>
    <t>P3 25m Sport Pistol SH1 Results</t>
  </si>
  <si>
    <t>P1 10m Air Pistol SH1 Results</t>
  </si>
  <si>
    <t>X1</t>
  </si>
  <si>
    <t>25m Sport Pistol Women Results</t>
  </si>
  <si>
    <t>25m Sport Pistol Men Results</t>
  </si>
  <si>
    <t>50m Three Position Women Results</t>
  </si>
  <si>
    <t>50m Three Position Men Results</t>
  </si>
  <si>
    <t>10m Air Pistol Men Results</t>
  </si>
  <si>
    <t>10m Air Pistol Women Results</t>
  </si>
  <si>
    <t>2025 Rifle &amp; Pistol National Championships</t>
  </si>
  <si>
    <t>June 9 - 17</t>
  </si>
  <si>
    <t>June 9 - 10</t>
  </si>
  <si>
    <t>Junior Champion</t>
  </si>
  <si>
    <t>Junior 2nd Place</t>
  </si>
  <si>
    <t>Junior 3rd Place</t>
  </si>
  <si>
    <t>Senior Champion</t>
  </si>
  <si>
    <t>Senior 2nd Place</t>
  </si>
  <si>
    <t>Senior 3rd Place</t>
  </si>
  <si>
    <t>Category</t>
  </si>
  <si>
    <t>50m Prone Results</t>
  </si>
  <si>
    <t>June 9 - 11</t>
  </si>
  <si>
    <t>50m Free Pistol Results</t>
  </si>
  <si>
    <t>25m Rapid Fire Pistol Results</t>
  </si>
  <si>
    <t>June 12 - 14</t>
  </si>
  <si>
    <t>25m Standard Pistol Results</t>
  </si>
  <si>
    <t>25m Center Fire Pistol Results</t>
  </si>
  <si>
    <t>June 15 - 17</t>
  </si>
  <si>
    <t>P4 50m Free Pistol SH1 Results</t>
  </si>
  <si>
    <t>R2 10m Air Rifle Standing Women SH1 Results</t>
  </si>
  <si>
    <t>P2 10m Air Pistol Women SH1 Results</t>
  </si>
  <si>
    <t>P1 10m Air Pistol Men SH1 Results</t>
  </si>
  <si>
    <t xml:space="preserve">Patrick Sunderman </t>
  </si>
  <si>
    <t>87989</t>
  </si>
  <si>
    <t>GA</t>
  </si>
  <si>
    <t/>
  </si>
  <si>
    <t xml:space="preserve">Levi Clark </t>
  </si>
  <si>
    <t>239546</t>
  </si>
  <si>
    <t>AL</t>
  </si>
  <si>
    <t xml:space="preserve">Carley Seabrooke </t>
  </si>
  <si>
    <t>320465</t>
  </si>
  <si>
    <t xml:space="preserve">Molly McGhin </t>
  </si>
  <si>
    <t>207993</t>
  </si>
  <si>
    <t xml:space="preserve">Brandon Muske </t>
  </si>
  <si>
    <t>66790</t>
  </si>
  <si>
    <t xml:space="preserve">Timothy Sherry </t>
  </si>
  <si>
    <t>72550</t>
  </si>
  <si>
    <t xml:space="preserve">Aditi Chutke </t>
  </si>
  <si>
    <t>394776</t>
  </si>
  <si>
    <t xml:space="preserve">Charles Meyer III </t>
  </si>
  <si>
    <t>440640</t>
  </si>
  <si>
    <t>NJ</t>
  </si>
  <si>
    <t xml:space="preserve">Adalynn Roark </t>
  </si>
  <si>
    <t>409460</t>
  </si>
  <si>
    <t>SD</t>
  </si>
  <si>
    <t xml:space="preserve">Sophie Yang </t>
  </si>
  <si>
    <t>381840</t>
  </si>
  <si>
    <t>CT</t>
  </si>
  <si>
    <t xml:space="preserve">Ruby Harris </t>
  </si>
  <si>
    <t>469909</t>
  </si>
  <si>
    <t>OH</t>
  </si>
  <si>
    <t xml:space="preserve">Carly  Weeman </t>
  </si>
  <si>
    <t>438029</t>
  </si>
  <si>
    <t xml:space="preserve">Mausten Stelter </t>
  </si>
  <si>
    <t>361620</t>
  </si>
  <si>
    <t xml:space="preserve">Noah Abzug </t>
  </si>
  <si>
    <t>399850</t>
  </si>
  <si>
    <t>MD</t>
  </si>
  <si>
    <t xml:space="preserve">Marc Monene </t>
  </si>
  <si>
    <t>64267</t>
  </si>
  <si>
    <t>CA</t>
  </si>
  <si>
    <t xml:space="preserve">Baylee Bender </t>
  </si>
  <si>
    <t>431646</t>
  </si>
  <si>
    <t xml:space="preserve">Robert Oberle </t>
  </si>
  <si>
    <t>51442</t>
  </si>
  <si>
    <t>OK</t>
  </si>
  <si>
    <t xml:space="preserve">Chloe Parish </t>
  </si>
  <si>
    <t>406352</t>
  </si>
  <si>
    <t>AR</t>
  </si>
  <si>
    <t xml:space="preserve">Emma-Leigh Oberle </t>
  </si>
  <si>
    <t>406149</t>
  </si>
  <si>
    <t xml:space="preserve">Zachary Abzug </t>
  </si>
  <si>
    <t>476672</t>
  </si>
  <si>
    <t xml:space="preserve">Sophia Ong </t>
  </si>
  <si>
    <t>496293</t>
  </si>
  <si>
    <t>FL</t>
  </si>
  <si>
    <t>NC</t>
  </si>
  <si>
    <t xml:space="preserve">Nicholas Van Egmond </t>
  </si>
  <si>
    <t>164787</t>
  </si>
  <si>
    <t xml:space="preserve">Landon Ruggera </t>
  </si>
  <si>
    <t>467430</t>
  </si>
  <si>
    <t>CO</t>
  </si>
  <si>
    <t>SH1</t>
  </si>
  <si>
    <t xml:space="preserve">Jay Martin </t>
  </si>
  <si>
    <t>400421</t>
  </si>
  <si>
    <t>VA</t>
  </si>
  <si>
    <t xml:space="preserve">Steven  Hutchcraft  </t>
  </si>
  <si>
    <t>488646</t>
  </si>
  <si>
    <t xml:space="preserve">Matthew Schwartzkopf </t>
  </si>
  <si>
    <t>400395</t>
  </si>
  <si>
    <t>AZ</t>
  </si>
  <si>
    <t>Name</t>
  </si>
  <si>
    <t>R6 50m Rifle Prone Mixed SH1 Results</t>
  </si>
  <si>
    <t>Number</t>
  </si>
  <si>
    <t xml:space="preserve">Jadon  Nafziger </t>
  </si>
  <si>
    <t>441540</t>
  </si>
  <si>
    <t>IL</t>
  </si>
  <si>
    <t>SH2</t>
  </si>
  <si>
    <t xml:space="preserve">Benjamin Hays </t>
  </si>
  <si>
    <t>329874</t>
  </si>
  <si>
    <t xml:space="preserve">Eric Heideman </t>
  </si>
  <si>
    <t>431758</t>
  </si>
  <si>
    <t>Austin</t>
  </si>
  <si>
    <t>Stone</t>
  </si>
  <si>
    <t>U21</t>
  </si>
  <si>
    <t>-</t>
  </si>
  <si>
    <t>Konstantin</t>
  </si>
  <si>
    <t>Pitsoulis</t>
  </si>
  <si>
    <t>SR</t>
  </si>
  <si>
    <t>NY</t>
  </si>
  <si>
    <t>Nathan</t>
  </si>
  <si>
    <t>Lim</t>
  </si>
  <si>
    <t>U18</t>
  </si>
  <si>
    <t>Samuel</t>
  </si>
  <si>
    <t>Kim</t>
  </si>
  <si>
    <t>U15</t>
  </si>
  <si>
    <t>Anshul</t>
  </si>
  <si>
    <t>Malik</t>
  </si>
  <si>
    <t>SK</t>
  </si>
  <si>
    <t>Blaine</t>
  </si>
  <si>
    <t>Simpson</t>
  </si>
  <si>
    <t>Manuel</t>
  </si>
  <si>
    <t>Snyderman</t>
  </si>
  <si>
    <t>MA</t>
  </si>
  <si>
    <t>Keith</t>
  </si>
  <si>
    <t>Sanderson</t>
  </si>
  <si>
    <t>Seohoo</t>
  </si>
  <si>
    <t>Pranav</t>
  </si>
  <si>
    <t>Kamath</t>
  </si>
  <si>
    <t>David</t>
  </si>
  <si>
    <t>Betterly</t>
  </si>
  <si>
    <t>MO</t>
  </si>
  <si>
    <t>William</t>
  </si>
  <si>
    <t>Regala</t>
  </si>
  <si>
    <t>Walter</t>
  </si>
  <si>
    <t>Armitage</t>
  </si>
  <si>
    <t>Terry</t>
  </si>
  <si>
    <t>Hur</t>
  </si>
  <si>
    <t>*</t>
  </si>
  <si>
    <t xml:space="preserve">Cecelia  Ossi </t>
  </si>
  <si>
    <t>278485</t>
  </si>
  <si>
    <t xml:space="preserve">Camryn Camp </t>
  </si>
  <si>
    <t>364938</t>
  </si>
  <si>
    <t xml:space="preserve">Ashlyn Blake </t>
  </si>
  <si>
    <t>408788</t>
  </si>
  <si>
    <t xml:space="preserve">Gabriella Sprague </t>
  </si>
  <si>
    <t>231282</t>
  </si>
  <si>
    <t>PA</t>
  </si>
  <si>
    <t xml:space="preserve">Danjela  DeJesus </t>
  </si>
  <si>
    <t>372331</t>
  </si>
  <si>
    <t xml:space="preserve">Karlie Lynn </t>
  </si>
  <si>
    <t>412938</t>
  </si>
  <si>
    <t xml:space="preserve">Elizabeth Probst </t>
  </si>
  <si>
    <t>290200</t>
  </si>
  <si>
    <t xml:space="preserve">Emma Rhode </t>
  </si>
  <si>
    <t>230446</t>
  </si>
  <si>
    <t xml:space="preserve">Hannah Todd </t>
  </si>
  <si>
    <t>281258</t>
  </si>
  <si>
    <t>MT</t>
  </si>
  <si>
    <t xml:space="preserve">Briley Sralla </t>
  </si>
  <si>
    <t>300156</t>
  </si>
  <si>
    <t xml:space="preserve">Katlyn Sullivan </t>
  </si>
  <si>
    <t>386126</t>
  </si>
  <si>
    <t xml:space="preserve">Natalie Samson </t>
  </si>
  <si>
    <t>338387</t>
  </si>
  <si>
    <t xml:space="preserve">Viola Allen </t>
  </si>
  <si>
    <t>416873</t>
  </si>
  <si>
    <t xml:space="preserve">Marley Bowden </t>
  </si>
  <si>
    <t>410374</t>
  </si>
  <si>
    <t xml:space="preserve">Makenzie Larson </t>
  </si>
  <si>
    <t>332586</t>
  </si>
  <si>
    <t xml:space="preserve">Sarah Mix </t>
  </si>
  <si>
    <t>395288</t>
  </si>
  <si>
    <t xml:space="preserve">Megan Fondy </t>
  </si>
  <si>
    <t>395883</t>
  </si>
  <si>
    <t>IN</t>
  </si>
  <si>
    <t xml:space="preserve">Helena Tang </t>
  </si>
  <si>
    <t>493545</t>
  </si>
  <si>
    <t xml:space="preserve">Naya Talarico </t>
  </si>
  <si>
    <t>392599</t>
  </si>
  <si>
    <t xml:space="preserve">Briana Dougherty </t>
  </si>
  <si>
    <t>444636</t>
  </si>
  <si>
    <t xml:space="preserve">Emily Ong </t>
  </si>
  <si>
    <t>473813</t>
  </si>
  <si>
    <t xml:space="preserve">Nicole Berger </t>
  </si>
  <si>
    <t>336247</t>
  </si>
  <si>
    <t xml:space="preserve">Griffin Lake </t>
  </si>
  <si>
    <t>277543</t>
  </si>
  <si>
    <t xml:space="preserve">Matthew  Stout </t>
  </si>
  <si>
    <t>335809</t>
  </si>
  <si>
    <t xml:space="preserve">Teagan Perkowski </t>
  </si>
  <si>
    <t>218311</t>
  </si>
  <si>
    <t xml:space="preserve">Matthew Sanchez </t>
  </si>
  <si>
    <t>242657</t>
  </si>
  <si>
    <t xml:space="preserve">Grayson Muller </t>
  </si>
  <si>
    <t>408126</t>
  </si>
  <si>
    <t>LA</t>
  </si>
  <si>
    <t xml:space="preserve">Maximus Duncan </t>
  </si>
  <si>
    <t>366955</t>
  </si>
  <si>
    <t xml:space="preserve">Micah Waguespack </t>
  </si>
  <si>
    <t>336074</t>
  </si>
  <si>
    <t xml:space="preserve">Everett Smith </t>
  </si>
  <si>
    <t>325340</t>
  </si>
  <si>
    <t>WV</t>
  </si>
  <si>
    <t xml:space="preserve">Martin Mailloux </t>
  </si>
  <si>
    <t>435367</t>
  </si>
  <si>
    <t>Intl</t>
  </si>
  <si>
    <t xml:space="preserve">Austin Lake </t>
  </si>
  <si>
    <t>380714</t>
  </si>
  <si>
    <t>*493631</t>
  </si>
  <si>
    <t>Competitor 493631 - DNF stage 1 and 2 - frame hits</t>
  </si>
  <si>
    <t>*345064</t>
  </si>
  <si>
    <t>Competitor 345064 - DNF stage 2 - frame hits</t>
  </si>
  <si>
    <t xml:space="preserve">Samuel Adkins </t>
  </si>
  <si>
    <t>376725</t>
  </si>
  <si>
    <t xml:space="preserve">Tyler Wee </t>
  </si>
  <si>
    <t>339686</t>
  </si>
  <si>
    <t xml:space="preserve">Ryan Wee </t>
  </si>
  <si>
    <t>339685</t>
  </si>
  <si>
    <t>345230</t>
  </si>
  <si>
    <t xml:space="preserve">Jack Ogoreuc </t>
  </si>
  <si>
    <t xml:space="preserve">Evan Williams </t>
  </si>
  <si>
    <t>346587</t>
  </si>
  <si>
    <t xml:space="preserve">Cohen Ahner </t>
  </si>
  <si>
    <t>339833</t>
  </si>
  <si>
    <t>NM</t>
  </si>
  <si>
    <t xml:space="preserve">Jacob  St. Hilaire </t>
  </si>
  <si>
    <t>414624</t>
  </si>
  <si>
    <t xml:space="preserve">Samuel Mounts </t>
  </si>
  <si>
    <t>408499</t>
  </si>
  <si>
    <t xml:space="preserve">Paul Borthwick </t>
  </si>
  <si>
    <t>162283</t>
  </si>
  <si>
    <t xml:space="preserve">Sang Van </t>
  </si>
  <si>
    <t>408629</t>
  </si>
  <si>
    <t>OR</t>
  </si>
  <si>
    <t xml:space="preserve">Kai Labine </t>
  </si>
  <si>
    <t>395852</t>
  </si>
  <si>
    <t xml:space="preserve">Nikhil Surya </t>
  </si>
  <si>
    <t>389941</t>
  </si>
  <si>
    <t xml:space="preserve">Neil Arestani </t>
  </si>
  <si>
    <t>493894</t>
  </si>
  <si>
    <t xml:space="preserve">Gabriella Zych </t>
  </si>
  <si>
    <t>496311</t>
  </si>
  <si>
    <t>AK</t>
  </si>
  <si>
    <t xml:space="preserve">Mary Tucker </t>
  </si>
  <si>
    <t>235241</t>
  </si>
  <si>
    <t xml:space="preserve">Gracie Dinh </t>
  </si>
  <si>
    <t>330050</t>
  </si>
  <si>
    <t xml:space="preserve">Elijah Spencer </t>
  </si>
  <si>
    <t>335242</t>
  </si>
  <si>
    <t>ID</t>
  </si>
  <si>
    <t xml:space="preserve">Victoria McClung </t>
  </si>
  <si>
    <t>336949</t>
  </si>
  <si>
    <t xml:space="preserve">Ashley Haymond </t>
  </si>
  <si>
    <t>380824</t>
  </si>
  <si>
    <t>KY</t>
  </si>
  <si>
    <t xml:space="preserve">Allie  Esser </t>
  </si>
  <si>
    <t>403202</t>
  </si>
  <si>
    <t xml:space="preserve">Jordan Richards </t>
  </si>
  <si>
    <t>450735</t>
  </si>
  <si>
    <t xml:space="preserve">Lucy Evans </t>
  </si>
  <si>
    <t>391053</t>
  </si>
  <si>
    <t xml:space="preserve">Christina Morris </t>
  </si>
  <si>
    <t>445266</t>
  </si>
  <si>
    <t xml:space="preserve">Edith Lemme </t>
  </si>
  <si>
    <t>389942</t>
  </si>
  <si>
    <t>Debra Freed</t>
  </si>
  <si>
    <t>415826</t>
  </si>
  <si>
    <t xml:space="preserve">Konstantin Pitsoulis </t>
  </si>
  <si>
    <t xml:space="preserve">Manuel Snyderman </t>
  </si>
  <si>
    <t xml:space="preserve">Georgia Eddy </t>
  </si>
  <si>
    <t xml:space="preserve">Lake Yoke </t>
  </si>
  <si>
    <t xml:space="preserve">David Betterly </t>
  </si>
  <si>
    <t xml:space="preserve">John Lindberg </t>
  </si>
  <si>
    <t xml:space="preserve">Neel Doshi </t>
  </si>
  <si>
    <t xml:space="preserve">Timothy Kraft </t>
  </si>
  <si>
    <t>95899</t>
  </si>
  <si>
    <t>75021</t>
  </si>
  <si>
    <t>496290</t>
  </si>
  <si>
    <t>163163</t>
  </si>
  <si>
    <t>345064</t>
  </si>
  <si>
    <t>36182</t>
  </si>
  <si>
    <t>496289</t>
  </si>
  <si>
    <t>105311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</si>
</sst>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6" fillId="0" borderId="0"/>
  </cellStyleXfs>
  <cellXfs count="40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readingOrder="1"/>
    </xf>
    <xf numFmtId="0" fontId="5" fillId="0" borderId="0" xfId="0" applyFont="1" applyAlignment="1">
      <alignment horizontal="left" readingOrder="1"/>
    </xf>
    <xf numFmtId="0" fontId="6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9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1" fillId="0" borderId="0" xfId="0" applyNumberFormat="1" applyFont="1" applyAlignment="1">
      <alignment horizontal="centerContinuous"/>
    </xf>
    <xf numFmtId="1" fontId="2" fillId="0" borderId="0" xfId="0" applyNumberFormat="1" applyFont="1" applyAlignment="1">
      <alignment horizontal="center"/>
    </xf>
    <xf numFmtId="1" fontId="0" fillId="0" borderId="0" xfId="0" applyNumberFormat="1"/>
    <xf numFmtId="1" fontId="1" fillId="0" borderId="0" xfId="0" applyNumberFormat="1" applyFont="1" applyAlignment="1">
      <alignment horizontal="centerContinuous"/>
    </xf>
    <xf numFmtId="0" fontId="0" fillId="0" borderId="0" xfId="0" applyAlignment="1">
      <alignment horizontal="center"/>
    </xf>
    <xf numFmtId="0" fontId="8" fillId="0" borderId="0" xfId="0" applyFon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" fillId="0" borderId="0" xfId="0" applyNumberFormat="1" applyFont="1"/>
    <xf numFmtId="0" fontId="5" fillId="0" borderId="0" xfId="0" applyFont="1" applyAlignment="1">
      <alignment readingOrder="1"/>
    </xf>
    <xf numFmtId="1" fontId="2" fillId="0" borderId="0" xfId="0" applyNumberFormat="1" applyFont="1"/>
    <xf numFmtId="0" fontId="1" fillId="0" borderId="0" xfId="0" applyFont="1" applyAlignment="1">
      <alignment horizontal="center"/>
    </xf>
    <xf numFmtId="0" fontId="14" fillId="0" borderId="0" xfId="0" applyFont="1"/>
    <xf numFmtId="164" fontId="2" fillId="0" borderId="0" xfId="0" applyNumberFormat="1" applyFont="1"/>
    <xf numFmtId="164" fontId="12" fillId="0" borderId="0" xfId="0" applyNumberFormat="1" applyFont="1"/>
    <xf numFmtId="0" fontId="0" fillId="0" borderId="0" xfId="0" quotePrefix="1"/>
    <xf numFmtId="0" fontId="16" fillId="0" borderId="0" xfId="1"/>
    <xf numFmtId="0" fontId="16" fillId="0" borderId="0" xfId="1"/>
  </cellXfs>
  <cellStyles count="2">
    <cellStyle name="Normal" xfId="0" builtinId="0"/>
    <cellStyle name="Normal 2" xfId="1" xr:uid="{4A05A74A-6121-438A-BF17-513FC978318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enme\Downloads\Export-USAS%20Prone%20Day%202-2025-06-10T20_25_32.615Z.xlsx" TargetMode="External"/><Relationship Id="rId1" Type="http://schemas.openxmlformats.org/officeDocument/2006/relationships/externalLinkPath" Target="/Users/jenme/Downloads/Export-USAS%20Prone%20Day%202-2025-06-10T20_25_32.615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SAS Prone Day 2"/>
      <sheetName val="USAS Prone Day 2 (2)"/>
    </sheetNames>
    <sheetDataSet>
      <sheetData sheetId="0"/>
      <sheetData sheetId="1">
        <row r="1">
          <cell r="A1" t="str">
            <v>Shooter name</v>
          </cell>
          <cell r="B1" t="str">
            <v>Shooter ID</v>
          </cell>
          <cell r="C1" t="str">
            <v>Club</v>
          </cell>
          <cell r="D1" t="str">
            <v>Class</v>
          </cell>
          <cell r="E1" t="str">
            <v>Sum 1</v>
          </cell>
          <cell r="F1" t="str">
            <v>Sum 2</v>
          </cell>
          <cell r="G1" t="str">
            <v>Sum 3</v>
          </cell>
          <cell r="H1" t="str">
            <v>Sum 4</v>
          </cell>
          <cell r="I1" t="str">
            <v>Sum 5</v>
          </cell>
          <cell r="J1" t="str">
            <v>Sum 6</v>
          </cell>
          <cell r="K1" t="str">
            <v>Total sum</v>
          </cell>
        </row>
        <row r="2">
          <cell r="A2" t="str">
            <v xml:space="preserve">Levi Clark </v>
          </cell>
          <cell r="B2" t="str">
            <v>239546</v>
          </cell>
          <cell r="C2" t="str">
            <v>AL</v>
          </cell>
          <cell r="D2" t="str">
            <v>Men</v>
          </cell>
          <cell r="E2">
            <v>102.10000000000002</v>
          </cell>
          <cell r="F2">
            <v>104.39999999999999</v>
          </cell>
          <cell r="G2">
            <v>104.60000000000001</v>
          </cell>
          <cell r="H2">
            <v>105.99999999999999</v>
          </cell>
          <cell r="I2">
            <v>105.1</v>
          </cell>
          <cell r="J2">
            <v>102.3</v>
          </cell>
          <cell r="K2">
            <v>624.5</v>
          </cell>
        </row>
        <row r="3">
          <cell r="A3" t="str">
            <v xml:space="preserve">Patrick Sunderman </v>
          </cell>
          <cell r="B3" t="str">
            <v>87989</v>
          </cell>
          <cell r="C3" t="str">
            <v>GA</v>
          </cell>
          <cell r="D3" t="str">
            <v>Men</v>
          </cell>
          <cell r="E3">
            <v>103.19999999999999</v>
          </cell>
          <cell r="F3">
            <v>103.9</v>
          </cell>
          <cell r="G3">
            <v>102.20000000000002</v>
          </cell>
          <cell r="H3">
            <v>104.39999999999999</v>
          </cell>
          <cell r="I3">
            <v>103.30000000000001</v>
          </cell>
          <cell r="J3">
            <v>103.19999999999999</v>
          </cell>
          <cell r="K3">
            <v>620.20000000000005</v>
          </cell>
        </row>
        <row r="4">
          <cell r="A4" t="str">
            <v xml:space="preserve">Molly McGhin </v>
          </cell>
          <cell r="B4" t="str">
            <v>207993</v>
          </cell>
          <cell r="C4" t="str">
            <v>GA</v>
          </cell>
          <cell r="D4" t="str">
            <v>Women</v>
          </cell>
          <cell r="E4">
            <v>102.00000000000001</v>
          </cell>
          <cell r="F4">
            <v>101.7</v>
          </cell>
          <cell r="G4">
            <v>104.80000000000001</v>
          </cell>
          <cell r="H4">
            <v>102.6</v>
          </cell>
          <cell r="I4">
            <v>104.9</v>
          </cell>
          <cell r="J4">
            <v>102.99999999999999</v>
          </cell>
          <cell r="K4">
            <v>619</v>
          </cell>
        </row>
        <row r="5">
          <cell r="A5" t="str">
            <v xml:space="preserve">Brandon Muske </v>
          </cell>
          <cell r="B5" t="str">
            <v>66790</v>
          </cell>
          <cell r="C5" t="str">
            <v>GA</v>
          </cell>
          <cell r="D5" t="str">
            <v>Men</v>
          </cell>
          <cell r="E5">
            <v>103.3</v>
          </cell>
          <cell r="F5">
            <v>103.3</v>
          </cell>
          <cell r="G5">
            <v>103.3</v>
          </cell>
          <cell r="H5">
            <v>102.50000000000001</v>
          </cell>
          <cell r="I5">
            <v>102.89999999999999</v>
          </cell>
          <cell r="J5">
            <v>99.7</v>
          </cell>
          <cell r="K5">
            <v>615</v>
          </cell>
        </row>
        <row r="6">
          <cell r="A6" t="str">
            <v xml:space="preserve">Carley Seabrooke </v>
          </cell>
          <cell r="B6" t="str">
            <v>320465</v>
          </cell>
          <cell r="C6" t="str">
            <v>AL</v>
          </cell>
          <cell r="D6" t="str">
            <v>Women</v>
          </cell>
          <cell r="E6">
            <v>101</v>
          </cell>
          <cell r="F6">
            <v>99</v>
          </cell>
          <cell r="G6">
            <v>103.6</v>
          </cell>
          <cell r="H6">
            <v>103.99999999999999</v>
          </cell>
          <cell r="I6">
            <v>102.59999999999998</v>
          </cell>
          <cell r="J6">
            <v>103.10000000000001</v>
          </cell>
          <cell r="K6">
            <v>613.29999999999995</v>
          </cell>
        </row>
        <row r="7">
          <cell r="A7" t="str">
            <v xml:space="preserve">Aditi Chutke </v>
          </cell>
          <cell r="B7" t="str">
            <v>394776</v>
          </cell>
          <cell r="C7" t="str">
            <v>TX</v>
          </cell>
          <cell r="D7" t="str">
            <v>Women</v>
          </cell>
          <cell r="E7">
            <v>100.9</v>
          </cell>
          <cell r="F7">
            <v>101.60000000000001</v>
          </cell>
          <cell r="G7">
            <v>101.99999999999999</v>
          </cell>
          <cell r="H7">
            <v>102.3</v>
          </cell>
          <cell r="I7">
            <v>102.6</v>
          </cell>
          <cell r="J7">
            <v>103.5</v>
          </cell>
          <cell r="K7">
            <v>612.9</v>
          </cell>
        </row>
        <row r="8">
          <cell r="A8" t="str">
            <v xml:space="preserve">Timothy Sherry </v>
          </cell>
          <cell r="B8" t="str">
            <v>72550</v>
          </cell>
          <cell r="C8" t="str">
            <v>AL</v>
          </cell>
          <cell r="D8" t="str">
            <v>Men</v>
          </cell>
          <cell r="E8">
            <v>102.39999999999999</v>
          </cell>
          <cell r="F8">
            <v>102.60000000000001</v>
          </cell>
          <cell r="G8">
            <v>102.39999999999999</v>
          </cell>
          <cell r="H8">
            <v>102.5</v>
          </cell>
          <cell r="I8">
            <v>101.50000000000001</v>
          </cell>
          <cell r="J8">
            <v>101.10000000000001</v>
          </cell>
          <cell r="K8">
            <v>612.5</v>
          </cell>
        </row>
        <row r="9">
          <cell r="A9" t="str">
            <v xml:space="preserve">Jadon  Nafziger </v>
          </cell>
          <cell r="B9" t="str">
            <v>441540</v>
          </cell>
          <cell r="C9" t="str">
            <v>IL</v>
          </cell>
          <cell r="D9" t="str">
            <v>SH2</v>
          </cell>
          <cell r="E9">
            <v>100.4</v>
          </cell>
          <cell r="F9">
            <v>101.69999999999997</v>
          </cell>
          <cell r="G9">
            <v>102.2</v>
          </cell>
          <cell r="H9">
            <v>104.29999999999998</v>
          </cell>
          <cell r="I9">
            <v>102.2</v>
          </cell>
          <cell r="J9">
            <v>101.1</v>
          </cell>
          <cell r="K9">
            <v>611.89999999999986</v>
          </cell>
        </row>
        <row r="10">
          <cell r="A10" t="str">
            <v xml:space="preserve">Landon Ruggera </v>
          </cell>
          <cell r="B10" t="str">
            <v>467430</v>
          </cell>
          <cell r="C10" t="str">
            <v>CO</v>
          </cell>
          <cell r="D10" t="str">
            <v>SH1</v>
          </cell>
          <cell r="E10">
            <v>102.49999999999999</v>
          </cell>
          <cell r="F10">
            <v>104.2</v>
          </cell>
          <cell r="G10">
            <v>101.8</v>
          </cell>
          <cell r="H10">
            <v>99.8</v>
          </cell>
          <cell r="I10">
            <v>103.29999999999998</v>
          </cell>
          <cell r="J10">
            <v>100.1</v>
          </cell>
          <cell r="K10">
            <v>611.70000000000005</v>
          </cell>
        </row>
        <row r="11">
          <cell r="A11" t="str">
            <v xml:space="preserve">Noah Abzug </v>
          </cell>
          <cell r="B11" t="str">
            <v>399850</v>
          </cell>
          <cell r="C11" t="str">
            <v>MD</v>
          </cell>
          <cell r="D11" t="str">
            <v>Men</v>
          </cell>
          <cell r="E11">
            <v>101.2</v>
          </cell>
          <cell r="F11">
            <v>102.19999999999999</v>
          </cell>
          <cell r="G11">
            <v>101.9</v>
          </cell>
          <cell r="H11">
            <v>99.300000000000011</v>
          </cell>
          <cell r="I11">
            <v>104.10000000000001</v>
          </cell>
          <cell r="J11">
            <v>101.4</v>
          </cell>
          <cell r="K11">
            <v>610.1</v>
          </cell>
        </row>
        <row r="12">
          <cell r="A12" t="str">
            <v xml:space="preserve">Mausten Stelter </v>
          </cell>
          <cell r="B12" t="str">
            <v>361620</v>
          </cell>
          <cell r="C12" t="str">
            <v>SD</v>
          </cell>
          <cell r="D12" t="str">
            <v>Men</v>
          </cell>
          <cell r="E12">
            <v>100.89999999999999</v>
          </cell>
          <cell r="F12">
            <v>100.5</v>
          </cell>
          <cell r="G12">
            <v>100.80000000000001</v>
          </cell>
          <cell r="H12">
            <v>98.999999999999986</v>
          </cell>
          <cell r="I12">
            <v>100.99999999999999</v>
          </cell>
          <cell r="J12">
            <v>99.3</v>
          </cell>
          <cell r="K12">
            <v>601.5</v>
          </cell>
        </row>
        <row r="13">
          <cell r="A13" t="str">
            <v xml:space="preserve">Charles Meyer III </v>
          </cell>
          <cell r="B13" t="str">
            <v>440640</v>
          </cell>
          <cell r="C13" t="str">
            <v>NJ</v>
          </cell>
          <cell r="D13" t="str">
            <v>Men</v>
          </cell>
          <cell r="E13">
            <v>98.40000000000002</v>
          </cell>
          <cell r="F13">
            <v>101.10000000000001</v>
          </cell>
          <cell r="G13">
            <v>99.6</v>
          </cell>
          <cell r="H13">
            <v>100.60000000000001</v>
          </cell>
          <cell r="I13">
            <v>100.60000000000001</v>
          </cell>
          <cell r="J13">
            <v>100.5</v>
          </cell>
          <cell r="K13">
            <v>600.80000000000007</v>
          </cell>
        </row>
        <row r="14">
          <cell r="A14" t="str">
            <v xml:space="preserve">Benjamin Hays </v>
          </cell>
          <cell r="B14" t="str">
            <v>329874</v>
          </cell>
          <cell r="C14" t="str">
            <v>VA</v>
          </cell>
          <cell r="D14" t="str">
            <v>SH2</v>
          </cell>
          <cell r="E14">
            <v>102.6</v>
          </cell>
          <cell r="F14">
            <v>96.699999999999989</v>
          </cell>
          <cell r="G14">
            <v>97.300000000000011</v>
          </cell>
          <cell r="H14">
            <v>99.399999999999991</v>
          </cell>
          <cell r="I14">
            <v>101.89999999999999</v>
          </cell>
          <cell r="J14">
            <v>102.1</v>
          </cell>
          <cell r="K14">
            <v>600</v>
          </cell>
        </row>
        <row r="15">
          <cell r="A15" t="str">
            <v xml:space="preserve">Sophie Yang </v>
          </cell>
          <cell r="B15" t="str">
            <v>381840</v>
          </cell>
          <cell r="C15" t="str">
            <v>CT</v>
          </cell>
          <cell r="D15" t="str">
            <v>Women</v>
          </cell>
          <cell r="E15">
            <v>99.100000000000009</v>
          </cell>
          <cell r="F15">
            <v>100.8</v>
          </cell>
          <cell r="G15">
            <v>97.7</v>
          </cell>
          <cell r="H15">
            <v>100.10000000000001</v>
          </cell>
          <cell r="I15">
            <v>97.300000000000011</v>
          </cell>
          <cell r="J15">
            <v>102.5</v>
          </cell>
          <cell r="K15">
            <v>597.5</v>
          </cell>
        </row>
        <row r="16">
          <cell r="A16" t="str">
            <v xml:space="preserve">Robert Oberle </v>
          </cell>
          <cell r="B16" t="str">
            <v>51442</v>
          </cell>
          <cell r="C16" t="str">
            <v>OK</v>
          </cell>
          <cell r="D16" t="str">
            <v>Men</v>
          </cell>
          <cell r="E16">
            <v>99.499999999999972</v>
          </cell>
          <cell r="F16">
            <v>100.8</v>
          </cell>
          <cell r="G16">
            <v>96.800000000000011</v>
          </cell>
          <cell r="H16">
            <v>100.6</v>
          </cell>
          <cell r="I16">
            <v>97.5</v>
          </cell>
          <cell r="J16">
            <v>101.89999999999998</v>
          </cell>
          <cell r="K16">
            <v>597.09999999999991</v>
          </cell>
        </row>
        <row r="17">
          <cell r="A17" t="str">
            <v xml:space="preserve">Adalynn Roark </v>
          </cell>
          <cell r="B17" t="str">
            <v>409460</v>
          </cell>
          <cell r="C17" t="str">
            <v>SD</v>
          </cell>
          <cell r="D17" t="str">
            <v>Women</v>
          </cell>
          <cell r="E17">
            <v>100.39999999999999</v>
          </cell>
          <cell r="F17">
            <v>99.4</v>
          </cell>
          <cell r="G17">
            <v>100.89999999999999</v>
          </cell>
          <cell r="H17">
            <v>100.69999999999999</v>
          </cell>
          <cell r="I17">
            <v>96.700000000000017</v>
          </cell>
          <cell r="J17">
            <v>98.699999999999989</v>
          </cell>
          <cell r="K17">
            <v>596.79999999999995</v>
          </cell>
        </row>
        <row r="18">
          <cell r="A18" t="str">
            <v xml:space="preserve">Steven  Hutchcraft  </v>
          </cell>
          <cell r="B18" t="str">
            <v>488646</v>
          </cell>
          <cell r="C18" t="str">
            <v>CO</v>
          </cell>
          <cell r="D18" t="str">
            <v>SH1</v>
          </cell>
          <cell r="E18">
            <v>99.3</v>
          </cell>
          <cell r="F18">
            <v>100.99999999999999</v>
          </cell>
          <cell r="G18">
            <v>101.3</v>
          </cell>
          <cell r="H18">
            <v>98.3</v>
          </cell>
          <cell r="I18">
            <v>99.000000000000014</v>
          </cell>
          <cell r="J18">
            <v>97.899999999999991</v>
          </cell>
          <cell r="K18">
            <v>596.79999999999995</v>
          </cell>
        </row>
        <row r="19">
          <cell r="A19" t="str">
            <v xml:space="preserve">Matthew Schwartzkopf </v>
          </cell>
          <cell r="B19" t="str">
            <v>400395</v>
          </cell>
          <cell r="C19" t="str">
            <v>AZ</v>
          </cell>
          <cell r="D19" t="str">
            <v>SH1</v>
          </cell>
          <cell r="E19">
            <v>98.2</v>
          </cell>
          <cell r="F19">
            <v>100.69999999999999</v>
          </cell>
          <cell r="G19">
            <v>102.1</v>
          </cell>
          <cell r="H19">
            <v>98.899999999999991</v>
          </cell>
          <cell r="I19">
            <v>99.1</v>
          </cell>
          <cell r="J19">
            <v>97.3</v>
          </cell>
          <cell r="K19">
            <v>596.29999999999995</v>
          </cell>
        </row>
        <row r="20">
          <cell r="A20" t="str">
            <v xml:space="preserve">Carly  Weeman </v>
          </cell>
          <cell r="B20" t="str">
            <v>438029</v>
          </cell>
          <cell r="C20" t="str">
            <v>SD</v>
          </cell>
          <cell r="D20" t="str">
            <v>Women</v>
          </cell>
          <cell r="E20">
            <v>100.2</v>
          </cell>
          <cell r="F20">
            <v>100.3</v>
          </cell>
          <cell r="G20">
            <v>98.3</v>
          </cell>
          <cell r="H20">
            <v>98.399999999999991</v>
          </cell>
          <cell r="I20">
            <v>98.200000000000017</v>
          </cell>
          <cell r="J20">
            <v>100.60000000000001</v>
          </cell>
          <cell r="K20">
            <v>596</v>
          </cell>
        </row>
        <row r="21">
          <cell r="A21" t="str">
            <v xml:space="preserve">Jay Martin </v>
          </cell>
          <cell r="B21" t="str">
            <v>400421</v>
          </cell>
          <cell r="C21" t="str">
            <v>VA</v>
          </cell>
          <cell r="D21" t="str">
            <v>SH1</v>
          </cell>
          <cell r="E21">
            <v>101.2</v>
          </cell>
          <cell r="F21">
            <v>98.5</v>
          </cell>
          <cell r="G21">
            <v>100.5</v>
          </cell>
          <cell r="H21">
            <v>95.5</v>
          </cell>
          <cell r="I21">
            <v>97.2</v>
          </cell>
          <cell r="J21">
            <v>99.9</v>
          </cell>
          <cell r="K21">
            <v>592.79999999999995</v>
          </cell>
        </row>
        <row r="22">
          <cell r="A22" t="str">
            <v xml:space="preserve">Chloe Parish </v>
          </cell>
          <cell r="B22" t="str">
            <v>406352</v>
          </cell>
          <cell r="C22" t="str">
            <v>AR</v>
          </cell>
          <cell r="D22" t="str">
            <v>Women</v>
          </cell>
          <cell r="E22">
            <v>95.300000000000011</v>
          </cell>
          <cell r="F22">
            <v>99.3</v>
          </cell>
          <cell r="G22">
            <v>96.100000000000009</v>
          </cell>
          <cell r="H22">
            <v>98.199999999999989</v>
          </cell>
          <cell r="I22">
            <v>101.5</v>
          </cell>
          <cell r="J22">
            <v>98.300000000000011</v>
          </cell>
          <cell r="K22">
            <v>588.70000000000005</v>
          </cell>
        </row>
        <row r="23">
          <cell r="A23" t="str">
            <v xml:space="preserve">Eric Heideman </v>
          </cell>
          <cell r="B23" t="str">
            <v>431758</v>
          </cell>
          <cell r="C23" t="str">
            <v>VA</v>
          </cell>
          <cell r="D23" t="str">
            <v>SH2</v>
          </cell>
          <cell r="E23">
            <v>97.699999999999989</v>
          </cell>
          <cell r="F23">
            <v>94.5</v>
          </cell>
          <cell r="G23">
            <v>101.1</v>
          </cell>
          <cell r="H23">
            <v>98.199999999999989</v>
          </cell>
          <cell r="I23">
            <v>99.399999999999991</v>
          </cell>
          <cell r="J23">
            <v>97.799999999999983</v>
          </cell>
          <cell r="K23">
            <v>588.69999999999993</v>
          </cell>
        </row>
        <row r="24">
          <cell r="A24" t="str">
            <v xml:space="preserve">Baylee Bender </v>
          </cell>
          <cell r="B24" t="str">
            <v>431646</v>
          </cell>
          <cell r="C24" t="str">
            <v>SD</v>
          </cell>
          <cell r="D24" t="str">
            <v>Women</v>
          </cell>
          <cell r="E24">
            <v>99.499999999999986</v>
          </cell>
          <cell r="F24">
            <v>93.1</v>
          </cell>
          <cell r="G24">
            <v>98.3</v>
          </cell>
          <cell r="H24">
            <v>101.10000000000002</v>
          </cell>
          <cell r="I24">
            <v>95.9</v>
          </cell>
          <cell r="J24">
            <v>96.700000000000017</v>
          </cell>
          <cell r="K24">
            <v>584.6</v>
          </cell>
        </row>
        <row r="25">
          <cell r="A25" t="str">
            <v xml:space="preserve">Marc Monene </v>
          </cell>
          <cell r="B25" t="str">
            <v>64267</v>
          </cell>
          <cell r="C25" t="str">
            <v>CA</v>
          </cell>
          <cell r="D25" t="str">
            <v>Men</v>
          </cell>
          <cell r="E25">
            <v>97.1</v>
          </cell>
          <cell r="F25">
            <v>101.3</v>
          </cell>
          <cell r="G25">
            <v>96.300000000000011</v>
          </cell>
          <cell r="H25">
            <v>98.2</v>
          </cell>
          <cell r="I25">
            <v>97.199999999999989</v>
          </cell>
          <cell r="J25">
            <v>93.4</v>
          </cell>
          <cell r="K25">
            <v>583.5</v>
          </cell>
        </row>
        <row r="26">
          <cell r="A26" t="str">
            <v xml:space="preserve">Emma-Leigh Oberle </v>
          </cell>
          <cell r="B26" t="str">
            <v>406149</v>
          </cell>
          <cell r="C26" t="str">
            <v>OK</v>
          </cell>
          <cell r="D26" t="str">
            <v>Women</v>
          </cell>
          <cell r="E26">
            <v>98.699999999999989</v>
          </cell>
          <cell r="F26">
            <v>96.9</v>
          </cell>
          <cell r="G26">
            <v>94.999999999999986</v>
          </cell>
          <cell r="H26">
            <v>91.9</v>
          </cell>
          <cell r="I26">
            <v>98.299999999999983</v>
          </cell>
          <cell r="J26">
            <v>99.1</v>
          </cell>
          <cell r="K26">
            <v>579.9</v>
          </cell>
        </row>
        <row r="27">
          <cell r="A27" t="str">
            <v xml:space="preserve">Sophia Ong </v>
          </cell>
          <cell r="B27" t="str">
            <v>496293</v>
          </cell>
          <cell r="C27" t="str">
            <v>FL</v>
          </cell>
          <cell r="D27" t="str">
            <v>Women</v>
          </cell>
          <cell r="E27">
            <v>95.899999999999991</v>
          </cell>
          <cell r="F27">
            <v>98.7</v>
          </cell>
          <cell r="G27">
            <v>97.699999999999989</v>
          </cell>
          <cell r="H27">
            <v>98.600000000000009</v>
          </cell>
          <cell r="I27">
            <v>95.799999999999983</v>
          </cell>
          <cell r="J27">
            <v>92.899999999999991</v>
          </cell>
          <cell r="K27">
            <v>579.59999999999991</v>
          </cell>
        </row>
        <row r="28">
          <cell r="A28" t="str">
            <v xml:space="preserve">Ruby Harris </v>
          </cell>
          <cell r="B28" t="str">
            <v>469909</v>
          </cell>
          <cell r="C28" t="str">
            <v>OH</v>
          </cell>
          <cell r="D28" t="str">
            <v>Women</v>
          </cell>
          <cell r="E28">
            <v>98.100000000000009</v>
          </cell>
          <cell r="F28">
            <v>95.500000000000014</v>
          </cell>
          <cell r="G28">
            <v>96.699999999999989</v>
          </cell>
          <cell r="H28">
            <v>98.2</v>
          </cell>
          <cell r="I28">
            <v>96.6</v>
          </cell>
          <cell r="J28">
            <v>92.1</v>
          </cell>
          <cell r="K28">
            <v>577.20000000000005</v>
          </cell>
        </row>
        <row r="29">
          <cell r="A29" t="str">
            <v xml:space="preserve">Zachary Abzug </v>
          </cell>
          <cell r="B29" t="str">
            <v>476672</v>
          </cell>
          <cell r="C29" t="str">
            <v>MD</v>
          </cell>
          <cell r="D29" t="str">
            <v>Men</v>
          </cell>
          <cell r="E29">
            <v>92.2</v>
          </cell>
          <cell r="F29">
            <v>96</v>
          </cell>
          <cell r="G29">
            <v>90.1</v>
          </cell>
          <cell r="H29">
            <v>94.09999999999998</v>
          </cell>
          <cell r="I29">
            <v>91.5</v>
          </cell>
          <cell r="J29">
            <v>96.300000000000011</v>
          </cell>
          <cell r="K29">
            <v>560.19999999999993</v>
          </cell>
        </row>
        <row r="30">
          <cell r="A30" t="str">
            <v xml:space="preserve">Michael Tagliapietra </v>
          </cell>
          <cell r="B30" t="str">
            <v>467443</v>
          </cell>
          <cell r="C30" t="str">
            <v>WI</v>
          </cell>
          <cell r="D30" t="str">
            <v>SH1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 t="str">
            <v xml:space="preserve">Nicholas Van Egmond </v>
          </cell>
          <cell r="B31" t="str">
            <v>164787</v>
          </cell>
          <cell r="C31" t="str">
            <v>TN</v>
          </cell>
          <cell r="D31" t="str">
            <v>Men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 xml:space="preserve">Gabrielle  Horton  </v>
          </cell>
          <cell r="B32" t="str">
            <v>426276</v>
          </cell>
          <cell r="C32" t="str">
            <v>NC</v>
          </cell>
          <cell r="D32" t="str">
            <v>Women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AF17A-499B-428B-8F1A-E8B3E75F2824}">
  <dimension ref="A1:AR80"/>
  <sheetViews>
    <sheetView tabSelected="1" workbookViewId="0">
      <selection activeCell="C17" sqref="C17"/>
    </sheetView>
  </sheetViews>
  <sheetFormatPr defaultRowHeight="14.25" x14ac:dyDescent="0.45"/>
  <cols>
    <col min="1" max="1" width="5.53125" customWidth="1"/>
    <col min="2" max="2" width="18.33203125" bestFit="1" customWidth="1"/>
    <col min="3" max="3" width="6.73046875" bestFit="1" customWidth="1"/>
    <col min="4" max="4" width="6.19921875" bestFit="1" customWidth="1"/>
    <col min="5" max="5" width="10.1328125" bestFit="1" customWidth="1"/>
    <col min="6" max="6" width="5.19921875" style="24" hidden="1" customWidth="1"/>
    <col min="7" max="11" width="6.19921875" style="24" hidden="1" customWidth="1"/>
    <col min="12" max="12" width="5.19921875" style="24" bestFit="1" customWidth="1"/>
    <col min="13" max="18" width="6.19921875" hidden="1" customWidth="1"/>
    <col min="19" max="19" width="6.19921875" bestFit="1" customWidth="1"/>
    <col min="20" max="20" width="8.46484375" bestFit="1" customWidth="1"/>
    <col min="21" max="21" width="10.9296875" customWidth="1"/>
  </cols>
  <sheetData>
    <row r="1" spans="1:44" ht="17.649999999999999" x14ac:dyDescent="0.5">
      <c r="A1" s="33" t="s">
        <v>44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17.649999999999999" x14ac:dyDescent="0.5">
      <c r="A2" s="33" t="s">
        <v>54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17.649999999999999" x14ac:dyDescent="0.5">
      <c r="A3" s="33" t="s">
        <v>46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s="17" customFormat="1" ht="17.649999999999999" x14ac:dyDescent="0.5">
      <c r="A4" s="1"/>
      <c r="B4" s="1"/>
      <c r="C4" s="1"/>
      <c r="D4" s="1"/>
      <c r="E4" s="1"/>
      <c r="F4" s="16"/>
      <c r="G4" s="16"/>
      <c r="H4" s="16"/>
      <c r="I4" s="16"/>
      <c r="J4" s="16"/>
      <c r="K4" s="16"/>
      <c r="L4" s="16"/>
      <c r="M4" s="1"/>
      <c r="N4" s="1"/>
      <c r="O4" s="1"/>
      <c r="P4" s="1"/>
      <c r="Q4" s="1"/>
      <c r="R4" s="1"/>
      <c r="S4" s="1"/>
      <c r="T4" s="1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</row>
    <row r="5" spans="1:44" s="17" customFormat="1" ht="18" x14ac:dyDescent="0.55000000000000004">
      <c r="A5" s="14" t="s">
        <v>11</v>
      </c>
      <c r="B5" s="1"/>
      <c r="C5" s="1"/>
      <c r="D5" s="14" t="s">
        <v>70</v>
      </c>
      <c r="F5" s="16"/>
      <c r="G5" s="16"/>
      <c r="H5" s="16"/>
      <c r="I5" s="16"/>
      <c r="J5" s="16"/>
      <c r="K5" s="16"/>
      <c r="L5" s="16"/>
      <c r="M5" s="1"/>
      <c r="N5" s="1"/>
      <c r="O5" s="1"/>
      <c r="P5" s="1"/>
      <c r="Q5" s="1"/>
      <c r="R5" s="1"/>
      <c r="S5" s="1"/>
      <c r="T5" s="36">
        <v>1247.2</v>
      </c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</row>
    <row r="6" spans="1:44" s="17" customFormat="1" ht="18" x14ac:dyDescent="0.55000000000000004">
      <c r="A6" s="14" t="s">
        <v>12</v>
      </c>
      <c r="B6" s="1"/>
      <c r="C6" s="1"/>
      <c r="D6" s="14" t="s">
        <v>66</v>
      </c>
      <c r="F6" s="16"/>
      <c r="G6" s="16"/>
      <c r="H6" s="16"/>
      <c r="I6" s="16"/>
      <c r="J6" s="16"/>
      <c r="K6" s="16"/>
      <c r="L6" s="16"/>
      <c r="M6" s="1"/>
      <c r="N6" s="1"/>
      <c r="O6" s="1"/>
      <c r="P6" s="1"/>
      <c r="Q6" s="1"/>
      <c r="R6" s="1"/>
      <c r="S6" s="1"/>
      <c r="T6" s="36">
        <v>1246.6999999999998</v>
      </c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</row>
    <row r="7" spans="1:44" s="17" customFormat="1" ht="18" x14ac:dyDescent="0.55000000000000004">
      <c r="A7" s="14" t="s">
        <v>13</v>
      </c>
      <c r="B7" s="1"/>
      <c r="C7" s="1"/>
      <c r="D7" s="14" t="s">
        <v>77</v>
      </c>
      <c r="F7" s="16"/>
      <c r="G7" s="16"/>
      <c r="H7" s="16"/>
      <c r="I7" s="16"/>
      <c r="J7" s="16"/>
      <c r="K7" s="16"/>
      <c r="L7" s="16"/>
      <c r="M7" s="1"/>
      <c r="N7" s="1"/>
      <c r="O7" s="1"/>
      <c r="P7" s="1"/>
      <c r="Q7" s="1"/>
      <c r="R7" s="1"/>
      <c r="S7" s="1"/>
      <c r="T7" s="36">
        <v>1230.3000000000002</v>
      </c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</row>
    <row r="8" spans="1:44" s="17" customFormat="1" ht="17.649999999999999" x14ac:dyDescent="0.5">
      <c r="A8" s="14"/>
      <c r="B8" s="1"/>
      <c r="C8" s="1"/>
      <c r="D8" s="14"/>
      <c r="F8" s="16"/>
      <c r="G8" s="16"/>
      <c r="H8" s="16"/>
      <c r="I8" s="16"/>
      <c r="J8" s="16"/>
      <c r="K8" s="16"/>
      <c r="L8" s="16"/>
      <c r="T8" s="30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</row>
    <row r="9" spans="1:44" s="17" customFormat="1" ht="18" x14ac:dyDescent="0.55000000000000004">
      <c r="A9" s="14" t="s">
        <v>47</v>
      </c>
      <c r="B9" s="1"/>
      <c r="C9" s="1"/>
      <c r="D9" s="14" t="s">
        <v>83</v>
      </c>
      <c r="F9" s="16"/>
      <c r="G9" s="16"/>
      <c r="H9" s="16"/>
      <c r="I9" s="16"/>
      <c r="J9" s="16"/>
      <c r="K9" s="16"/>
      <c r="L9" s="16"/>
      <c r="M9" s="1"/>
      <c r="N9" s="1"/>
      <c r="O9" s="1"/>
      <c r="P9" s="1"/>
      <c r="Q9" s="1"/>
      <c r="R9" s="1"/>
      <c r="S9" s="1"/>
      <c r="T9" s="36">
        <v>1206.3000000000002</v>
      </c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</row>
    <row r="10" spans="1:44" s="17" customFormat="1" ht="18" x14ac:dyDescent="0.55000000000000004">
      <c r="A10" s="14" t="s">
        <v>48</v>
      </c>
      <c r="B10" s="1"/>
      <c r="C10" s="1"/>
      <c r="D10" s="14" t="s">
        <v>99</v>
      </c>
      <c r="F10" s="16"/>
      <c r="G10" s="16"/>
      <c r="H10" s="16"/>
      <c r="I10" s="16"/>
      <c r="J10" s="16"/>
      <c r="K10" s="16"/>
      <c r="L10" s="16"/>
      <c r="M10" s="1"/>
      <c r="N10" s="1"/>
      <c r="O10" s="1"/>
      <c r="P10" s="1"/>
      <c r="Q10" s="1"/>
      <c r="R10" s="1"/>
      <c r="S10" s="1"/>
      <c r="T10" s="36">
        <v>1200.4000000000001</v>
      </c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</row>
    <row r="11" spans="1:44" s="17" customFormat="1" ht="18" x14ac:dyDescent="0.55000000000000004">
      <c r="A11" s="14" t="s">
        <v>49</v>
      </c>
      <c r="B11" s="1"/>
      <c r="C11" s="1"/>
      <c r="D11" s="14" t="s">
        <v>97</v>
      </c>
      <c r="F11" s="16"/>
      <c r="G11" s="16"/>
      <c r="H11" s="16"/>
      <c r="I11" s="16"/>
      <c r="J11" s="16"/>
      <c r="K11" s="16"/>
      <c r="L11" s="16"/>
      <c r="M11" s="1"/>
      <c r="N11" s="1"/>
      <c r="O11" s="1"/>
      <c r="P11" s="1"/>
      <c r="Q11" s="1"/>
      <c r="R11" s="1"/>
      <c r="S11" s="1"/>
      <c r="T11" s="36">
        <v>1194.0999999999999</v>
      </c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</row>
    <row r="12" spans="1:44" s="17" customFormat="1" ht="17.649999999999999" x14ac:dyDescent="0.5">
      <c r="A12" s="14"/>
      <c r="B12" s="1"/>
      <c r="C12" s="1"/>
      <c r="D12" s="14"/>
      <c r="F12" s="16"/>
      <c r="G12" s="16"/>
      <c r="H12" s="16"/>
      <c r="I12" s="16"/>
      <c r="J12" s="16"/>
      <c r="K12" s="16"/>
      <c r="L12" s="16"/>
      <c r="M12" s="1"/>
      <c r="N12" s="1"/>
      <c r="O12" s="1"/>
      <c r="P12" s="1"/>
      <c r="Q12" s="1"/>
      <c r="R12" s="1"/>
      <c r="S12" s="1"/>
      <c r="T12" s="30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</row>
    <row r="13" spans="1:44" s="17" customFormat="1" ht="18" x14ac:dyDescent="0.55000000000000004">
      <c r="A13" s="14" t="s">
        <v>50</v>
      </c>
      <c r="B13" s="1"/>
      <c r="C13" s="1"/>
      <c r="D13" s="14" t="s">
        <v>107</v>
      </c>
      <c r="F13" s="16"/>
      <c r="G13" s="16"/>
      <c r="H13" s="16"/>
      <c r="I13" s="16"/>
      <c r="J13" s="16"/>
      <c r="K13" s="16"/>
      <c r="L13" s="16"/>
      <c r="M13" s="1"/>
      <c r="N13" s="1"/>
      <c r="O13" s="1"/>
      <c r="P13" s="1"/>
      <c r="Q13" s="1"/>
      <c r="R13" s="1"/>
      <c r="S13" s="1"/>
      <c r="T13" s="36">
        <v>1177</v>
      </c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</row>
    <row r="14" spans="1:44" s="17" customFormat="1" ht="17.649999999999999" x14ac:dyDescent="0.5">
      <c r="A14" s="14"/>
      <c r="B14" s="1"/>
      <c r="C14" s="1"/>
      <c r="D14" s="1"/>
      <c r="F14" s="16"/>
      <c r="G14" s="16"/>
      <c r="H14" s="16"/>
      <c r="I14" s="16"/>
      <c r="J14" s="16"/>
      <c r="K14" s="16"/>
      <c r="L14" s="16"/>
      <c r="M14" s="1"/>
      <c r="N14" s="1"/>
      <c r="O14" s="1"/>
      <c r="P14" s="1"/>
      <c r="Q14" s="1"/>
      <c r="R14" s="1"/>
      <c r="S14" s="1"/>
      <c r="T14" s="1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</row>
    <row r="15" spans="1:44" s="15" customFormat="1" ht="18" x14ac:dyDescent="0.55000000000000004">
      <c r="A15" s="27" t="s">
        <v>3</v>
      </c>
      <c r="B15" s="27" t="s">
        <v>33</v>
      </c>
      <c r="C15" s="27" t="s">
        <v>34</v>
      </c>
      <c r="D15" s="27" t="str">
        <f>"State"</f>
        <v>State</v>
      </c>
      <c r="E15" s="27" t="s">
        <v>53</v>
      </c>
      <c r="F15" s="28">
        <v>1</v>
      </c>
      <c r="G15" s="28">
        <v>2</v>
      </c>
      <c r="H15" s="28">
        <v>3</v>
      </c>
      <c r="I15" s="28">
        <v>4</v>
      </c>
      <c r="J15" s="28">
        <v>5</v>
      </c>
      <c r="K15" s="28">
        <v>6</v>
      </c>
      <c r="L15" s="28" t="s">
        <v>4</v>
      </c>
      <c r="M15" s="13">
        <v>1</v>
      </c>
      <c r="N15" s="13">
        <v>2</v>
      </c>
      <c r="O15" s="13">
        <v>3</v>
      </c>
      <c r="P15" s="13">
        <v>4</v>
      </c>
      <c r="Q15" s="13">
        <v>5</v>
      </c>
      <c r="R15" s="13">
        <v>6</v>
      </c>
      <c r="S15" s="13" t="s">
        <v>5</v>
      </c>
      <c r="T15" s="13" t="s">
        <v>6</v>
      </c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</row>
    <row r="16" spans="1:44" ht="15.4" x14ac:dyDescent="0.45">
      <c r="A16" s="2">
        <v>1</v>
      </c>
      <c r="B16" t="s">
        <v>70</v>
      </c>
      <c r="C16" t="s">
        <v>71</v>
      </c>
      <c r="D16" t="s">
        <v>72</v>
      </c>
      <c r="F16" s="19">
        <v>105.3</v>
      </c>
      <c r="G16" s="19">
        <v>103.99999999999999</v>
      </c>
      <c r="H16" s="19">
        <v>103.20000000000002</v>
      </c>
      <c r="I16" s="19">
        <v>103.10000000000001</v>
      </c>
      <c r="J16" s="19">
        <v>103.89999999999999</v>
      </c>
      <c r="K16" s="19">
        <v>103.19999999999999</v>
      </c>
      <c r="L16" s="19">
        <v>622.70000000000005</v>
      </c>
      <c r="M16" s="19">
        <v>102.10000000000002</v>
      </c>
      <c r="N16" s="19">
        <v>104.39999999999999</v>
      </c>
      <c r="O16" s="19">
        <v>104.60000000000001</v>
      </c>
      <c r="P16" s="19">
        <v>105.99999999999999</v>
      </c>
      <c r="Q16" s="19">
        <v>105.1</v>
      </c>
      <c r="R16" s="19">
        <v>102.3</v>
      </c>
      <c r="S16" s="19">
        <v>624.5</v>
      </c>
      <c r="T16" s="19">
        <v>1247.2</v>
      </c>
      <c r="U16" s="18"/>
      <c r="V16" s="35"/>
    </row>
    <row r="17" spans="1:22" ht="15.4" x14ac:dyDescent="0.45">
      <c r="A17" s="2">
        <v>2</v>
      </c>
      <c r="B17" t="s">
        <v>66</v>
      </c>
      <c r="C17" t="s">
        <v>67</v>
      </c>
      <c r="D17" t="s">
        <v>68</v>
      </c>
      <c r="F17" s="19">
        <v>104.89999999999998</v>
      </c>
      <c r="G17" s="19">
        <v>104.80000000000001</v>
      </c>
      <c r="H17" s="19">
        <v>104.89999999999999</v>
      </c>
      <c r="I17" s="19">
        <v>105.1</v>
      </c>
      <c r="J17" s="19">
        <v>103.5</v>
      </c>
      <c r="K17" s="19">
        <v>103.3</v>
      </c>
      <c r="L17" s="19">
        <v>626.49999999999989</v>
      </c>
      <c r="M17" s="19">
        <v>103.19999999999999</v>
      </c>
      <c r="N17" s="19">
        <v>103.9</v>
      </c>
      <c r="O17" s="19">
        <v>102.20000000000002</v>
      </c>
      <c r="P17" s="19">
        <v>104.39999999999999</v>
      </c>
      <c r="Q17" s="19">
        <v>103.30000000000001</v>
      </c>
      <c r="R17" s="19">
        <v>103.19999999999999</v>
      </c>
      <c r="S17" s="19">
        <v>620.20000000000005</v>
      </c>
      <c r="T17" s="19">
        <v>1246.6999999999998</v>
      </c>
      <c r="U17" s="18"/>
      <c r="V17" s="35"/>
    </row>
    <row r="18" spans="1:22" ht="15.4" x14ac:dyDescent="0.45">
      <c r="A18" s="2">
        <v>3</v>
      </c>
      <c r="B18" t="s">
        <v>77</v>
      </c>
      <c r="C18" t="s">
        <v>78</v>
      </c>
      <c r="D18" t="s">
        <v>68</v>
      </c>
      <c r="F18" s="19">
        <v>105</v>
      </c>
      <c r="G18" s="19">
        <v>103.89999999999999</v>
      </c>
      <c r="H18" s="19">
        <v>99.8</v>
      </c>
      <c r="I18" s="19">
        <v>100.8</v>
      </c>
      <c r="J18" s="19">
        <v>103.2</v>
      </c>
      <c r="K18" s="19">
        <v>102.6</v>
      </c>
      <c r="L18" s="19">
        <v>615.30000000000007</v>
      </c>
      <c r="M18" s="19">
        <v>103.3</v>
      </c>
      <c r="N18" s="19">
        <v>103.3</v>
      </c>
      <c r="O18" s="19">
        <v>103.3</v>
      </c>
      <c r="P18" s="19">
        <v>102.50000000000001</v>
      </c>
      <c r="Q18" s="19">
        <v>102.89999999999999</v>
      </c>
      <c r="R18" s="19">
        <v>99.7</v>
      </c>
      <c r="S18" s="19">
        <v>615</v>
      </c>
      <c r="T18" s="19">
        <v>1230.3000000000002</v>
      </c>
      <c r="U18" s="18"/>
      <c r="V18" s="35"/>
    </row>
    <row r="19" spans="1:22" ht="15.4" x14ac:dyDescent="0.45">
      <c r="A19" s="2">
        <v>4</v>
      </c>
      <c r="B19" t="s">
        <v>79</v>
      </c>
      <c r="C19" t="s">
        <v>80</v>
      </c>
      <c r="D19" t="s">
        <v>72</v>
      </c>
      <c r="F19" s="19">
        <v>102.10000000000001</v>
      </c>
      <c r="G19" s="19">
        <v>102.39999999999999</v>
      </c>
      <c r="H19" s="19">
        <v>102.10000000000001</v>
      </c>
      <c r="I19" s="19">
        <v>100.3</v>
      </c>
      <c r="J19" s="19">
        <v>103.3</v>
      </c>
      <c r="K19" s="19">
        <v>104.60000000000001</v>
      </c>
      <c r="L19" s="19">
        <v>614.80000000000007</v>
      </c>
      <c r="M19" s="19">
        <v>102.39999999999999</v>
      </c>
      <c r="N19" s="19">
        <v>102.60000000000001</v>
      </c>
      <c r="O19" s="19">
        <v>102.39999999999999</v>
      </c>
      <c r="P19" s="19">
        <v>102.5</v>
      </c>
      <c r="Q19" s="19">
        <v>101.50000000000001</v>
      </c>
      <c r="R19" s="19">
        <v>101.10000000000001</v>
      </c>
      <c r="S19" s="19">
        <v>612.5</v>
      </c>
      <c r="T19" s="19">
        <v>1227.3000000000002</v>
      </c>
      <c r="U19" s="18"/>
      <c r="V19" s="35"/>
    </row>
    <row r="20" spans="1:22" ht="15.4" x14ac:dyDescent="0.45">
      <c r="A20" s="2">
        <v>5</v>
      </c>
      <c r="B20" t="s">
        <v>83</v>
      </c>
      <c r="C20" t="s">
        <v>84</v>
      </c>
      <c r="D20" t="s">
        <v>85</v>
      </c>
      <c r="E20" t="s">
        <v>156</v>
      </c>
      <c r="F20" s="19">
        <v>98.9</v>
      </c>
      <c r="G20" s="19">
        <v>100.7</v>
      </c>
      <c r="H20" s="19">
        <v>100.5</v>
      </c>
      <c r="I20" s="19">
        <v>101.2</v>
      </c>
      <c r="J20" s="19">
        <v>102.20000000000002</v>
      </c>
      <c r="K20" s="19">
        <v>102</v>
      </c>
      <c r="L20" s="19">
        <v>605.5</v>
      </c>
      <c r="M20" s="19">
        <v>98.40000000000002</v>
      </c>
      <c r="N20" s="19">
        <v>101.10000000000001</v>
      </c>
      <c r="O20" s="19">
        <v>99.6</v>
      </c>
      <c r="P20" s="19">
        <v>100.60000000000001</v>
      </c>
      <c r="Q20" s="19">
        <v>100.60000000000001</v>
      </c>
      <c r="R20" s="19">
        <v>100.5</v>
      </c>
      <c r="S20" s="19">
        <v>600.80000000000007</v>
      </c>
      <c r="T20" s="19">
        <v>1206.3000000000002</v>
      </c>
      <c r="U20" s="18"/>
      <c r="V20" s="35"/>
    </row>
    <row r="21" spans="1:22" ht="15.4" x14ac:dyDescent="0.45">
      <c r="A21" s="2">
        <v>6</v>
      </c>
      <c r="B21" t="s">
        <v>99</v>
      </c>
      <c r="C21" t="s">
        <v>100</v>
      </c>
      <c r="D21" t="s">
        <v>101</v>
      </c>
      <c r="E21" t="s">
        <v>156</v>
      </c>
      <c r="F21" s="19">
        <v>102</v>
      </c>
      <c r="G21" s="19">
        <v>97.4</v>
      </c>
      <c r="H21" s="19">
        <v>98</v>
      </c>
      <c r="I21" s="19">
        <v>96.499999999999986</v>
      </c>
      <c r="J21" s="19">
        <v>99.5</v>
      </c>
      <c r="K21" s="19">
        <v>96.9</v>
      </c>
      <c r="L21" s="19">
        <v>590.29999999999995</v>
      </c>
      <c r="M21" s="19">
        <v>101.2</v>
      </c>
      <c r="N21" s="19">
        <v>102.19999999999999</v>
      </c>
      <c r="O21" s="19">
        <v>101.9</v>
      </c>
      <c r="P21" s="19">
        <v>99.300000000000011</v>
      </c>
      <c r="Q21" s="19">
        <v>104.10000000000001</v>
      </c>
      <c r="R21" s="19">
        <v>101.4</v>
      </c>
      <c r="S21" s="19">
        <v>610.1</v>
      </c>
      <c r="T21" s="19">
        <v>1200.4000000000001</v>
      </c>
      <c r="U21" s="18"/>
      <c r="V21" s="35"/>
    </row>
    <row r="22" spans="1:22" ht="15.4" x14ac:dyDescent="0.45">
      <c r="A22" s="2">
        <v>7</v>
      </c>
      <c r="B22" t="s">
        <v>97</v>
      </c>
      <c r="C22" t="s">
        <v>98</v>
      </c>
      <c r="D22" t="s">
        <v>88</v>
      </c>
      <c r="E22" t="s">
        <v>156</v>
      </c>
      <c r="F22" s="19">
        <v>98.6</v>
      </c>
      <c r="G22" s="19">
        <v>100.60000000000001</v>
      </c>
      <c r="H22" s="19">
        <v>97.199999999999989</v>
      </c>
      <c r="I22" s="19">
        <v>100.4</v>
      </c>
      <c r="J22" s="19">
        <v>95.9</v>
      </c>
      <c r="K22" s="19">
        <v>99.899999999999977</v>
      </c>
      <c r="L22" s="19">
        <v>592.59999999999991</v>
      </c>
      <c r="M22" s="19">
        <v>100.89999999999999</v>
      </c>
      <c r="N22" s="19">
        <v>100.5</v>
      </c>
      <c r="O22" s="19">
        <v>100.80000000000001</v>
      </c>
      <c r="P22" s="19">
        <v>98.999999999999986</v>
      </c>
      <c r="Q22" s="19">
        <v>100.99999999999999</v>
      </c>
      <c r="R22" s="19">
        <v>99.3</v>
      </c>
      <c r="S22" s="19">
        <v>601.5</v>
      </c>
      <c r="T22" s="19">
        <v>1194.0999999999999</v>
      </c>
      <c r="U22" s="18"/>
      <c r="V22" s="35"/>
    </row>
    <row r="23" spans="1:22" ht="15.4" x14ac:dyDescent="0.45">
      <c r="A23" s="2">
        <v>8</v>
      </c>
      <c r="B23" t="s">
        <v>107</v>
      </c>
      <c r="C23" t="s">
        <v>108</v>
      </c>
      <c r="D23" t="s">
        <v>109</v>
      </c>
      <c r="E23" t="s">
        <v>152</v>
      </c>
      <c r="F23" s="19">
        <v>96.200000000000017</v>
      </c>
      <c r="G23" s="19">
        <v>92.199999999999989</v>
      </c>
      <c r="H23" s="19">
        <v>100.19999999999999</v>
      </c>
      <c r="I23" s="19">
        <v>96.199999999999989</v>
      </c>
      <c r="J23" s="19">
        <v>97.199999999999989</v>
      </c>
      <c r="K23" s="19">
        <v>97.9</v>
      </c>
      <c r="L23" s="19">
        <v>579.9</v>
      </c>
      <c r="M23" s="19">
        <v>99.499999999999972</v>
      </c>
      <c r="N23" s="19">
        <v>100.8</v>
      </c>
      <c r="O23" s="19">
        <v>96.800000000000011</v>
      </c>
      <c r="P23" s="19">
        <v>100.6</v>
      </c>
      <c r="Q23" s="19">
        <v>97.5</v>
      </c>
      <c r="R23" s="19">
        <v>101.89999999999998</v>
      </c>
      <c r="S23" s="19">
        <v>597.09999999999991</v>
      </c>
      <c r="T23" s="19">
        <v>1177</v>
      </c>
      <c r="U23" s="18"/>
      <c r="V23" s="35"/>
    </row>
    <row r="24" spans="1:22" ht="15.4" x14ac:dyDescent="0.45">
      <c r="A24" s="2">
        <v>9</v>
      </c>
      <c r="B24" t="s">
        <v>102</v>
      </c>
      <c r="C24" t="s">
        <v>103</v>
      </c>
      <c r="D24" t="s">
        <v>104</v>
      </c>
      <c r="E24" t="s">
        <v>152</v>
      </c>
      <c r="F24" s="19">
        <v>91.799999999999983</v>
      </c>
      <c r="G24" s="19">
        <v>100.5</v>
      </c>
      <c r="H24" s="19">
        <v>103.69999999999999</v>
      </c>
      <c r="I24" s="19">
        <v>97.8</v>
      </c>
      <c r="J24" s="19">
        <v>97.1</v>
      </c>
      <c r="K24" s="19">
        <v>98.2</v>
      </c>
      <c r="L24" s="19">
        <v>589.1</v>
      </c>
      <c r="M24" s="19">
        <v>97.1</v>
      </c>
      <c r="N24" s="19">
        <v>101.3</v>
      </c>
      <c r="O24" s="19">
        <v>96.300000000000011</v>
      </c>
      <c r="P24" s="19">
        <v>98.2</v>
      </c>
      <c r="Q24" s="19">
        <v>97.199999999999989</v>
      </c>
      <c r="R24" s="19">
        <v>93.4</v>
      </c>
      <c r="S24" s="19">
        <v>583.5</v>
      </c>
      <c r="T24" s="19">
        <v>1172.5999999999999</v>
      </c>
      <c r="U24" s="18"/>
      <c r="V24" s="35"/>
    </row>
    <row r="25" spans="1:22" ht="15.4" x14ac:dyDescent="0.45">
      <c r="A25" s="2">
        <v>10</v>
      </c>
      <c r="B25" t="s">
        <v>115</v>
      </c>
      <c r="C25" t="s">
        <v>116</v>
      </c>
      <c r="D25" t="s">
        <v>101</v>
      </c>
      <c r="E25" t="s">
        <v>159</v>
      </c>
      <c r="F25" s="19">
        <v>92.800000000000011</v>
      </c>
      <c r="G25" s="19">
        <v>90.3</v>
      </c>
      <c r="H25" s="19">
        <v>94.6</v>
      </c>
      <c r="I25" s="19">
        <v>95.999999999999986</v>
      </c>
      <c r="J25" s="19">
        <v>93.3</v>
      </c>
      <c r="K25" s="19">
        <v>91.1</v>
      </c>
      <c r="L25" s="19">
        <v>558.1</v>
      </c>
      <c r="M25" s="19">
        <v>92.2</v>
      </c>
      <c r="N25" s="19">
        <v>96</v>
      </c>
      <c r="O25" s="19">
        <v>90.1</v>
      </c>
      <c r="P25" s="19">
        <v>94.09999999999998</v>
      </c>
      <c r="Q25" s="19">
        <v>91.5</v>
      </c>
      <c r="R25" s="19">
        <v>96.300000000000011</v>
      </c>
      <c r="S25" s="19">
        <v>560.19999999999993</v>
      </c>
      <c r="T25" s="19">
        <v>1118.3</v>
      </c>
      <c r="U25" s="18"/>
      <c r="V25" s="35"/>
    </row>
    <row r="26" spans="1:22" ht="15.4" x14ac:dyDescent="0.45">
      <c r="A26" s="2"/>
      <c r="B26" s="11"/>
      <c r="C26" s="18"/>
      <c r="D26" s="9"/>
      <c r="E26" s="2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2" ht="15.4" x14ac:dyDescent="0.45">
      <c r="A27" s="2"/>
      <c r="B27" s="11"/>
      <c r="C27" s="18"/>
      <c r="D27" s="9"/>
      <c r="E27" s="2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2" ht="15.4" x14ac:dyDescent="0.45">
      <c r="A28" s="2"/>
      <c r="B28" s="11"/>
      <c r="C28" s="25"/>
      <c r="D28" s="9"/>
      <c r="E28" s="2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2" ht="15.4" x14ac:dyDescent="0.45">
      <c r="A29" s="2"/>
      <c r="B29" s="11"/>
      <c r="C29" s="18"/>
      <c r="D29" s="9"/>
      <c r="E29" s="2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2" ht="15.4" x14ac:dyDescent="0.45">
      <c r="A30" s="2"/>
      <c r="B30" s="11"/>
      <c r="C30" s="18"/>
      <c r="D30" s="9"/>
      <c r="E30" s="2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2" ht="15.4" x14ac:dyDescent="0.45">
      <c r="A31" s="2"/>
      <c r="B31" s="11"/>
      <c r="C31" s="18"/>
      <c r="D31" s="9"/>
      <c r="E31" s="2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2" ht="15.4" x14ac:dyDescent="0.45">
      <c r="A32" s="2"/>
      <c r="B32" s="11"/>
      <c r="C32" s="18"/>
      <c r="D32" s="9"/>
      <c r="E32" s="2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15.4" x14ac:dyDescent="0.45">
      <c r="A33" s="2"/>
      <c r="B33" s="11"/>
      <c r="C33" s="18"/>
      <c r="D33" s="9"/>
      <c r="E33" s="2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15.4" x14ac:dyDescent="0.45">
      <c r="A34" s="2"/>
      <c r="B34" s="11"/>
      <c r="C34" s="18"/>
      <c r="D34" s="9"/>
      <c r="E34" s="2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15.4" x14ac:dyDescent="0.45">
      <c r="A35" s="2"/>
      <c r="B35" s="11"/>
      <c r="C35" s="18"/>
      <c r="D35" s="9"/>
      <c r="E35" s="2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15.4" x14ac:dyDescent="0.45">
      <c r="A36" s="2"/>
      <c r="B36" s="11"/>
      <c r="C36" s="18"/>
      <c r="D36" s="9"/>
      <c r="E36" s="2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15.4" x14ac:dyDescent="0.45">
      <c r="A37" s="2"/>
      <c r="B37" s="11"/>
      <c r="C37" s="18"/>
      <c r="D37" s="9"/>
      <c r="E37" s="2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15.4" x14ac:dyDescent="0.45">
      <c r="A38" s="2"/>
      <c r="B38" s="11"/>
      <c r="C38" s="18"/>
      <c r="D38" s="9"/>
      <c r="E38" s="2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15.4" x14ac:dyDescent="0.45">
      <c r="A39" s="2"/>
      <c r="B39" s="11"/>
      <c r="C39" s="18"/>
      <c r="D39" s="9"/>
      <c r="E39" s="2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15.4" x14ac:dyDescent="0.45">
      <c r="A40" s="2"/>
      <c r="B40" s="11"/>
      <c r="C40" s="18"/>
      <c r="D40" s="9"/>
      <c r="E40" s="2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15.4" x14ac:dyDescent="0.45">
      <c r="A41" s="2"/>
      <c r="B41" s="11"/>
      <c r="C41" s="18"/>
      <c r="D41" s="9"/>
      <c r="E41" s="2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15.4" x14ac:dyDescent="0.45">
      <c r="A42" s="2"/>
      <c r="B42" s="11"/>
      <c r="C42" s="18"/>
      <c r="D42" s="9"/>
      <c r="E42" s="2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15.4" x14ac:dyDescent="0.45">
      <c r="A43" s="2"/>
      <c r="B43" s="11"/>
      <c r="C43" s="18"/>
      <c r="D43" s="9"/>
      <c r="E43" s="2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15.4" x14ac:dyDescent="0.45">
      <c r="A44" s="2"/>
      <c r="B44" s="11"/>
      <c r="C44" s="18"/>
      <c r="D44" s="9"/>
      <c r="E44" s="2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15.4" x14ac:dyDescent="0.45">
      <c r="A45" s="2"/>
      <c r="B45" s="11"/>
      <c r="C45" s="18"/>
      <c r="D45" s="9"/>
      <c r="E45" s="2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15.4" x14ac:dyDescent="0.45">
      <c r="A46" s="2"/>
      <c r="B46" s="11"/>
      <c r="C46" s="18"/>
      <c r="D46" s="9"/>
      <c r="E46" s="2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15.4" x14ac:dyDescent="0.45">
      <c r="A47" s="2"/>
      <c r="B47" s="11"/>
      <c r="C47" s="26"/>
      <c r="D47" s="9"/>
      <c r="E47" s="2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15.4" x14ac:dyDescent="0.45">
      <c r="A48" s="2"/>
      <c r="B48" s="11"/>
      <c r="C48" s="18"/>
      <c r="D48" s="9"/>
      <c r="E48" s="2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15.4" x14ac:dyDescent="0.45">
      <c r="A49" s="2"/>
      <c r="B49" s="11"/>
      <c r="C49" s="18"/>
      <c r="D49" s="9"/>
      <c r="E49" s="2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15.4" x14ac:dyDescent="0.45">
      <c r="A50" s="2"/>
      <c r="B50" s="11"/>
      <c r="C50" s="18"/>
      <c r="D50" s="9"/>
      <c r="E50" s="2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15.4" x14ac:dyDescent="0.45">
      <c r="A51" s="2"/>
      <c r="B51" s="11"/>
      <c r="C51" s="18"/>
      <c r="D51" s="9"/>
      <c r="E51" s="2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15.4" x14ac:dyDescent="0.45">
      <c r="A52" s="2"/>
      <c r="B52" s="11"/>
      <c r="C52" s="18"/>
      <c r="D52" s="9"/>
      <c r="E52" s="2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15.4" x14ac:dyDescent="0.45">
      <c r="A53" s="2"/>
      <c r="B53" s="11"/>
      <c r="C53" s="18"/>
      <c r="D53" s="9"/>
      <c r="E53" s="2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15.4" x14ac:dyDescent="0.45">
      <c r="A54" s="2"/>
      <c r="B54" s="11"/>
      <c r="C54" s="18"/>
      <c r="D54" s="9"/>
      <c r="E54" s="2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15.4" x14ac:dyDescent="0.45">
      <c r="A55" s="2"/>
      <c r="B55" s="11"/>
      <c r="C55" s="18"/>
      <c r="D55" s="9"/>
      <c r="E55" s="2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15.4" x14ac:dyDescent="0.45">
      <c r="A56" s="2"/>
      <c r="B56" s="11"/>
      <c r="C56" s="18"/>
      <c r="D56" s="9"/>
      <c r="E56" s="2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15.4" x14ac:dyDescent="0.45">
      <c r="A57" s="2"/>
      <c r="B57" s="11"/>
      <c r="C57" s="18"/>
      <c r="D57" s="9"/>
      <c r="E57" s="2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15.4" x14ac:dyDescent="0.45">
      <c r="A58" s="2"/>
      <c r="B58" s="11"/>
      <c r="C58" s="18"/>
      <c r="D58" s="9"/>
      <c r="E58" s="2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15.4" x14ac:dyDescent="0.45">
      <c r="A59" s="2"/>
      <c r="B59" s="11"/>
      <c r="C59" s="18"/>
      <c r="D59" s="9"/>
      <c r="E59" s="2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15.4" x14ac:dyDescent="0.45">
      <c r="A60" s="2"/>
      <c r="B60" s="11"/>
      <c r="C60" s="18"/>
      <c r="D60" s="9"/>
      <c r="E60" s="2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15.4" x14ac:dyDescent="0.45">
      <c r="A61" s="2"/>
      <c r="B61" s="11"/>
      <c r="C61" s="18"/>
      <c r="D61" s="9"/>
      <c r="E61" s="2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15.4" x14ac:dyDescent="0.45">
      <c r="A62" s="2"/>
      <c r="B62" s="11"/>
      <c r="C62" s="18"/>
      <c r="D62" s="9"/>
      <c r="E62" s="2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15.4" x14ac:dyDescent="0.45">
      <c r="A63" s="2"/>
      <c r="B63" s="11"/>
      <c r="C63" s="18"/>
      <c r="D63" s="9"/>
      <c r="E63" s="2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15.4" x14ac:dyDescent="0.45">
      <c r="A64" s="2"/>
      <c r="B64" s="11"/>
      <c r="C64" s="18"/>
      <c r="D64" s="9"/>
      <c r="E64" s="2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15.4" x14ac:dyDescent="0.45">
      <c r="A65" s="2"/>
      <c r="B65" s="11"/>
      <c r="C65" s="18"/>
      <c r="D65" s="9"/>
      <c r="E65" s="2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15.4" x14ac:dyDescent="0.45">
      <c r="A66" s="2"/>
      <c r="B66" s="11"/>
      <c r="C66" s="18"/>
      <c r="D66" s="2"/>
      <c r="E66" s="2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15.4" x14ac:dyDescent="0.45">
      <c r="A67" s="2"/>
      <c r="B67" s="11"/>
      <c r="C67" s="18"/>
      <c r="D67" s="9"/>
      <c r="E67" s="2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15.4" x14ac:dyDescent="0.45">
      <c r="A68" s="2"/>
      <c r="B68" s="11"/>
      <c r="C68" s="18"/>
      <c r="D68" s="9"/>
      <c r="E68" s="2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15.4" x14ac:dyDescent="0.45">
      <c r="A69" s="2"/>
      <c r="B69" s="11"/>
      <c r="C69" s="18"/>
      <c r="D69" s="9"/>
      <c r="E69" s="2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15.4" x14ac:dyDescent="0.45">
      <c r="A70" s="2"/>
      <c r="B70" s="11"/>
      <c r="C70" s="18"/>
      <c r="D70" s="9"/>
      <c r="E70" s="2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15.4" x14ac:dyDescent="0.45">
      <c r="A71" s="2"/>
      <c r="B71" s="11"/>
      <c r="C71" s="18"/>
      <c r="D71" s="9"/>
      <c r="E71" s="2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15.4" x14ac:dyDescent="0.45">
      <c r="A72" s="2"/>
      <c r="B72" s="11"/>
      <c r="C72" s="18"/>
      <c r="D72" s="9"/>
      <c r="E72" s="2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15.4" x14ac:dyDescent="0.45">
      <c r="A73" s="2"/>
      <c r="B73" s="11"/>
      <c r="C73" s="18"/>
      <c r="D73" s="9"/>
      <c r="E73" s="2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15.4" x14ac:dyDescent="0.45">
      <c r="A74" s="2"/>
      <c r="B74" s="11"/>
      <c r="C74" s="18"/>
      <c r="D74" s="9"/>
      <c r="E74" s="2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15.4" x14ac:dyDescent="0.45">
      <c r="A75" s="2"/>
      <c r="B75" s="11"/>
      <c r="C75" s="18"/>
      <c r="D75" s="9"/>
      <c r="E75" s="2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ht="15.4" x14ac:dyDescent="0.45">
      <c r="A76" s="2"/>
      <c r="B76" s="11"/>
      <c r="C76" s="18"/>
      <c r="D76" s="9"/>
      <c r="E76" s="2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ht="15.4" x14ac:dyDescent="0.45">
      <c r="A77" s="2"/>
      <c r="B77" s="11"/>
      <c r="C77" s="18"/>
      <c r="D77" s="9"/>
      <c r="E77" s="2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15.4" x14ac:dyDescent="0.45">
      <c r="A78" s="2"/>
      <c r="B78" s="11"/>
      <c r="C78" s="18"/>
      <c r="D78" s="9"/>
      <c r="E78" s="2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ht="15.4" x14ac:dyDescent="0.45">
      <c r="A79" s="2"/>
      <c r="B79" s="11"/>
      <c r="C79" s="18"/>
      <c r="D79" s="9"/>
      <c r="E79" s="2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ht="15.4" x14ac:dyDescent="0.45">
      <c r="A80" s="2"/>
    </row>
  </sheetData>
  <sortState xmlns:xlrd2="http://schemas.microsoft.com/office/spreadsheetml/2017/richdata2" ref="B16:T25">
    <sortCondition descending="1" ref="T16:T25"/>
    <sortCondition descending="1" ref="S16:S25"/>
  </sortState>
  <mergeCells count="3">
    <mergeCell ref="A1:T1"/>
    <mergeCell ref="A2:T2"/>
    <mergeCell ref="A3:T3"/>
  </mergeCells>
  <printOptions horizontalCentered="1"/>
  <pageMargins left="0" right="0" top="0.7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6E68C-9D44-4A41-A096-EA05E1188191}">
  <dimension ref="A1:AR79"/>
  <sheetViews>
    <sheetView workbookViewId="0">
      <selection activeCell="L12" sqref="L12"/>
    </sheetView>
  </sheetViews>
  <sheetFormatPr defaultRowHeight="14.25" x14ac:dyDescent="0.45"/>
  <cols>
    <col min="1" max="1" width="5.53125" customWidth="1"/>
    <col min="2" max="2" width="18.33203125" bestFit="1" customWidth="1"/>
    <col min="3" max="3" width="6.73046875" bestFit="1" customWidth="1"/>
    <col min="4" max="4" width="6.19921875" bestFit="1" customWidth="1"/>
    <col min="5" max="5" width="10.1328125" bestFit="1" customWidth="1"/>
    <col min="6" max="11" width="6.19921875" style="24" hidden="1" customWidth="1"/>
    <col min="12" max="12" width="5.19921875" style="24" bestFit="1" customWidth="1"/>
    <col min="13" max="18" width="6.19921875" hidden="1" customWidth="1"/>
    <col min="19" max="19" width="6.19921875" bestFit="1" customWidth="1"/>
    <col min="20" max="20" width="8.46484375" bestFit="1" customWidth="1"/>
    <col min="21" max="21" width="10.9296875" customWidth="1"/>
  </cols>
  <sheetData>
    <row r="1" spans="1:44" ht="17.649999999999999" x14ac:dyDescent="0.5">
      <c r="A1" s="33" t="s">
        <v>44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17.649999999999999" x14ac:dyDescent="0.5">
      <c r="A2" s="33" t="s">
        <v>54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17.649999999999999" x14ac:dyDescent="0.5">
      <c r="A3" s="33" t="s">
        <v>46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s="17" customFormat="1" ht="17.649999999999999" x14ac:dyDescent="0.5">
      <c r="A4" s="1"/>
      <c r="B4" s="1"/>
      <c r="C4" s="1"/>
      <c r="D4" s="1"/>
      <c r="E4" s="1"/>
      <c r="F4" s="16"/>
      <c r="G4" s="16"/>
      <c r="H4" s="16"/>
      <c r="I4" s="16"/>
      <c r="J4" s="16"/>
      <c r="K4" s="16"/>
      <c r="L4" s="16"/>
      <c r="M4" s="1"/>
      <c r="N4" s="1"/>
      <c r="O4" s="1"/>
      <c r="P4" s="1"/>
      <c r="Q4" s="1"/>
      <c r="R4" s="1"/>
      <c r="S4" s="1"/>
      <c r="T4" s="1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</row>
    <row r="5" spans="1:44" s="17" customFormat="1" ht="18" x14ac:dyDescent="0.55000000000000004">
      <c r="A5" s="14" t="s">
        <v>11</v>
      </c>
      <c r="B5" s="1"/>
      <c r="C5" s="1"/>
      <c r="D5" s="14" t="s">
        <v>75</v>
      </c>
      <c r="F5" s="16"/>
      <c r="G5" s="16"/>
      <c r="H5" s="16"/>
      <c r="I5" s="16"/>
      <c r="J5" s="16"/>
      <c r="K5" s="16"/>
      <c r="L5" s="16"/>
      <c r="M5" s="1"/>
      <c r="N5" s="1"/>
      <c r="O5" s="1"/>
      <c r="P5" s="1"/>
      <c r="Q5" s="1"/>
      <c r="R5" s="1"/>
      <c r="S5" s="1"/>
      <c r="T5" s="36">
        <v>1237.0999999999999</v>
      </c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</row>
    <row r="6" spans="1:44" s="17" customFormat="1" ht="18" x14ac:dyDescent="0.55000000000000004">
      <c r="A6" s="14" t="s">
        <v>12</v>
      </c>
      <c r="B6" s="1"/>
      <c r="C6" s="1"/>
      <c r="D6" s="14" t="s">
        <v>73</v>
      </c>
      <c r="F6" s="16"/>
      <c r="G6" s="16"/>
      <c r="H6" s="16"/>
      <c r="I6" s="16"/>
      <c r="J6" s="16"/>
      <c r="K6" s="16"/>
      <c r="L6" s="16"/>
      <c r="M6" s="1"/>
      <c r="N6" s="1"/>
      <c r="O6" s="1"/>
      <c r="P6" s="1"/>
      <c r="Q6" s="1"/>
      <c r="R6" s="1"/>
      <c r="S6" s="1"/>
      <c r="T6" s="36">
        <v>1232</v>
      </c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</row>
    <row r="7" spans="1:44" s="17" customFormat="1" ht="18" x14ac:dyDescent="0.55000000000000004">
      <c r="A7" s="14" t="s">
        <v>13</v>
      </c>
      <c r="B7" s="1"/>
      <c r="C7" s="1"/>
      <c r="D7" s="14" t="s">
        <v>81</v>
      </c>
      <c r="F7" s="16"/>
      <c r="G7" s="16"/>
      <c r="H7" s="16"/>
      <c r="I7" s="16"/>
      <c r="J7" s="16"/>
      <c r="K7" s="16"/>
      <c r="L7" s="16"/>
      <c r="M7" s="1"/>
      <c r="N7" s="1"/>
      <c r="O7" s="1"/>
      <c r="P7" s="1"/>
      <c r="Q7" s="1"/>
      <c r="R7" s="1"/>
      <c r="S7" s="1"/>
      <c r="T7" s="36">
        <v>1224.3</v>
      </c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</row>
    <row r="8" spans="1:44" s="17" customFormat="1" ht="17.649999999999999" x14ac:dyDescent="0.5">
      <c r="A8" s="14"/>
      <c r="B8" s="1"/>
      <c r="C8" s="1"/>
      <c r="D8" s="14"/>
      <c r="F8" s="16"/>
      <c r="G8" s="16"/>
      <c r="H8" s="16"/>
      <c r="I8" s="16"/>
      <c r="J8" s="16"/>
      <c r="K8" s="16"/>
      <c r="L8" s="16"/>
      <c r="T8" s="30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</row>
    <row r="9" spans="1:44" s="17" customFormat="1" ht="18" x14ac:dyDescent="0.55000000000000004">
      <c r="A9" s="14" t="s">
        <v>47</v>
      </c>
      <c r="B9" s="1"/>
      <c r="C9" s="1"/>
      <c r="D9" s="14" t="s">
        <v>86</v>
      </c>
      <c r="F9" s="16"/>
      <c r="G9" s="16"/>
      <c r="H9" s="16"/>
      <c r="I9" s="16"/>
      <c r="J9" s="16"/>
      <c r="K9" s="16"/>
      <c r="L9" s="16"/>
      <c r="M9" s="1"/>
      <c r="N9" s="1"/>
      <c r="O9" s="1"/>
      <c r="P9" s="1"/>
      <c r="Q9" s="1"/>
      <c r="R9" s="1"/>
      <c r="S9" s="1"/>
      <c r="T9" s="36">
        <v>1201.8999999999999</v>
      </c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</row>
    <row r="10" spans="1:44" s="17" customFormat="1" ht="18" x14ac:dyDescent="0.55000000000000004">
      <c r="A10" s="14" t="s">
        <v>48</v>
      </c>
      <c r="B10" s="1"/>
      <c r="C10" s="1"/>
      <c r="D10" s="14" t="s">
        <v>89</v>
      </c>
      <c r="F10" s="16"/>
      <c r="G10" s="16"/>
      <c r="H10" s="16"/>
      <c r="I10" s="16"/>
      <c r="J10" s="16"/>
      <c r="K10" s="16"/>
      <c r="L10" s="16"/>
      <c r="M10" s="1"/>
      <c r="N10" s="1"/>
      <c r="O10" s="1"/>
      <c r="P10" s="1"/>
      <c r="Q10" s="1"/>
      <c r="R10" s="1"/>
      <c r="S10" s="1"/>
      <c r="T10" s="36">
        <v>1201.7</v>
      </c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</row>
    <row r="11" spans="1:44" s="17" customFormat="1" ht="18" x14ac:dyDescent="0.55000000000000004">
      <c r="A11" s="14" t="s">
        <v>49</v>
      </c>
      <c r="B11" s="1"/>
      <c r="C11" s="1"/>
      <c r="D11" s="14" t="s">
        <v>95</v>
      </c>
      <c r="F11" s="16"/>
      <c r="G11" s="16"/>
      <c r="H11" s="16"/>
      <c r="I11" s="16"/>
      <c r="J11" s="16"/>
      <c r="K11" s="16"/>
      <c r="L11" s="16"/>
      <c r="M11" s="1"/>
      <c r="N11" s="1"/>
      <c r="O11" s="1"/>
      <c r="P11" s="1"/>
      <c r="Q11" s="1"/>
      <c r="R11" s="1"/>
      <c r="S11" s="1"/>
      <c r="T11" s="36">
        <v>1190.4000000000001</v>
      </c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</row>
    <row r="12" spans="1:44" s="17" customFormat="1" ht="17.649999999999999" x14ac:dyDescent="0.5">
      <c r="A12" s="14"/>
      <c r="B12" s="1"/>
      <c r="C12" s="1"/>
      <c r="D12" s="14"/>
      <c r="E12" s="1"/>
      <c r="F12" s="16"/>
      <c r="G12" s="16"/>
      <c r="H12" s="16"/>
      <c r="I12" s="16"/>
      <c r="J12" s="16"/>
      <c r="K12" s="16"/>
      <c r="L12" s="16"/>
      <c r="M12" s="1"/>
      <c r="N12" s="1"/>
      <c r="O12" s="1"/>
      <c r="P12" s="1"/>
      <c r="Q12" s="1"/>
      <c r="R12" s="1"/>
      <c r="S12" s="1"/>
      <c r="T12" s="30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</row>
    <row r="13" spans="1:44" s="15" customFormat="1" ht="18" x14ac:dyDescent="0.55000000000000004">
      <c r="A13" s="27" t="s">
        <v>3</v>
      </c>
      <c r="B13" s="27" t="s">
        <v>33</v>
      </c>
      <c r="C13" s="27" t="s">
        <v>34</v>
      </c>
      <c r="D13" s="27" t="str">
        <f>"State"</f>
        <v>State</v>
      </c>
      <c r="E13" s="27" t="s">
        <v>53</v>
      </c>
      <c r="F13" s="28">
        <v>1</v>
      </c>
      <c r="G13" s="28">
        <v>2</v>
      </c>
      <c r="H13" s="28">
        <v>3</v>
      </c>
      <c r="I13" s="28">
        <v>4</v>
      </c>
      <c r="J13" s="28">
        <v>5</v>
      </c>
      <c r="K13" s="28">
        <v>6</v>
      </c>
      <c r="L13" s="28" t="s">
        <v>4</v>
      </c>
      <c r="M13" s="13">
        <v>1</v>
      </c>
      <c r="N13" s="13">
        <v>2</v>
      </c>
      <c r="O13" s="13">
        <v>3</v>
      </c>
      <c r="P13" s="13">
        <v>4</v>
      </c>
      <c r="Q13" s="13">
        <v>5</v>
      </c>
      <c r="R13" s="13">
        <v>6</v>
      </c>
      <c r="S13" s="13" t="s">
        <v>5</v>
      </c>
      <c r="T13" s="13" t="s">
        <v>6</v>
      </c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</row>
    <row r="14" spans="1:44" ht="15.4" x14ac:dyDescent="0.45">
      <c r="A14" s="2">
        <v>1</v>
      </c>
      <c r="B14" t="s">
        <v>75</v>
      </c>
      <c r="C14" t="s">
        <v>76</v>
      </c>
      <c r="D14" t="s">
        <v>68</v>
      </c>
      <c r="F14" s="19">
        <v>102.4</v>
      </c>
      <c r="G14" s="19">
        <v>101.3</v>
      </c>
      <c r="H14" s="19">
        <v>103.99999999999999</v>
      </c>
      <c r="I14" s="19">
        <v>103.89999999999999</v>
      </c>
      <c r="J14" s="19">
        <v>102.7</v>
      </c>
      <c r="K14" s="19">
        <v>103.8</v>
      </c>
      <c r="L14" s="19">
        <v>618.09999999999991</v>
      </c>
      <c r="M14" s="19">
        <v>102.00000000000001</v>
      </c>
      <c r="N14" s="19">
        <v>101.7</v>
      </c>
      <c r="O14" s="19">
        <v>104.80000000000001</v>
      </c>
      <c r="P14" s="19">
        <v>102.6</v>
      </c>
      <c r="Q14" s="19">
        <v>104.9</v>
      </c>
      <c r="R14" s="19">
        <v>102.99999999999999</v>
      </c>
      <c r="S14" s="19">
        <v>619</v>
      </c>
      <c r="T14" s="19">
        <v>1237.0999999999999</v>
      </c>
      <c r="U14" s="18"/>
      <c r="V14" s="35"/>
    </row>
    <row r="15" spans="1:44" ht="15.4" x14ac:dyDescent="0.45">
      <c r="A15" s="2">
        <v>2</v>
      </c>
      <c r="B15" t="s">
        <v>73</v>
      </c>
      <c r="C15" t="s">
        <v>74</v>
      </c>
      <c r="D15" t="s">
        <v>72</v>
      </c>
      <c r="E15" t="s">
        <v>148</v>
      </c>
      <c r="F15" s="19">
        <v>102.50000000000001</v>
      </c>
      <c r="G15" s="19">
        <v>103.69999999999999</v>
      </c>
      <c r="H15" s="19">
        <v>103.20000000000002</v>
      </c>
      <c r="I15" s="19">
        <v>102.1</v>
      </c>
      <c r="J15" s="19">
        <v>104.29999999999998</v>
      </c>
      <c r="K15" s="19">
        <v>102.9</v>
      </c>
      <c r="L15" s="19">
        <v>618.69999999999993</v>
      </c>
      <c r="M15" s="19">
        <v>101</v>
      </c>
      <c r="N15" s="19">
        <v>99</v>
      </c>
      <c r="O15" s="19">
        <v>103.6</v>
      </c>
      <c r="P15" s="19">
        <v>103.99999999999999</v>
      </c>
      <c r="Q15" s="19">
        <v>102.59999999999998</v>
      </c>
      <c r="R15" s="19">
        <v>103.10000000000001</v>
      </c>
      <c r="S15" s="19">
        <v>613.29999999999995</v>
      </c>
      <c r="T15" s="19">
        <v>1232</v>
      </c>
      <c r="U15" s="18"/>
      <c r="V15" s="35"/>
    </row>
    <row r="16" spans="1:44" ht="15.4" x14ac:dyDescent="0.45">
      <c r="A16" s="2">
        <v>3</v>
      </c>
      <c r="B16" t="s">
        <v>81</v>
      </c>
      <c r="C16" t="s">
        <v>82</v>
      </c>
      <c r="D16" t="s">
        <v>2</v>
      </c>
      <c r="E16" t="s">
        <v>156</v>
      </c>
      <c r="F16" s="19">
        <v>101.7</v>
      </c>
      <c r="G16" s="19">
        <v>105</v>
      </c>
      <c r="H16" s="19">
        <v>102.10000000000001</v>
      </c>
      <c r="I16" s="19">
        <v>102.00000000000001</v>
      </c>
      <c r="J16" s="19">
        <v>100.8</v>
      </c>
      <c r="K16" s="19">
        <v>99.8</v>
      </c>
      <c r="L16" s="19">
        <v>611.4</v>
      </c>
      <c r="M16" s="19">
        <v>100.9</v>
      </c>
      <c r="N16" s="19">
        <v>101.60000000000001</v>
      </c>
      <c r="O16" s="19">
        <v>101.99999999999999</v>
      </c>
      <c r="P16" s="19">
        <v>102.3</v>
      </c>
      <c r="Q16" s="19">
        <v>102.6</v>
      </c>
      <c r="R16" s="19">
        <v>103.5</v>
      </c>
      <c r="S16" s="19">
        <v>612.9</v>
      </c>
      <c r="T16" s="19">
        <v>1224.3</v>
      </c>
      <c r="U16" s="18"/>
      <c r="V16" s="35"/>
    </row>
    <row r="17" spans="1:22" ht="15.4" x14ac:dyDescent="0.45">
      <c r="A17" s="2">
        <v>4</v>
      </c>
      <c r="B17" t="s">
        <v>86</v>
      </c>
      <c r="C17" t="s">
        <v>87</v>
      </c>
      <c r="D17" t="s">
        <v>88</v>
      </c>
      <c r="E17" t="s">
        <v>156</v>
      </c>
      <c r="F17" s="19">
        <v>102.1</v>
      </c>
      <c r="G17" s="19">
        <v>102.29999999999998</v>
      </c>
      <c r="H17" s="19">
        <v>97.4</v>
      </c>
      <c r="I17" s="19">
        <v>102.39999999999999</v>
      </c>
      <c r="J17" s="19">
        <v>99.6</v>
      </c>
      <c r="K17" s="19">
        <v>101.3</v>
      </c>
      <c r="L17" s="19">
        <v>605.09999999999991</v>
      </c>
      <c r="M17" s="19">
        <v>100.39999999999999</v>
      </c>
      <c r="N17" s="19">
        <v>99.4</v>
      </c>
      <c r="O17" s="19">
        <v>100.89999999999999</v>
      </c>
      <c r="P17" s="19">
        <v>100.69999999999999</v>
      </c>
      <c r="Q17" s="19">
        <v>96.700000000000017</v>
      </c>
      <c r="R17" s="19">
        <v>98.699999999999989</v>
      </c>
      <c r="S17" s="19">
        <v>596.79999999999995</v>
      </c>
      <c r="T17" s="19">
        <v>1201.8999999999999</v>
      </c>
      <c r="U17" s="18"/>
      <c r="V17" s="35"/>
    </row>
    <row r="18" spans="1:22" ht="15.4" x14ac:dyDescent="0.45">
      <c r="A18" s="2">
        <v>5</v>
      </c>
      <c r="B18" t="s">
        <v>89</v>
      </c>
      <c r="C18" t="s">
        <v>90</v>
      </c>
      <c r="D18" t="s">
        <v>91</v>
      </c>
      <c r="E18" t="s">
        <v>156</v>
      </c>
      <c r="F18" s="19">
        <v>101.6</v>
      </c>
      <c r="G18" s="19">
        <v>102.4</v>
      </c>
      <c r="H18" s="19">
        <v>100.50000000000001</v>
      </c>
      <c r="I18" s="19">
        <v>99.1</v>
      </c>
      <c r="J18" s="19">
        <v>100.6</v>
      </c>
      <c r="K18" s="19">
        <v>100</v>
      </c>
      <c r="L18" s="19">
        <v>604.20000000000005</v>
      </c>
      <c r="M18" s="19">
        <v>99.100000000000009</v>
      </c>
      <c r="N18" s="19">
        <v>100.8</v>
      </c>
      <c r="O18" s="19">
        <v>97.7</v>
      </c>
      <c r="P18" s="19">
        <v>100.10000000000001</v>
      </c>
      <c r="Q18" s="19">
        <v>97.300000000000011</v>
      </c>
      <c r="R18" s="19">
        <v>102.5</v>
      </c>
      <c r="S18" s="19">
        <v>597.5</v>
      </c>
      <c r="T18" s="19">
        <v>1201.7</v>
      </c>
      <c r="U18" s="18"/>
      <c r="V18" s="35"/>
    </row>
    <row r="19" spans="1:22" ht="15.4" x14ac:dyDescent="0.45">
      <c r="A19" s="2">
        <v>6</v>
      </c>
      <c r="B19" t="s">
        <v>95</v>
      </c>
      <c r="C19" t="s">
        <v>96</v>
      </c>
      <c r="D19" t="s">
        <v>88</v>
      </c>
      <c r="E19" t="s">
        <v>159</v>
      </c>
      <c r="F19" s="19">
        <v>95.500000000000014</v>
      </c>
      <c r="G19" s="19">
        <v>96.6</v>
      </c>
      <c r="H19" s="19">
        <v>97.6</v>
      </c>
      <c r="I19" s="19">
        <v>102.1</v>
      </c>
      <c r="J19" s="19">
        <v>99.6</v>
      </c>
      <c r="K19" s="19">
        <v>103.00000000000001</v>
      </c>
      <c r="L19" s="19">
        <v>594.40000000000009</v>
      </c>
      <c r="M19" s="19">
        <v>100.2</v>
      </c>
      <c r="N19" s="19">
        <v>100.3</v>
      </c>
      <c r="O19" s="19">
        <v>98.3</v>
      </c>
      <c r="P19" s="19">
        <v>98.399999999999991</v>
      </c>
      <c r="Q19" s="19">
        <v>98.200000000000017</v>
      </c>
      <c r="R19" s="19">
        <v>100.60000000000001</v>
      </c>
      <c r="S19" s="19">
        <v>596</v>
      </c>
      <c r="T19" s="19">
        <v>1190.4000000000001</v>
      </c>
      <c r="U19" s="18"/>
      <c r="V19" s="35"/>
    </row>
    <row r="20" spans="1:22" ht="15.4" x14ac:dyDescent="0.45">
      <c r="A20" s="2">
        <v>7</v>
      </c>
      <c r="B20" t="s">
        <v>92</v>
      </c>
      <c r="C20" t="s">
        <v>93</v>
      </c>
      <c r="D20" t="s">
        <v>94</v>
      </c>
      <c r="E20" t="s">
        <v>156</v>
      </c>
      <c r="F20" s="19">
        <v>101.69999999999999</v>
      </c>
      <c r="G20" s="19">
        <v>97.300000000000011</v>
      </c>
      <c r="H20" s="19">
        <v>98.000000000000014</v>
      </c>
      <c r="I20" s="19">
        <v>99.399999999999991</v>
      </c>
      <c r="J20" s="19">
        <v>100.2</v>
      </c>
      <c r="K20" s="19">
        <v>98.800000000000011</v>
      </c>
      <c r="L20" s="19">
        <v>595.4</v>
      </c>
      <c r="M20" s="19">
        <v>98.100000000000009</v>
      </c>
      <c r="N20" s="19">
        <v>95.500000000000014</v>
      </c>
      <c r="O20" s="19">
        <v>96.699999999999989</v>
      </c>
      <c r="P20" s="19">
        <v>98.2</v>
      </c>
      <c r="Q20" s="19">
        <v>96.6</v>
      </c>
      <c r="R20" s="19">
        <v>92.1</v>
      </c>
      <c r="S20" s="19">
        <v>577.20000000000005</v>
      </c>
      <c r="T20" s="19">
        <v>1172.5999999999999</v>
      </c>
      <c r="U20" s="18"/>
      <c r="V20" s="35"/>
    </row>
    <row r="21" spans="1:22" ht="15.4" x14ac:dyDescent="0.45">
      <c r="A21" s="2">
        <v>8</v>
      </c>
      <c r="B21" t="s">
        <v>105</v>
      </c>
      <c r="C21" t="s">
        <v>106</v>
      </c>
      <c r="D21" t="s">
        <v>88</v>
      </c>
      <c r="E21" t="s">
        <v>156</v>
      </c>
      <c r="F21" s="19">
        <v>98.6</v>
      </c>
      <c r="G21" s="19">
        <v>92.2</v>
      </c>
      <c r="H21" s="19">
        <v>101.80000000000001</v>
      </c>
      <c r="I21" s="19">
        <v>97</v>
      </c>
      <c r="J21" s="19">
        <v>100.19999999999999</v>
      </c>
      <c r="K21" s="19">
        <v>98.1</v>
      </c>
      <c r="L21" s="19">
        <v>587.9</v>
      </c>
      <c r="M21" s="19">
        <v>99.499999999999986</v>
      </c>
      <c r="N21" s="19">
        <v>93.1</v>
      </c>
      <c r="O21" s="19">
        <v>98.3</v>
      </c>
      <c r="P21" s="19">
        <v>101.10000000000002</v>
      </c>
      <c r="Q21" s="19">
        <v>95.9</v>
      </c>
      <c r="R21" s="19">
        <v>96.700000000000017</v>
      </c>
      <c r="S21" s="19">
        <v>584.6</v>
      </c>
      <c r="T21" s="19">
        <v>1172.5</v>
      </c>
      <c r="U21" s="18"/>
      <c r="V21" s="35"/>
    </row>
    <row r="22" spans="1:22" ht="15.4" x14ac:dyDescent="0.45">
      <c r="A22" s="2">
        <v>9</v>
      </c>
      <c r="B22" t="s">
        <v>110</v>
      </c>
      <c r="C22" t="s">
        <v>111</v>
      </c>
      <c r="D22" t="s">
        <v>112</v>
      </c>
      <c r="E22" t="s">
        <v>156</v>
      </c>
      <c r="F22" s="19">
        <v>95</v>
      </c>
      <c r="G22" s="19">
        <v>95.3</v>
      </c>
      <c r="H22" s="19">
        <v>97.699999999999989</v>
      </c>
      <c r="I22" s="19">
        <v>94.9</v>
      </c>
      <c r="J22" s="19">
        <v>98</v>
      </c>
      <c r="K22" s="19">
        <v>97.800000000000011</v>
      </c>
      <c r="L22" s="19">
        <v>578.70000000000005</v>
      </c>
      <c r="M22" s="19">
        <v>95.300000000000011</v>
      </c>
      <c r="N22" s="19">
        <v>99.3</v>
      </c>
      <c r="O22" s="19">
        <v>96.100000000000009</v>
      </c>
      <c r="P22" s="19">
        <v>98.199999999999989</v>
      </c>
      <c r="Q22" s="19">
        <v>101.5</v>
      </c>
      <c r="R22" s="19">
        <v>98.300000000000011</v>
      </c>
      <c r="S22" s="19">
        <v>588.70000000000005</v>
      </c>
      <c r="T22" s="19">
        <v>1167.4000000000001</v>
      </c>
      <c r="U22" s="18"/>
      <c r="V22" s="35"/>
    </row>
    <row r="23" spans="1:22" ht="15.4" x14ac:dyDescent="0.45">
      <c r="A23" s="2">
        <v>10</v>
      </c>
      <c r="B23" t="s">
        <v>113</v>
      </c>
      <c r="C23" t="s">
        <v>114</v>
      </c>
      <c r="D23" t="s">
        <v>109</v>
      </c>
      <c r="E23" t="s">
        <v>159</v>
      </c>
      <c r="F23" s="19">
        <v>92.199999999999989</v>
      </c>
      <c r="G23" s="19">
        <v>94.700000000000017</v>
      </c>
      <c r="H23" s="19">
        <v>97.4</v>
      </c>
      <c r="I23" s="19">
        <v>100.60000000000001</v>
      </c>
      <c r="J23" s="19">
        <v>97.3</v>
      </c>
      <c r="K23" s="19">
        <v>95.1</v>
      </c>
      <c r="L23" s="19">
        <v>577.30000000000007</v>
      </c>
      <c r="M23" s="19">
        <v>98.699999999999989</v>
      </c>
      <c r="N23" s="19">
        <v>96.9</v>
      </c>
      <c r="O23" s="19">
        <v>94.999999999999986</v>
      </c>
      <c r="P23" s="19">
        <v>91.9</v>
      </c>
      <c r="Q23" s="19">
        <v>98.299999999999983</v>
      </c>
      <c r="R23" s="19">
        <v>99.1</v>
      </c>
      <c r="S23" s="19">
        <v>579.9</v>
      </c>
      <c r="T23" s="19">
        <v>1157.2</v>
      </c>
      <c r="U23" s="18"/>
      <c r="V23" s="35"/>
    </row>
    <row r="24" spans="1:22" ht="15.4" x14ac:dyDescent="0.45">
      <c r="A24" s="2">
        <v>11</v>
      </c>
      <c r="B24" t="s">
        <v>117</v>
      </c>
      <c r="C24" t="s">
        <v>118</v>
      </c>
      <c r="D24" t="s">
        <v>119</v>
      </c>
      <c r="E24" t="s">
        <v>159</v>
      </c>
      <c r="F24" s="19">
        <v>96.09999999999998</v>
      </c>
      <c r="G24" s="19">
        <v>90.4</v>
      </c>
      <c r="H24" s="19">
        <v>92.699999999999989</v>
      </c>
      <c r="I24" s="19">
        <v>92.3</v>
      </c>
      <c r="J24" s="19">
        <v>88.2</v>
      </c>
      <c r="K24" s="19">
        <v>95.100000000000009</v>
      </c>
      <c r="L24" s="19">
        <v>554.79999999999995</v>
      </c>
      <c r="M24" s="19">
        <v>95.899999999999991</v>
      </c>
      <c r="N24" s="19">
        <v>98.7</v>
      </c>
      <c r="O24" s="19">
        <v>97.699999999999989</v>
      </c>
      <c r="P24" s="19">
        <v>98.600000000000009</v>
      </c>
      <c r="Q24" s="19">
        <v>95.799999999999983</v>
      </c>
      <c r="R24" s="19">
        <v>92.899999999999991</v>
      </c>
      <c r="S24" s="19">
        <v>579.59999999999991</v>
      </c>
      <c r="T24" s="19">
        <v>1134.3999999999999</v>
      </c>
      <c r="U24" s="18"/>
      <c r="V24" s="35"/>
    </row>
    <row r="25" spans="1:22" ht="15.4" x14ac:dyDescent="0.45">
      <c r="A25" s="2"/>
      <c r="B25" s="11"/>
      <c r="C25" s="18"/>
      <c r="D25" s="9"/>
      <c r="E25" s="2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2" ht="15.4" x14ac:dyDescent="0.45">
      <c r="A26" s="2"/>
      <c r="B26" s="11"/>
      <c r="C26" s="18"/>
      <c r="D26" s="9"/>
      <c r="E26" s="2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2" ht="15.4" x14ac:dyDescent="0.45">
      <c r="A27" s="2"/>
      <c r="B27" s="11"/>
      <c r="C27" s="25"/>
      <c r="D27" s="9"/>
      <c r="E27" s="2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2" ht="15.4" x14ac:dyDescent="0.45">
      <c r="A28" s="2"/>
      <c r="B28" s="11"/>
      <c r="C28" s="18"/>
      <c r="D28" s="9"/>
      <c r="E28" s="2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2" ht="15.4" x14ac:dyDescent="0.45">
      <c r="A29" s="2"/>
      <c r="B29" s="11"/>
      <c r="C29" s="18"/>
      <c r="D29" s="9"/>
      <c r="E29" s="2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2" ht="15.4" x14ac:dyDescent="0.45">
      <c r="A30" s="2"/>
      <c r="B30" s="11"/>
      <c r="C30" s="18"/>
      <c r="D30" s="9"/>
      <c r="E30" s="2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2" ht="15.4" x14ac:dyDescent="0.45">
      <c r="A31" s="2"/>
      <c r="B31" s="11"/>
      <c r="C31" s="18"/>
      <c r="D31" s="9"/>
      <c r="E31" s="2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2" ht="15.4" x14ac:dyDescent="0.45">
      <c r="A32" s="2"/>
      <c r="B32" s="11"/>
      <c r="C32" s="18"/>
      <c r="D32" s="9"/>
      <c r="E32" s="2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15.4" x14ac:dyDescent="0.45">
      <c r="A33" s="2"/>
      <c r="B33" s="11"/>
      <c r="C33" s="18"/>
      <c r="D33" s="9"/>
      <c r="E33" s="2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15.4" x14ac:dyDescent="0.45">
      <c r="A34" s="2"/>
      <c r="B34" s="11"/>
      <c r="C34" s="18"/>
      <c r="D34" s="9"/>
      <c r="E34" s="2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15.4" x14ac:dyDescent="0.45">
      <c r="A35" s="2"/>
      <c r="B35" s="11"/>
      <c r="C35" s="18"/>
      <c r="D35" s="9"/>
      <c r="E35" s="2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15.4" x14ac:dyDescent="0.45">
      <c r="A36" s="2"/>
      <c r="B36" s="11"/>
      <c r="C36" s="18"/>
      <c r="D36" s="9"/>
      <c r="E36" s="2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15.4" x14ac:dyDescent="0.45">
      <c r="A37" s="2"/>
      <c r="B37" s="11"/>
      <c r="C37" s="18"/>
      <c r="D37" s="9"/>
      <c r="E37" s="2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15.4" x14ac:dyDescent="0.45">
      <c r="A38" s="2"/>
      <c r="B38" s="11"/>
      <c r="C38" s="18"/>
      <c r="D38" s="9"/>
      <c r="E38" s="2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15.4" x14ac:dyDescent="0.45">
      <c r="A39" s="2"/>
      <c r="B39" s="11"/>
      <c r="C39" s="18"/>
      <c r="D39" s="9"/>
      <c r="E39" s="2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15.4" x14ac:dyDescent="0.45">
      <c r="A40" s="2"/>
      <c r="B40" s="11"/>
      <c r="C40" s="18"/>
      <c r="D40" s="9"/>
      <c r="E40" s="2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15.4" x14ac:dyDescent="0.45">
      <c r="A41" s="2"/>
      <c r="B41" s="11"/>
      <c r="C41" s="18"/>
      <c r="D41" s="9"/>
      <c r="E41" s="2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15.4" x14ac:dyDescent="0.45">
      <c r="A42" s="2"/>
      <c r="B42" s="11"/>
      <c r="C42" s="18"/>
      <c r="D42" s="9"/>
      <c r="E42" s="2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15.4" x14ac:dyDescent="0.45">
      <c r="A43" s="2"/>
      <c r="B43" s="11"/>
      <c r="C43" s="18"/>
      <c r="D43" s="9"/>
      <c r="E43" s="2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15.4" x14ac:dyDescent="0.45">
      <c r="A44" s="2"/>
      <c r="B44" s="11"/>
      <c r="C44" s="18"/>
      <c r="D44" s="9"/>
      <c r="E44" s="2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15.4" x14ac:dyDescent="0.45">
      <c r="A45" s="2"/>
      <c r="B45" s="11"/>
      <c r="C45" s="18"/>
      <c r="D45" s="9"/>
      <c r="E45" s="2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15.4" x14ac:dyDescent="0.45">
      <c r="A46" s="2"/>
      <c r="B46" s="11"/>
      <c r="C46" s="26"/>
      <c r="D46" s="9"/>
      <c r="E46" s="2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15.4" x14ac:dyDescent="0.45">
      <c r="A47" s="2"/>
      <c r="B47" s="11"/>
      <c r="C47" s="18"/>
      <c r="D47" s="9"/>
      <c r="E47" s="2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15.4" x14ac:dyDescent="0.45">
      <c r="A48" s="2"/>
      <c r="B48" s="11"/>
      <c r="C48" s="18"/>
      <c r="D48" s="9"/>
      <c r="E48" s="2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15.4" x14ac:dyDescent="0.45">
      <c r="A49" s="2"/>
      <c r="B49" s="11"/>
      <c r="C49" s="18"/>
      <c r="D49" s="9"/>
      <c r="E49" s="2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15.4" x14ac:dyDescent="0.45">
      <c r="A50" s="2"/>
      <c r="B50" s="11"/>
      <c r="C50" s="18"/>
      <c r="D50" s="9"/>
      <c r="E50" s="2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15.4" x14ac:dyDescent="0.45">
      <c r="A51" s="2"/>
      <c r="B51" s="11"/>
      <c r="C51" s="18"/>
      <c r="D51" s="9"/>
      <c r="E51" s="2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15.4" x14ac:dyDescent="0.45">
      <c r="A52" s="2"/>
      <c r="B52" s="11"/>
      <c r="C52" s="18"/>
      <c r="D52" s="9"/>
      <c r="E52" s="2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15.4" x14ac:dyDescent="0.45">
      <c r="A53" s="2"/>
      <c r="B53" s="11"/>
      <c r="C53" s="18"/>
      <c r="D53" s="9"/>
      <c r="E53" s="2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15.4" x14ac:dyDescent="0.45">
      <c r="A54" s="2"/>
      <c r="B54" s="11"/>
      <c r="C54" s="18"/>
      <c r="D54" s="9"/>
      <c r="E54" s="2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15.4" x14ac:dyDescent="0.45">
      <c r="A55" s="2"/>
      <c r="B55" s="11"/>
      <c r="C55" s="18"/>
      <c r="D55" s="9"/>
      <c r="E55" s="2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15.4" x14ac:dyDescent="0.45">
      <c r="A56" s="2"/>
      <c r="B56" s="11"/>
      <c r="C56" s="18"/>
      <c r="D56" s="9"/>
      <c r="E56" s="2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15.4" x14ac:dyDescent="0.45">
      <c r="A57" s="2"/>
      <c r="B57" s="11"/>
      <c r="C57" s="18"/>
      <c r="D57" s="9"/>
      <c r="E57" s="2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15.4" x14ac:dyDescent="0.45">
      <c r="A58" s="2"/>
      <c r="B58" s="11"/>
      <c r="C58" s="18"/>
      <c r="D58" s="9"/>
      <c r="E58" s="2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15.4" x14ac:dyDescent="0.45">
      <c r="A59" s="2"/>
      <c r="B59" s="11"/>
      <c r="C59" s="18"/>
      <c r="D59" s="9"/>
      <c r="E59" s="2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15.4" x14ac:dyDescent="0.45">
      <c r="A60" s="2"/>
      <c r="B60" s="11"/>
      <c r="C60" s="18"/>
      <c r="D60" s="9"/>
      <c r="E60" s="2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15.4" x14ac:dyDescent="0.45">
      <c r="A61" s="2"/>
      <c r="B61" s="11"/>
      <c r="C61" s="18"/>
      <c r="D61" s="9"/>
      <c r="E61" s="2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15.4" x14ac:dyDescent="0.45">
      <c r="A62" s="2"/>
      <c r="B62" s="11"/>
      <c r="C62" s="18"/>
      <c r="D62" s="9"/>
      <c r="E62" s="2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15.4" x14ac:dyDescent="0.45">
      <c r="A63" s="2"/>
      <c r="B63" s="11"/>
      <c r="C63" s="18"/>
      <c r="D63" s="9"/>
      <c r="E63" s="2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15.4" x14ac:dyDescent="0.45">
      <c r="A64" s="2"/>
      <c r="B64" s="11"/>
      <c r="C64" s="18"/>
      <c r="D64" s="9"/>
      <c r="E64" s="2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15.4" x14ac:dyDescent="0.45">
      <c r="A65" s="2"/>
      <c r="B65" s="11"/>
      <c r="C65" s="18"/>
      <c r="D65" s="2"/>
      <c r="E65" s="2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15.4" x14ac:dyDescent="0.45">
      <c r="A66" s="2"/>
      <c r="B66" s="11"/>
      <c r="C66" s="18"/>
      <c r="D66" s="9"/>
      <c r="E66" s="2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15.4" x14ac:dyDescent="0.45">
      <c r="A67" s="2"/>
      <c r="B67" s="11"/>
      <c r="C67" s="18"/>
      <c r="D67" s="9"/>
      <c r="E67" s="2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15.4" x14ac:dyDescent="0.45">
      <c r="A68" s="2"/>
      <c r="B68" s="11"/>
      <c r="C68" s="18"/>
      <c r="D68" s="9"/>
      <c r="E68" s="2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15.4" x14ac:dyDescent="0.45">
      <c r="A69" s="2"/>
      <c r="B69" s="11"/>
      <c r="C69" s="18"/>
      <c r="D69" s="9"/>
      <c r="E69" s="2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15.4" x14ac:dyDescent="0.45">
      <c r="A70" s="2"/>
      <c r="B70" s="11"/>
      <c r="C70" s="18"/>
      <c r="D70" s="9"/>
      <c r="E70" s="2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15.4" x14ac:dyDescent="0.45">
      <c r="A71" s="2"/>
      <c r="B71" s="11"/>
      <c r="C71" s="18"/>
      <c r="D71" s="9"/>
      <c r="E71" s="2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15.4" x14ac:dyDescent="0.45">
      <c r="A72" s="2"/>
      <c r="B72" s="11"/>
      <c r="C72" s="18"/>
      <c r="D72" s="9"/>
      <c r="E72" s="2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15.4" x14ac:dyDescent="0.45">
      <c r="A73" s="2"/>
      <c r="B73" s="11"/>
      <c r="C73" s="18"/>
      <c r="D73" s="9"/>
      <c r="E73" s="2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15.4" x14ac:dyDescent="0.45">
      <c r="A74" s="2"/>
      <c r="B74" s="11"/>
      <c r="C74" s="18"/>
      <c r="D74" s="9"/>
      <c r="E74" s="2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15.4" x14ac:dyDescent="0.45">
      <c r="A75" s="2"/>
      <c r="B75" s="11"/>
      <c r="C75" s="18"/>
      <c r="D75" s="9"/>
      <c r="E75" s="2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ht="15.4" x14ac:dyDescent="0.45">
      <c r="A76" s="2"/>
      <c r="B76" s="11"/>
      <c r="C76" s="18"/>
      <c r="D76" s="9"/>
      <c r="E76" s="2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ht="15.4" x14ac:dyDescent="0.45">
      <c r="A77" s="2"/>
      <c r="B77" s="11"/>
      <c r="C77" s="18"/>
      <c r="D77" s="9"/>
      <c r="E77" s="2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15.4" x14ac:dyDescent="0.45">
      <c r="A78" s="2"/>
      <c r="B78" s="11"/>
      <c r="C78" s="18"/>
      <c r="D78" s="9"/>
      <c r="E78" s="2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ht="15.4" x14ac:dyDescent="0.45">
      <c r="A79" s="2"/>
    </row>
  </sheetData>
  <mergeCells count="3">
    <mergeCell ref="A1:T1"/>
    <mergeCell ref="A2:T2"/>
    <mergeCell ref="A3:T3"/>
  </mergeCells>
  <printOptions horizontalCentered="1"/>
  <pageMargins left="0" right="0" top="0.7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AB9DD-9B5D-43B5-AD5B-BA95A3096475}">
  <dimension ref="A1:AN94"/>
  <sheetViews>
    <sheetView workbookViewId="0">
      <selection activeCell="C45" sqref="C45"/>
    </sheetView>
  </sheetViews>
  <sheetFormatPr defaultRowHeight="14.25" x14ac:dyDescent="0.45"/>
  <cols>
    <col min="1" max="1" width="6.59765625" customWidth="1"/>
    <col min="2" max="2" width="14.3984375" bestFit="1" customWidth="1"/>
    <col min="3" max="3" width="9.73046875" bestFit="1" customWidth="1"/>
    <col min="4" max="4" width="9" bestFit="1" customWidth="1"/>
    <col min="5" max="5" width="7.265625" bestFit="1" customWidth="1"/>
    <col min="6" max="6" width="10.9296875" customWidth="1"/>
    <col min="7" max="12" width="3.53125" style="24" bestFit="1" customWidth="1"/>
    <col min="13" max="13" width="4.73046875" style="24" bestFit="1" customWidth="1"/>
    <col min="14" max="14" width="3.6640625" style="24" bestFit="1" customWidth="1"/>
    <col min="15" max="20" width="2.33203125" hidden="1" customWidth="1"/>
    <col min="21" max="21" width="4.06640625" hidden="1" customWidth="1"/>
    <col min="22" max="22" width="3.53125" hidden="1" customWidth="1"/>
    <col min="23" max="24" width="6.19921875" hidden="1" customWidth="1"/>
    <col min="25" max="25" width="10.9296875" hidden="1" customWidth="1"/>
    <col min="26" max="26" width="10.9296875" customWidth="1"/>
  </cols>
  <sheetData>
    <row r="1" spans="1:40" ht="17.649999999999999" x14ac:dyDescent="0.5">
      <c r="A1" s="33" t="s">
        <v>44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17.649999999999999" x14ac:dyDescent="0.5">
      <c r="A2" s="33" t="s">
        <v>57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7.649999999999999" x14ac:dyDescent="0.5">
      <c r="A3" s="33" t="s">
        <v>55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s="17" customFormat="1" ht="17.649999999999999" x14ac:dyDescent="0.5">
      <c r="A4" s="1"/>
      <c r="B4" s="1"/>
      <c r="C4" s="1"/>
      <c r="D4" s="1"/>
      <c r="E4" s="1"/>
      <c r="F4" s="1"/>
      <c r="G4" s="16"/>
      <c r="H4" s="16"/>
      <c r="I4" s="16"/>
      <c r="J4" s="16"/>
      <c r="K4" s="16"/>
      <c r="L4" s="16"/>
      <c r="M4" s="16"/>
      <c r="N4" s="1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</row>
    <row r="5" spans="1:40" s="17" customFormat="1" ht="17.649999999999999" hidden="1" x14ac:dyDescent="0.5">
      <c r="A5" s="14" t="s">
        <v>11</v>
      </c>
      <c r="B5" s="1"/>
      <c r="C5" s="1"/>
      <c r="D5" s="1"/>
      <c r="E5" s="14"/>
      <c r="F5" s="1"/>
      <c r="G5" s="16"/>
      <c r="H5" s="16"/>
      <c r="I5" s="16"/>
      <c r="J5" s="16"/>
      <c r="K5" s="16"/>
      <c r="L5" s="16"/>
      <c r="M5" s="16"/>
      <c r="N5" s="16"/>
      <c r="O5" s="1"/>
      <c r="P5" s="1"/>
      <c r="Q5" s="1"/>
      <c r="R5" s="1"/>
      <c r="S5" s="1"/>
      <c r="T5" s="1"/>
      <c r="U5" s="1"/>
      <c r="V5" s="1"/>
      <c r="W5" s="30"/>
      <c r="X5" s="30"/>
      <c r="Y5" s="20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</row>
    <row r="6" spans="1:40" s="17" customFormat="1" ht="17.649999999999999" hidden="1" x14ac:dyDescent="0.5">
      <c r="A6" s="14" t="s">
        <v>12</v>
      </c>
      <c r="B6" s="1"/>
      <c r="C6" s="1"/>
      <c r="D6" s="1"/>
      <c r="E6" s="14"/>
      <c r="F6" s="1"/>
      <c r="G6" s="16"/>
      <c r="H6" s="16"/>
      <c r="I6" s="16"/>
      <c r="J6" s="16"/>
      <c r="K6" s="16"/>
      <c r="L6" s="16"/>
      <c r="M6" s="16"/>
      <c r="N6" s="16"/>
      <c r="O6" s="1"/>
      <c r="P6" s="1"/>
      <c r="Q6" s="1"/>
      <c r="R6" s="1"/>
      <c r="S6" s="1"/>
      <c r="T6" s="1"/>
      <c r="U6" s="1"/>
      <c r="V6" s="1"/>
      <c r="W6" s="30"/>
      <c r="X6" s="30"/>
      <c r="Y6" s="20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</row>
    <row r="7" spans="1:40" s="17" customFormat="1" ht="17.649999999999999" hidden="1" x14ac:dyDescent="0.5">
      <c r="A7" s="14" t="s">
        <v>13</v>
      </c>
      <c r="B7" s="1"/>
      <c r="C7" s="1"/>
      <c r="D7" s="1"/>
      <c r="E7" s="14"/>
      <c r="F7" s="1"/>
      <c r="G7" s="16"/>
      <c r="H7" s="16"/>
      <c r="I7" s="16"/>
      <c r="J7" s="16"/>
      <c r="K7" s="16"/>
      <c r="L7" s="16"/>
      <c r="M7" s="16"/>
      <c r="N7" s="16"/>
      <c r="O7" s="1"/>
      <c r="P7" s="1"/>
      <c r="Q7" s="1"/>
      <c r="R7" s="1"/>
      <c r="S7" s="1"/>
      <c r="T7" s="1"/>
      <c r="U7" s="1"/>
      <c r="V7" s="1"/>
      <c r="W7" s="30"/>
      <c r="X7" s="30"/>
      <c r="Y7" s="20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</row>
    <row r="8" spans="1:40" s="17" customFormat="1" ht="17.649999999999999" hidden="1" x14ac:dyDescent="0.5">
      <c r="A8" s="14"/>
      <c r="B8" s="1"/>
      <c r="C8" s="1"/>
      <c r="D8" s="1"/>
      <c r="G8" s="16"/>
      <c r="H8" s="16"/>
      <c r="I8" s="16"/>
      <c r="J8" s="16"/>
      <c r="K8" s="16"/>
      <c r="L8" s="16"/>
      <c r="M8" s="16"/>
      <c r="N8" s="16"/>
      <c r="W8" s="30"/>
      <c r="X8" s="30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</row>
    <row r="9" spans="1:40" s="17" customFormat="1" ht="17.649999999999999" hidden="1" x14ac:dyDescent="0.5">
      <c r="A9" s="14" t="s">
        <v>47</v>
      </c>
      <c r="B9" s="1"/>
      <c r="C9" s="1"/>
      <c r="D9" s="1"/>
      <c r="E9" s="14"/>
      <c r="F9" s="1"/>
      <c r="G9" s="16"/>
      <c r="H9" s="16"/>
      <c r="I9" s="16"/>
      <c r="J9" s="16"/>
      <c r="K9" s="16"/>
      <c r="L9" s="16"/>
      <c r="M9" s="16"/>
      <c r="N9" s="16"/>
      <c r="O9" s="1"/>
      <c r="P9" s="1"/>
      <c r="Q9" s="1"/>
      <c r="R9" s="1"/>
      <c r="S9" s="1"/>
      <c r="T9" s="1"/>
      <c r="U9" s="1"/>
      <c r="V9" s="1"/>
      <c r="W9" s="30"/>
      <c r="X9" s="30"/>
      <c r="Y9" s="1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</row>
    <row r="10" spans="1:40" s="17" customFormat="1" ht="17.649999999999999" hidden="1" x14ac:dyDescent="0.5">
      <c r="A10" s="14" t="s">
        <v>48</v>
      </c>
      <c r="B10" s="1"/>
      <c r="C10" s="1"/>
      <c r="D10" s="1"/>
      <c r="E10" s="14"/>
      <c r="F10" s="1"/>
      <c r="G10" s="16"/>
      <c r="H10" s="16"/>
      <c r="I10" s="16"/>
      <c r="J10" s="16"/>
      <c r="K10" s="16"/>
      <c r="L10" s="16"/>
      <c r="M10" s="16"/>
      <c r="N10" s="16"/>
      <c r="O10" s="1"/>
      <c r="P10" s="1"/>
      <c r="Q10" s="1"/>
      <c r="R10" s="1"/>
      <c r="S10" s="1"/>
      <c r="T10" s="1"/>
      <c r="U10" s="1"/>
      <c r="V10" s="1"/>
      <c r="W10" s="30"/>
      <c r="X10" s="30"/>
      <c r="Y10" s="1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</row>
    <row r="11" spans="1:40" s="17" customFormat="1" ht="17.649999999999999" hidden="1" x14ac:dyDescent="0.5">
      <c r="A11" s="14" t="s">
        <v>49</v>
      </c>
      <c r="B11" s="1"/>
      <c r="C11" s="1"/>
      <c r="D11" s="1"/>
      <c r="E11" s="14"/>
      <c r="F11" s="1"/>
      <c r="G11" s="16"/>
      <c r="H11" s="16"/>
      <c r="I11" s="16"/>
      <c r="J11" s="16"/>
      <c r="K11" s="16"/>
      <c r="L11" s="16"/>
      <c r="M11" s="16"/>
      <c r="N11" s="16"/>
      <c r="O11" s="1"/>
      <c r="P11" s="1"/>
      <c r="Q11" s="1"/>
      <c r="R11" s="1"/>
      <c r="S11" s="1"/>
      <c r="T11" s="1"/>
      <c r="U11" s="1"/>
      <c r="V11" s="1"/>
      <c r="W11" s="30"/>
      <c r="X11" s="30"/>
      <c r="Y11" s="1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</row>
    <row r="12" spans="1:40" s="17" customFormat="1" ht="17.649999999999999" hidden="1" x14ac:dyDescent="0.5">
      <c r="A12" s="14"/>
      <c r="B12" s="1"/>
      <c r="C12" s="1"/>
      <c r="D12" s="1"/>
      <c r="E12" s="14"/>
      <c r="F12" s="1"/>
      <c r="G12" s="16"/>
      <c r="H12" s="16"/>
      <c r="I12" s="16"/>
      <c r="J12" s="16"/>
      <c r="K12" s="16"/>
      <c r="L12" s="16"/>
      <c r="M12" s="16"/>
      <c r="N12" s="16"/>
      <c r="O12" s="1"/>
      <c r="P12" s="1"/>
      <c r="Q12" s="1"/>
      <c r="R12" s="1"/>
      <c r="S12" s="1"/>
      <c r="T12" s="1"/>
      <c r="U12" s="1"/>
      <c r="V12" s="1"/>
      <c r="W12" s="30"/>
      <c r="X12" s="30"/>
      <c r="Y12" s="1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</row>
    <row r="13" spans="1:40" s="17" customFormat="1" ht="17.649999999999999" hidden="1" x14ac:dyDescent="0.5">
      <c r="A13" s="14" t="s">
        <v>14</v>
      </c>
      <c r="B13" s="1"/>
      <c r="C13" s="1"/>
      <c r="D13" s="1"/>
      <c r="E13" s="14"/>
      <c r="F13" s="1"/>
      <c r="G13" s="16"/>
      <c r="H13" s="16"/>
      <c r="I13" s="16"/>
      <c r="J13" s="16"/>
      <c r="K13" s="16"/>
      <c r="L13" s="16"/>
      <c r="M13" s="16"/>
      <c r="N13" s="16"/>
      <c r="O13" s="1"/>
      <c r="P13" s="1"/>
      <c r="Q13" s="1"/>
      <c r="R13" s="1"/>
      <c r="S13" s="1"/>
      <c r="T13" s="1"/>
      <c r="U13" s="1"/>
      <c r="V13" s="1"/>
      <c r="W13" s="30"/>
      <c r="X13" s="30"/>
      <c r="Y13" s="1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</row>
    <row r="14" spans="1:40" s="17" customFormat="1" ht="17.649999999999999" hidden="1" x14ac:dyDescent="0.5">
      <c r="A14" s="14" t="s">
        <v>16</v>
      </c>
      <c r="B14" s="1"/>
      <c r="C14" s="1"/>
      <c r="D14" s="1"/>
      <c r="E14" s="14"/>
      <c r="F14" s="1"/>
      <c r="G14" s="16"/>
      <c r="H14" s="16"/>
      <c r="I14" s="16"/>
      <c r="J14" s="16"/>
      <c r="K14" s="16"/>
      <c r="L14" s="16"/>
      <c r="M14" s="16"/>
      <c r="N14" s="16"/>
      <c r="O14" s="1"/>
      <c r="P14" s="1"/>
      <c r="Q14" s="1"/>
      <c r="R14" s="1"/>
      <c r="S14" s="1"/>
      <c r="T14" s="1"/>
      <c r="U14" s="1"/>
      <c r="V14" s="1"/>
      <c r="W14" s="30"/>
      <c r="X14" s="30"/>
      <c r="Y14" s="1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</row>
    <row r="15" spans="1:40" s="17" customFormat="1" ht="17.649999999999999" hidden="1" x14ac:dyDescent="0.5">
      <c r="A15" s="14" t="s">
        <v>17</v>
      </c>
      <c r="B15" s="1"/>
      <c r="C15" s="1"/>
      <c r="D15" s="1"/>
      <c r="E15" s="14"/>
      <c r="F15" s="1"/>
      <c r="G15" s="16"/>
      <c r="H15" s="16"/>
      <c r="I15" s="16"/>
      <c r="J15" s="16"/>
      <c r="K15" s="16"/>
      <c r="L15" s="16"/>
      <c r="M15" s="16"/>
      <c r="N15" s="16"/>
      <c r="O15" s="1"/>
      <c r="P15" s="1"/>
      <c r="Q15" s="1"/>
      <c r="R15" s="1"/>
      <c r="S15" s="1"/>
      <c r="T15" s="1"/>
      <c r="U15" s="1"/>
      <c r="V15" s="1"/>
      <c r="W15" s="30"/>
      <c r="X15" s="30"/>
      <c r="Y15" s="1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</row>
    <row r="16" spans="1:40" s="17" customFormat="1" ht="17.649999999999999" hidden="1" x14ac:dyDescent="0.5">
      <c r="A16" s="14"/>
      <c r="B16" s="1"/>
      <c r="C16" s="1"/>
      <c r="D16" s="1"/>
      <c r="E16" s="14"/>
      <c r="F16" s="1"/>
      <c r="G16" s="16"/>
      <c r="H16" s="16"/>
      <c r="I16" s="16"/>
      <c r="J16" s="16"/>
      <c r="K16" s="16"/>
      <c r="L16" s="16"/>
      <c r="M16" s="16"/>
      <c r="N16" s="16"/>
      <c r="O16" s="1"/>
      <c r="P16" s="1"/>
      <c r="Q16" s="1"/>
      <c r="R16" s="1"/>
      <c r="S16" s="1"/>
      <c r="T16" s="1"/>
      <c r="U16" s="1"/>
      <c r="V16" s="1"/>
      <c r="W16" s="30"/>
      <c r="X16" s="30"/>
      <c r="Y16" s="1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</row>
    <row r="17" spans="1:40" s="17" customFormat="1" ht="17.649999999999999" hidden="1" x14ac:dyDescent="0.5">
      <c r="A17" s="14" t="s">
        <v>15</v>
      </c>
      <c r="B17" s="1"/>
      <c r="C17" s="1"/>
      <c r="D17" s="1"/>
      <c r="E17" s="14"/>
      <c r="F17" s="1"/>
      <c r="G17" s="16"/>
      <c r="H17" s="16"/>
      <c r="I17" s="16"/>
      <c r="J17" s="16"/>
      <c r="K17" s="16"/>
      <c r="L17" s="16"/>
      <c r="M17" s="16"/>
      <c r="N17" s="16"/>
      <c r="O17" s="1"/>
      <c r="P17" s="1"/>
      <c r="Q17" s="1"/>
      <c r="R17" s="1"/>
      <c r="S17" s="1"/>
      <c r="T17" s="1"/>
      <c r="U17" s="1"/>
      <c r="V17" s="1"/>
      <c r="W17" s="30"/>
      <c r="X17" s="30"/>
      <c r="Y17" s="1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</row>
    <row r="18" spans="1:40" s="17" customFormat="1" ht="17.649999999999999" hidden="1" x14ac:dyDescent="0.5">
      <c r="A18" s="14" t="s">
        <v>18</v>
      </c>
      <c r="B18" s="1"/>
      <c r="C18" s="1"/>
      <c r="D18" s="1"/>
      <c r="E18" s="14"/>
      <c r="F18" s="1"/>
      <c r="G18" s="16"/>
      <c r="H18" s="16"/>
      <c r="I18" s="16"/>
      <c r="J18" s="16"/>
      <c r="K18" s="16"/>
      <c r="L18" s="16"/>
      <c r="M18" s="16"/>
      <c r="N18" s="16"/>
      <c r="O18" s="1"/>
      <c r="P18" s="1"/>
      <c r="Q18" s="1"/>
      <c r="R18" s="1"/>
      <c r="S18" s="1"/>
      <c r="T18" s="1"/>
      <c r="U18" s="1"/>
      <c r="V18" s="1"/>
      <c r="W18" s="30"/>
      <c r="X18" s="30"/>
      <c r="Y18" s="1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</row>
    <row r="19" spans="1:40" s="17" customFormat="1" ht="17.649999999999999" hidden="1" x14ac:dyDescent="0.5">
      <c r="A19" s="14" t="s">
        <v>19</v>
      </c>
      <c r="B19" s="1"/>
      <c r="C19" s="1"/>
      <c r="D19" s="1"/>
      <c r="E19" s="14"/>
      <c r="F19" s="1"/>
      <c r="G19" s="16"/>
      <c r="H19" s="16"/>
      <c r="I19" s="16"/>
      <c r="J19" s="16"/>
      <c r="K19" s="16"/>
      <c r="L19" s="16"/>
      <c r="M19" s="16"/>
      <c r="N19" s="16"/>
      <c r="O19" s="1"/>
      <c r="P19" s="1"/>
      <c r="Q19" s="1"/>
      <c r="R19" s="1"/>
      <c r="S19" s="1"/>
      <c r="T19" s="1"/>
      <c r="U19" s="1"/>
      <c r="V19" s="1"/>
      <c r="W19" s="30"/>
      <c r="X19" s="30"/>
      <c r="Y19" s="1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</row>
    <row r="20" spans="1:40" s="17" customFormat="1" ht="17.649999999999999" hidden="1" x14ac:dyDescent="0.5">
      <c r="A20" s="14"/>
      <c r="B20" s="1"/>
      <c r="C20" s="1"/>
      <c r="D20" s="1"/>
      <c r="E20" s="14"/>
      <c r="F20" s="1"/>
      <c r="G20" s="16"/>
      <c r="H20" s="16"/>
      <c r="I20" s="16"/>
      <c r="J20" s="16"/>
      <c r="K20" s="16"/>
      <c r="L20" s="16"/>
      <c r="M20" s="16"/>
      <c r="N20" s="16"/>
      <c r="O20" s="1"/>
      <c r="P20" s="1"/>
      <c r="Q20" s="1"/>
      <c r="R20" s="1"/>
      <c r="S20" s="1"/>
      <c r="T20" s="1"/>
      <c r="U20" s="1"/>
      <c r="V20" s="1"/>
      <c r="W20" s="30"/>
      <c r="X20" s="30"/>
      <c r="Y20" s="1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</row>
    <row r="21" spans="1:40" s="17" customFormat="1" ht="17.649999999999999" hidden="1" x14ac:dyDescent="0.5">
      <c r="A21" s="14" t="s">
        <v>50</v>
      </c>
      <c r="B21" s="1"/>
      <c r="C21" s="1"/>
      <c r="D21" s="1"/>
      <c r="E21" s="14"/>
      <c r="F21" s="1"/>
      <c r="G21" s="16"/>
      <c r="H21" s="16"/>
      <c r="I21" s="16"/>
      <c r="J21" s="16"/>
      <c r="K21" s="16"/>
      <c r="L21" s="16"/>
      <c r="M21" s="16"/>
      <c r="N21" s="16"/>
      <c r="O21" s="1"/>
      <c r="P21" s="1"/>
      <c r="Q21" s="1"/>
      <c r="R21" s="1"/>
      <c r="S21" s="1"/>
      <c r="T21" s="1"/>
      <c r="U21" s="1"/>
      <c r="V21" s="1"/>
      <c r="W21" s="30"/>
      <c r="X21" s="30"/>
      <c r="Y21" s="1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</row>
    <row r="22" spans="1:40" s="17" customFormat="1" ht="17.649999999999999" hidden="1" x14ac:dyDescent="0.5">
      <c r="A22" s="14" t="s">
        <v>51</v>
      </c>
      <c r="B22" s="1"/>
      <c r="C22" s="1"/>
      <c r="D22" s="1"/>
      <c r="E22" s="14"/>
      <c r="F22" s="1"/>
      <c r="G22" s="16"/>
      <c r="H22" s="16"/>
      <c r="I22" s="16"/>
      <c r="J22" s="16"/>
      <c r="K22" s="16"/>
      <c r="L22" s="16"/>
      <c r="M22" s="16"/>
      <c r="N22" s="16"/>
      <c r="O22" s="1"/>
      <c r="P22" s="1"/>
      <c r="Q22" s="1"/>
      <c r="R22" s="1"/>
      <c r="S22" s="1"/>
      <c r="T22" s="1"/>
      <c r="U22" s="1"/>
      <c r="V22" s="1"/>
      <c r="W22" s="30"/>
      <c r="X22" s="30"/>
      <c r="Y22" s="1"/>
      <c r="Z22" s="24"/>
      <c r="AA22" s="24"/>
      <c r="AB22" s="24"/>
      <c r="AC22" s="24"/>
      <c r="AD22" s="24"/>
      <c r="AE22" s="24"/>
      <c r="AF22" s="24"/>
      <c r="AG22" s="24"/>
      <c r="AH22" s="16"/>
      <c r="AI22" s="16"/>
      <c r="AJ22" s="16"/>
      <c r="AK22" s="16"/>
      <c r="AL22" s="16"/>
      <c r="AM22" s="16"/>
      <c r="AN22" s="16"/>
    </row>
    <row r="23" spans="1:40" s="17" customFormat="1" ht="17.649999999999999" hidden="1" x14ac:dyDescent="0.5">
      <c r="A23" s="14" t="s">
        <v>52</v>
      </c>
      <c r="B23" s="1"/>
      <c r="C23" s="1"/>
      <c r="D23" s="1"/>
      <c r="E23" s="14"/>
      <c r="F23" s="1"/>
      <c r="G23" s="16"/>
      <c r="H23" s="16"/>
      <c r="I23" s="16"/>
      <c r="J23" s="16"/>
      <c r="K23" s="16"/>
      <c r="L23" s="16"/>
      <c r="M23" s="16"/>
      <c r="N23" s="16"/>
      <c r="O23" s="1"/>
      <c r="P23" s="1"/>
      <c r="Q23" s="1"/>
      <c r="R23" s="1"/>
      <c r="S23" s="1"/>
      <c r="T23" s="1"/>
      <c r="U23" s="1"/>
      <c r="V23" s="1"/>
      <c r="W23" s="30"/>
      <c r="X23" s="30"/>
      <c r="Y23" s="1"/>
      <c r="Z23"/>
      <c r="AA23"/>
      <c r="AB23" s="24"/>
      <c r="AC23" s="24"/>
      <c r="AD23" s="24"/>
      <c r="AE23" s="24"/>
      <c r="AF23" s="24"/>
      <c r="AG23" s="24"/>
      <c r="AH23" s="24"/>
      <c r="AI23" s="24"/>
      <c r="AJ23" s="16"/>
      <c r="AK23" s="16"/>
      <c r="AL23" s="16"/>
      <c r="AM23" s="16"/>
      <c r="AN23" s="16"/>
    </row>
    <row r="24" spans="1:40" s="17" customFormat="1" ht="17.649999999999999" hidden="1" x14ac:dyDescent="0.5">
      <c r="A24" s="14"/>
      <c r="B24" s="1"/>
      <c r="C24" s="1"/>
      <c r="D24" s="1"/>
      <c r="E24" s="1"/>
      <c r="F24" s="1"/>
      <c r="G24" s="16"/>
      <c r="H24" s="16"/>
      <c r="I24" s="16"/>
      <c r="J24" s="16"/>
      <c r="K24" s="16"/>
      <c r="L24" s="16"/>
      <c r="M24" s="16"/>
      <c r="N24" s="16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</row>
    <row r="25" spans="1:40" s="15" customFormat="1" ht="18" x14ac:dyDescent="0.55000000000000004">
      <c r="A25" s="27" t="s">
        <v>3</v>
      </c>
      <c r="B25" s="27" t="s">
        <v>33</v>
      </c>
      <c r="C25" s="27" t="s">
        <v>0</v>
      </c>
      <c r="D25" s="27" t="s">
        <v>34</v>
      </c>
      <c r="E25" s="27" t="str">
        <f>"State"</f>
        <v>State</v>
      </c>
      <c r="F25" s="27" t="s">
        <v>53</v>
      </c>
      <c r="G25" s="28">
        <v>1</v>
      </c>
      <c r="H25" s="28">
        <v>2</v>
      </c>
      <c r="I25" s="28">
        <v>3</v>
      </c>
      <c r="J25" s="28">
        <v>4</v>
      </c>
      <c r="K25" s="28">
        <v>5</v>
      </c>
      <c r="L25" s="28">
        <v>6</v>
      </c>
      <c r="M25" s="28" t="s">
        <v>4</v>
      </c>
      <c r="N25" s="28" t="s">
        <v>26</v>
      </c>
      <c r="O25" s="13">
        <v>1</v>
      </c>
      <c r="P25" s="13">
        <v>2</v>
      </c>
      <c r="Q25" s="13">
        <v>3</v>
      </c>
      <c r="R25" s="13">
        <v>4</v>
      </c>
      <c r="S25" s="13">
        <v>5</v>
      </c>
      <c r="T25" s="13">
        <v>6</v>
      </c>
      <c r="U25" s="13" t="s">
        <v>5</v>
      </c>
      <c r="V25" s="13" t="s">
        <v>32</v>
      </c>
      <c r="W25" s="13" t="s">
        <v>6</v>
      </c>
      <c r="X25" s="13" t="s">
        <v>27</v>
      </c>
      <c r="Y25" s="13" t="s">
        <v>10</v>
      </c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</row>
    <row r="26" spans="1:40" ht="15.4" x14ac:dyDescent="0.45">
      <c r="A26" s="2">
        <v>1</v>
      </c>
      <c r="B26" s="34" t="s">
        <v>169</v>
      </c>
      <c r="C26" s="34" t="s">
        <v>168</v>
      </c>
      <c r="D26" s="34">
        <v>37709</v>
      </c>
      <c r="E26" s="34" t="s">
        <v>125</v>
      </c>
      <c r="F26" s="34" t="s">
        <v>149</v>
      </c>
      <c r="G26" s="2">
        <v>98</v>
      </c>
      <c r="H26" s="2">
        <v>98</v>
      </c>
      <c r="I26" s="2">
        <v>93</v>
      </c>
      <c r="J26" s="2">
        <v>95</v>
      </c>
      <c r="K26" s="2">
        <v>88</v>
      </c>
      <c r="L26" s="2">
        <v>97</v>
      </c>
      <c r="M26" s="2">
        <f>SUM(G26:L26)</f>
        <v>569</v>
      </c>
      <c r="N26" s="2">
        <v>19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18"/>
    </row>
    <row r="27" spans="1:40" ht="15.4" x14ac:dyDescent="0.45">
      <c r="A27" s="2">
        <v>2</v>
      </c>
      <c r="B27" s="34" t="s">
        <v>164</v>
      </c>
      <c r="C27" s="34" t="s">
        <v>163</v>
      </c>
      <c r="D27" s="34">
        <v>362489</v>
      </c>
      <c r="E27" s="34" t="s">
        <v>94</v>
      </c>
      <c r="F27" s="34" t="s">
        <v>148</v>
      </c>
      <c r="G27" s="2">
        <v>93</v>
      </c>
      <c r="H27" s="2">
        <v>95</v>
      </c>
      <c r="I27" s="2">
        <v>90</v>
      </c>
      <c r="J27" s="2">
        <f>49+49</f>
        <v>98</v>
      </c>
      <c r="K27" s="2">
        <f>46+47</f>
        <v>93</v>
      </c>
      <c r="L27" s="2">
        <f>47+45</f>
        <v>92</v>
      </c>
      <c r="M27" s="2">
        <f>SUM(G27:L27)</f>
        <v>561</v>
      </c>
      <c r="N27" s="2">
        <v>11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10"/>
      <c r="Z27" s="18"/>
    </row>
    <row r="28" spans="1:40" ht="15.4" x14ac:dyDescent="0.45">
      <c r="A28" s="2">
        <v>3</v>
      </c>
      <c r="B28" s="34" t="s">
        <v>147</v>
      </c>
      <c r="C28" s="34" t="s">
        <v>146</v>
      </c>
      <c r="D28" s="34">
        <v>366904</v>
      </c>
      <c r="E28" s="34" t="s">
        <v>2</v>
      </c>
      <c r="F28" s="34" t="s">
        <v>148</v>
      </c>
      <c r="G28" s="2">
        <v>96</v>
      </c>
      <c r="H28" s="2">
        <v>84</v>
      </c>
      <c r="I28" s="2">
        <v>94</v>
      </c>
      <c r="J28" s="2">
        <f>48+48</f>
        <v>96</v>
      </c>
      <c r="K28" s="2">
        <f>46+44</f>
        <v>90</v>
      </c>
      <c r="L28" s="2">
        <f>45+47</f>
        <v>92</v>
      </c>
      <c r="M28" s="2">
        <f>SUM(G28:L28)</f>
        <v>552</v>
      </c>
      <c r="N28" s="2">
        <v>7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18"/>
    </row>
    <row r="29" spans="1:40" ht="15.4" x14ac:dyDescent="0.45">
      <c r="A29" s="2">
        <v>4</v>
      </c>
      <c r="B29" s="34" t="s">
        <v>161</v>
      </c>
      <c r="C29" s="34" t="s">
        <v>160</v>
      </c>
      <c r="D29" s="34">
        <v>496295</v>
      </c>
      <c r="E29" s="34" t="s">
        <v>162</v>
      </c>
      <c r="F29" s="34" t="s">
        <v>149</v>
      </c>
      <c r="G29" s="2">
        <v>96</v>
      </c>
      <c r="H29" s="2">
        <v>93</v>
      </c>
      <c r="I29" s="2">
        <v>81</v>
      </c>
      <c r="J29" s="2">
        <f>46+47</f>
        <v>93</v>
      </c>
      <c r="K29" s="2">
        <f>43+48</f>
        <v>91</v>
      </c>
      <c r="L29" s="2">
        <f>41+46</f>
        <v>87</v>
      </c>
      <c r="M29" s="2">
        <f>SUM(G29:L29)</f>
        <v>541</v>
      </c>
      <c r="N29" s="2">
        <v>10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18"/>
    </row>
    <row r="30" spans="1:40" ht="15.4" x14ac:dyDescent="0.45">
      <c r="A30" s="2">
        <v>5</v>
      </c>
      <c r="B30" s="34" t="s">
        <v>181</v>
      </c>
      <c r="C30" s="34" t="s">
        <v>180</v>
      </c>
      <c r="D30" s="34">
        <v>493700</v>
      </c>
      <c r="E30" s="34" t="s">
        <v>104</v>
      </c>
      <c r="F30" s="34" t="s">
        <v>159</v>
      </c>
      <c r="G30" s="2">
        <v>92</v>
      </c>
      <c r="H30" s="2">
        <v>93</v>
      </c>
      <c r="I30" s="2">
        <v>88</v>
      </c>
      <c r="J30" s="2">
        <v>94</v>
      </c>
      <c r="K30" s="2">
        <v>91</v>
      </c>
      <c r="L30" s="2">
        <v>82</v>
      </c>
      <c r="M30" s="2">
        <f>SUM(G30:L30)</f>
        <v>540</v>
      </c>
      <c r="N30" s="2">
        <v>3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18"/>
    </row>
    <row r="31" spans="1:40" ht="15.4" x14ac:dyDescent="0.45">
      <c r="A31" s="2">
        <v>6</v>
      </c>
      <c r="B31" s="34" t="s">
        <v>177</v>
      </c>
      <c r="C31" s="34" t="s">
        <v>176</v>
      </c>
      <c r="D31" s="34">
        <v>386616</v>
      </c>
      <c r="E31" s="34" t="s">
        <v>129</v>
      </c>
      <c r="F31" s="34" t="s">
        <v>156</v>
      </c>
      <c r="G31" s="2">
        <v>92</v>
      </c>
      <c r="H31" s="2">
        <v>88</v>
      </c>
      <c r="I31" s="2">
        <v>83</v>
      </c>
      <c r="J31" s="2">
        <v>93</v>
      </c>
      <c r="K31" s="2">
        <v>91</v>
      </c>
      <c r="L31" s="2">
        <v>90</v>
      </c>
      <c r="M31" s="2">
        <f>SUM(G31:L31)</f>
        <v>537</v>
      </c>
      <c r="N31" s="2">
        <v>7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10"/>
      <c r="Z31" s="18"/>
    </row>
    <row r="32" spans="1:40" ht="15.4" x14ac:dyDescent="0.45">
      <c r="A32" s="2">
        <v>7</v>
      </c>
      <c r="B32" s="34" t="s">
        <v>172</v>
      </c>
      <c r="C32" s="34" t="s">
        <v>171</v>
      </c>
      <c r="D32" s="34">
        <v>455552</v>
      </c>
      <c r="E32" s="34" t="s">
        <v>2</v>
      </c>
      <c r="F32" s="34" t="s">
        <v>149</v>
      </c>
      <c r="G32" s="2">
        <v>89</v>
      </c>
      <c r="H32" s="2">
        <v>92</v>
      </c>
      <c r="I32" s="2">
        <v>85</v>
      </c>
      <c r="J32" s="2">
        <v>94</v>
      </c>
      <c r="K32" s="2">
        <v>84</v>
      </c>
      <c r="L32" s="2">
        <v>81</v>
      </c>
      <c r="M32" s="2">
        <f>SUM(G32:L32)</f>
        <v>525</v>
      </c>
      <c r="N32" s="2">
        <v>7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18"/>
    </row>
    <row r="33" spans="1:26" ht="15.4" x14ac:dyDescent="0.45">
      <c r="A33" s="2">
        <v>8</v>
      </c>
      <c r="B33" s="34" t="s">
        <v>155</v>
      </c>
      <c r="C33" s="34" t="s">
        <v>154</v>
      </c>
      <c r="D33" s="34">
        <v>493685</v>
      </c>
      <c r="E33" s="34" t="s">
        <v>104</v>
      </c>
      <c r="F33" s="34" t="s">
        <v>156</v>
      </c>
      <c r="G33" s="2">
        <v>93</v>
      </c>
      <c r="H33" s="2">
        <v>91</v>
      </c>
      <c r="I33" s="2">
        <v>88</v>
      </c>
      <c r="J33" s="2">
        <f>47+41</f>
        <v>88</v>
      </c>
      <c r="K33" s="2">
        <f>44+45</f>
        <v>89</v>
      </c>
      <c r="L33" s="2">
        <f>32+44</f>
        <v>76</v>
      </c>
      <c r="M33" s="2">
        <f>SUM(G33:L33)</f>
        <v>525</v>
      </c>
      <c r="N33" s="2">
        <v>3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18"/>
    </row>
    <row r="34" spans="1:26" ht="15.4" x14ac:dyDescent="0.45">
      <c r="A34" s="2">
        <v>9</v>
      </c>
      <c r="B34" s="34" t="s">
        <v>158</v>
      </c>
      <c r="C34" s="34" t="s">
        <v>157</v>
      </c>
      <c r="D34" s="34">
        <v>493697</v>
      </c>
      <c r="E34" s="34" t="s">
        <v>104</v>
      </c>
      <c r="F34" s="34" t="s">
        <v>159</v>
      </c>
      <c r="G34" s="2">
        <v>91</v>
      </c>
      <c r="H34" s="2">
        <v>82</v>
      </c>
      <c r="I34" s="2">
        <v>73</v>
      </c>
      <c r="J34" s="2">
        <f>42+42</f>
        <v>84</v>
      </c>
      <c r="K34" s="2">
        <f>35+41</f>
        <v>76</v>
      </c>
      <c r="L34" s="2">
        <f>41+35</f>
        <v>76</v>
      </c>
      <c r="M34" s="2">
        <f>SUM(G34:L34)</f>
        <v>482</v>
      </c>
      <c r="N34" s="2">
        <v>3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18"/>
    </row>
    <row r="35" spans="1:26" ht="15.4" x14ac:dyDescent="0.45">
      <c r="A35" s="2">
        <v>10</v>
      </c>
      <c r="B35" s="34" t="s">
        <v>151</v>
      </c>
      <c r="C35" s="34" t="s">
        <v>150</v>
      </c>
      <c r="D35" s="34">
        <v>95899</v>
      </c>
      <c r="E35" s="34" t="s">
        <v>153</v>
      </c>
      <c r="F35" s="34" t="s">
        <v>152</v>
      </c>
      <c r="G35" s="2">
        <v>92</v>
      </c>
      <c r="H35" s="2">
        <v>83</v>
      </c>
      <c r="I35" s="2">
        <v>73</v>
      </c>
      <c r="J35" s="2">
        <f>44+33</f>
        <v>77</v>
      </c>
      <c r="K35" s="2">
        <f>38+42</f>
        <v>80</v>
      </c>
      <c r="L35" s="2">
        <f>30+34</f>
        <v>64</v>
      </c>
      <c r="M35" s="2">
        <f>SUM(G35:L35)</f>
        <v>469</v>
      </c>
      <c r="N35" s="2">
        <v>7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18"/>
    </row>
    <row r="36" spans="1:26" ht="15.4" x14ac:dyDescent="0.45">
      <c r="A36" s="2">
        <v>11</v>
      </c>
      <c r="B36" s="34" t="s">
        <v>179</v>
      </c>
      <c r="C36" s="34" t="s">
        <v>178</v>
      </c>
      <c r="D36" s="34">
        <v>445105</v>
      </c>
      <c r="E36" s="34" t="s">
        <v>125</v>
      </c>
      <c r="F36" s="34" t="s">
        <v>156</v>
      </c>
      <c r="G36" s="2">
        <v>77</v>
      </c>
      <c r="H36" s="2">
        <v>85</v>
      </c>
      <c r="I36" s="2">
        <v>64</v>
      </c>
      <c r="J36" s="2">
        <v>76</v>
      </c>
      <c r="K36" s="2">
        <v>82</v>
      </c>
      <c r="L36" s="2">
        <v>74</v>
      </c>
      <c r="M36" s="2">
        <f>SUM(G36:L36)</f>
        <v>458</v>
      </c>
      <c r="N36" s="2">
        <v>3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10"/>
      <c r="Z36" s="18"/>
    </row>
    <row r="37" spans="1:26" ht="15.4" x14ac:dyDescent="0.45">
      <c r="A37" s="2">
        <v>12</v>
      </c>
      <c r="B37" s="34" t="s">
        <v>166</v>
      </c>
      <c r="C37" s="34" t="s">
        <v>165</v>
      </c>
      <c r="D37" s="34">
        <v>75021</v>
      </c>
      <c r="E37" s="34" t="s">
        <v>167</v>
      </c>
      <c r="F37" s="34" t="s">
        <v>152</v>
      </c>
      <c r="G37" s="2">
        <v>84</v>
      </c>
      <c r="H37" s="2">
        <v>78</v>
      </c>
      <c r="I37" s="2">
        <v>42</v>
      </c>
      <c r="J37" s="2">
        <v>93</v>
      </c>
      <c r="K37" s="2">
        <v>88</v>
      </c>
      <c r="L37" s="2">
        <v>53</v>
      </c>
      <c r="M37" s="2">
        <f>SUM(G37:L37)</f>
        <v>438</v>
      </c>
      <c r="N37" s="2">
        <v>3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10"/>
      <c r="Z37" s="18"/>
    </row>
    <row r="38" spans="1:26" ht="15.4" x14ac:dyDescent="0.45">
      <c r="A38" s="2">
        <v>13</v>
      </c>
      <c r="B38" s="34" t="s">
        <v>174</v>
      </c>
      <c r="C38" s="34" t="s">
        <v>173</v>
      </c>
      <c r="D38" s="34" t="s">
        <v>255</v>
      </c>
      <c r="E38" s="34" t="s">
        <v>175</v>
      </c>
      <c r="F38" s="34" t="s">
        <v>152</v>
      </c>
      <c r="G38" s="2">
        <v>88</v>
      </c>
      <c r="H38" s="2">
        <v>84</v>
      </c>
      <c r="I38" s="2">
        <v>66</v>
      </c>
      <c r="J38" s="2">
        <v>75</v>
      </c>
      <c r="K38" s="2">
        <v>0</v>
      </c>
      <c r="L38" s="2">
        <v>0</v>
      </c>
      <c r="M38" s="2">
        <f>SUM(G38:L38)</f>
        <v>313</v>
      </c>
      <c r="N38" s="2">
        <v>2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10"/>
      <c r="Z38" s="18"/>
    </row>
    <row r="39" spans="1:26" ht="15.4" x14ac:dyDescent="0.45">
      <c r="A39" s="2">
        <v>14</v>
      </c>
      <c r="B39" s="34" t="s">
        <v>158</v>
      </c>
      <c r="C39" s="34" t="s">
        <v>170</v>
      </c>
      <c r="D39" s="34" t="s">
        <v>253</v>
      </c>
      <c r="E39" s="34" t="s">
        <v>104</v>
      </c>
      <c r="F39" s="34" t="s">
        <v>156</v>
      </c>
      <c r="G39" s="2">
        <v>68</v>
      </c>
      <c r="H39" s="2">
        <v>55</v>
      </c>
      <c r="I39" s="2">
        <v>0</v>
      </c>
      <c r="J39" s="2">
        <v>91</v>
      </c>
      <c r="K39" s="2">
        <v>79</v>
      </c>
      <c r="L39" s="2">
        <v>13</v>
      </c>
      <c r="M39" s="2">
        <f>SUM(G39:L39)</f>
        <v>306</v>
      </c>
      <c r="N39" s="2">
        <v>4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10"/>
      <c r="Z39" s="18"/>
    </row>
    <row r="40" spans="1:26" ht="15.4" x14ac:dyDescent="0.45">
      <c r="A40" s="2"/>
      <c r="B40" s="11"/>
      <c r="C40" s="18"/>
      <c r="D40" s="18"/>
      <c r="E40" s="9"/>
      <c r="F40" s="2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1:26" ht="15.4" x14ac:dyDescent="0.45">
      <c r="A41" s="2"/>
      <c r="B41" s="11"/>
      <c r="C41" s="18"/>
      <c r="D41" s="18"/>
      <c r="E41" s="9"/>
      <c r="F41" s="2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spans="1:26" ht="15.4" x14ac:dyDescent="0.45">
      <c r="A42" s="2" t="s">
        <v>182</v>
      </c>
      <c r="B42" s="29" t="s">
        <v>254</v>
      </c>
      <c r="C42" s="18"/>
      <c r="D42" s="25"/>
      <c r="E42" s="9"/>
      <c r="F42" s="2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spans="1:26" ht="15.4" x14ac:dyDescent="0.45">
      <c r="A43" s="2"/>
      <c r="B43" s="29" t="s">
        <v>256</v>
      </c>
      <c r="C43" s="18"/>
      <c r="D43" s="18"/>
      <c r="E43" s="9"/>
      <c r="F43" s="2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spans="1:26" ht="15.4" x14ac:dyDescent="0.45">
      <c r="A44" s="2"/>
      <c r="B44" s="11"/>
      <c r="C44" s="18"/>
      <c r="D44" s="18"/>
      <c r="E44" s="9"/>
      <c r="F44" s="2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spans="1:26" ht="15.4" x14ac:dyDescent="0.45">
      <c r="A45" s="2"/>
      <c r="B45" s="11"/>
      <c r="C45" s="18"/>
      <c r="D45" s="18"/>
      <c r="E45" s="9"/>
      <c r="F45" s="2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spans="1:26" ht="15.4" x14ac:dyDescent="0.45">
      <c r="A46" s="2"/>
      <c r="B46" s="11"/>
      <c r="C46" s="18"/>
      <c r="D46" s="18"/>
      <c r="E46" s="9"/>
      <c r="F46" s="2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spans="1:26" ht="15.4" x14ac:dyDescent="0.45">
      <c r="A47" s="2"/>
      <c r="B47" s="11"/>
      <c r="C47" s="18"/>
      <c r="D47" s="18"/>
      <c r="E47" s="9"/>
      <c r="F47" s="2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spans="1:26" ht="15.4" x14ac:dyDescent="0.45">
      <c r="A48" s="2"/>
      <c r="B48" s="11"/>
      <c r="C48" s="18"/>
      <c r="D48" s="18"/>
      <c r="E48" s="9"/>
      <c r="F48" s="2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spans="1:25" ht="15.4" x14ac:dyDescent="0.45">
      <c r="A49" s="2"/>
      <c r="B49" s="11"/>
      <c r="C49" s="18"/>
      <c r="D49" s="18"/>
      <c r="E49" s="9"/>
      <c r="F49" s="2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spans="1:25" ht="15.4" x14ac:dyDescent="0.45">
      <c r="A50" s="2"/>
      <c r="B50" s="11"/>
      <c r="C50" s="18"/>
      <c r="D50" s="18"/>
      <c r="E50" s="9"/>
      <c r="F50" s="2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spans="1:25" ht="15.4" x14ac:dyDescent="0.45">
      <c r="A51" s="2"/>
      <c r="B51" s="11"/>
      <c r="C51" s="18"/>
      <c r="D51" s="18"/>
      <c r="E51" s="9"/>
      <c r="F51" s="2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spans="1:25" ht="15.4" x14ac:dyDescent="0.45">
      <c r="A52" s="2"/>
      <c r="B52" s="11"/>
      <c r="C52" s="18"/>
      <c r="D52" s="18"/>
      <c r="E52" s="9"/>
      <c r="F52" s="2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spans="1:25" ht="15.4" x14ac:dyDescent="0.45">
      <c r="A53" s="2"/>
      <c r="B53" s="11"/>
      <c r="C53" s="18"/>
      <c r="D53" s="18"/>
      <c r="E53" s="9"/>
      <c r="F53" s="2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spans="1:25" ht="15.4" x14ac:dyDescent="0.45">
      <c r="A54" s="2"/>
      <c r="B54" s="11"/>
      <c r="C54" s="18"/>
      <c r="D54" s="18"/>
      <c r="E54" s="9"/>
      <c r="F54" s="2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spans="1:25" ht="15.4" x14ac:dyDescent="0.45">
      <c r="A55" s="2"/>
      <c r="B55" s="11"/>
      <c r="C55" s="18"/>
      <c r="D55" s="18"/>
      <c r="E55" s="9"/>
      <c r="F55" s="2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spans="1:25" ht="15.4" x14ac:dyDescent="0.45">
      <c r="A56" s="2"/>
      <c r="B56" s="11"/>
      <c r="C56" s="18"/>
      <c r="D56" s="18"/>
      <c r="E56" s="9"/>
      <c r="F56" s="2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spans="1:25" ht="15.4" x14ac:dyDescent="0.45">
      <c r="A57" s="2"/>
      <c r="B57" s="11"/>
      <c r="C57" s="18"/>
      <c r="D57" s="18"/>
      <c r="E57" s="9"/>
      <c r="F57" s="2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spans="1:25" ht="15.4" x14ac:dyDescent="0.45">
      <c r="A58" s="2"/>
      <c r="B58" s="11"/>
      <c r="C58" s="18"/>
      <c r="D58" s="18"/>
      <c r="E58" s="9"/>
      <c r="F58" s="2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spans="1:25" ht="15.4" x14ac:dyDescent="0.45">
      <c r="A59" s="2"/>
      <c r="B59" s="11"/>
      <c r="C59" s="18"/>
      <c r="D59" s="18"/>
      <c r="E59" s="9"/>
      <c r="F59" s="2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spans="1:25" ht="15.4" x14ac:dyDescent="0.45">
      <c r="A60" s="2"/>
      <c r="B60" s="11"/>
      <c r="C60" s="18"/>
      <c r="D60" s="18"/>
      <c r="E60" s="9"/>
      <c r="F60" s="2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spans="1:25" ht="15.4" x14ac:dyDescent="0.45">
      <c r="A61" s="2"/>
      <c r="B61" s="11"/>
      <c r="C61" s="18"/>
      <c r="D61" s="26"/>
      <c r="E61" s="9"/>
      <c r="F61" s="2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5" ht="15.4" x14ac:dyDescent="0.45">
      <c r="A62" s="2"/>
      <c r="B62" s="11"/>
      <c r="C62" s="18"/>
      <c r="D62" s="18"/>
      <c r="E62" s="9"/>
      <c r="F62" s="2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5" ht="15.4" x14ac:dyDescent="0.45">
      <c r="A63" s="2"/>
      <c r="B63" s="11"/>
      <c r="C63" s="18"/>
      <c r="D63" s="18"/>
      <c r="E63" s="9"/>
      <c r="F63" s="2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ht="15.4" x14ac:dyDescent="0.45">
      <c r="A64" s="2"/>
      <c r="B64" s="11"/>
      <c r="C64" s="18"/>
      <c r="D64" s="18"/>
      <c r="E64" s="9"/>
      <c r="F64" s="2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ht="15.4" x14ac:dyDescent="0.45">
      <c r="A65" s="2"/>
      <c r="B65" s="11"/>
      <c r="C65" s="18"/>
      <c r="D65" s="18"/>
      <c r="E65" s="9"/>
      <c r="F65" s="2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ht="15.4" x14ac:dyDescent="0.45">
      <c r="A66" s="2"/>
      <c r="B66" s="11"/>
      <c r="C66" s="18"/>
      <c r="D66" s="18"/>
      <c r="E66" s="9"/>
      <c r="F66" s="2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ht="15.4" x14ac:dyDescent="0.45">
      <c r="A67" s="2"/>
      <c r="B67" s="11"/>
      <c r="C67" s="18"/>
      <c r="D67" s="18"/>
      <c r="E67" s="9"/>
      <c r="F67" s="2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ht="15.4" x14ac:dyDescent="0.45">
      <c r="A68" s="2"/>
      <c r="B68" s="11"/>
      <c r="C68" s="18"/>
      <c r="D68" s="18"/>
      <c r="E68" s="9"/>
      <c r="F68" s="2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ht="15.4" x14ac:dyDescent="0.45">
      <c r="A69" s="2"/>
      <c r="B69" s="11"/>
      <c r="C69" s="18"/>
      <c r="D69" s="18"/>
      <c r="E69" s="9"/>
      <c r="F69" s="2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ht="15.4" x14ac:dyDescent="0.45">
      <c r="A70" s="2"/>
      <c r="B70" s="11"/>
      <c r="C70" s="18"/>
      <c r="D70" s="18"/>
      <c r="E70" s="9"/>
      <c r="F70" s="2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ht="15.4" x14ac:dyDescent="0.45">
      <c r="A71" s="2"/>
      <c r="B71" s="11"/>
      <c r="C71" s="18"/>
      <c r="D71" s="18"/>
      <c r="E71" s="9"/>
      <c r="F71" s="2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ht="15.4" x14ac:dyDescent="0.45">
      <c r="A72" s="2"/>
      <c r="B72" s="11"/>
      <c r="C72" s="18"/>
      <c r="D72" s="18"/>
      <c r="E72" s="9"/>
      <c r="F72" s="2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spans="1:25" ht="15.4" x14ac:dyDescent="0.45">
      <c r="A73" s="2"/>
      <c r="B73" s="11"/>
      <c r="C73" s="18"/>
      <c r="D73" s="18"/>
      <c r="E73" s="9"/>
      <c r="F73" s="2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spans="1:25" ht="15.4" x14ac:dyDescent="0.45">
      <c r="A74" s="2"/>
      <c r="B74" s="11"/>
      <c r="C74" s="18"/>
      <c r="D74" s="18"/>
      <c r="E74" s="9"/>
      <c r="F74" s="2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 spans="1:25" ht="15.4" x14ac:dyDescent="0.45">
      <c r="A75" s="2"/>
      <c r="B75" s="11"/>
      <c r="C75" s="18"/>
      <c r="D75" s="18"/>
      <c r="E75" s="9"/>
      <c r="F75" s="2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spans="1:25" ht="15.4" x14ac:dyDescent="0.45">
      <c r="A76" s="2"/>
      <c r="B76" s="11"/>
      <c r="C76" s="18"/>
      <c r="D76" s="18"/>
      <c r="E76" s="9"/>
      <c r="F76" s="2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spans="1:25" ht="15.4" x14ac:dyDescent="0.45">
      <c r="A77" s="2"/>
      <c r="B77" s="11"/>
      <c r="C77" s="18"/>
      <c r="D77" s="18"/>
      <c r="E77" s="9"/>
      <c r="F77" s="2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 spans="1:25" ht="15.4" x14ac:dyDescent="0.45">
      <c r="A78" s="2"/>
      <c r="B78" s="11"/>
      <c r="C78" s="18"/>
      <c r="D78" s="18"/>
      <c r="E78" s="9"/>
      <c r="F78" s="2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spans="1:25" ht="15.4" x14ac:dyDescent="0.45">
      <c r="A79" s="2"/>
      <c r="B79" s="11"/>
      <c r="C79" s="18"/>
      <c r="D79" s="18"/>
      <c r="E79" s="9"/>
      <c r="F79" s="2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spans="1:25" ht="15.4" x14ac:dyDescent="0.45">
      <c r="A80" s="2"/>
      <c r="B80" s="11"/>
      <c r="C80" s="18"/>
      <c r="D80" s="18"/>
      <c r="E80" s="2"/>
      <c r="F80" s="2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spans="1:25" ht="15.4" x14ac:dyDescent="0.45">
      <c r="A81" s="2"/>
      <c r="B81" s="11"/>
      <c r="C81" s="18"/>
      <c r="D81" s="18"/>
      <c r="E81" s="9"/>
      <c r="F81" s="2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spans="1:25" ht="15.4" x14ac:dyDescent="0.45">
      <c r="A82" s="2"/>
      <c r="B82" s="11"/>
      <c r="C82" s="18"/>
      <c r="D82" s="18"/>
      <c r="E82" s="9"/>
      <c r="F82" s="2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 spans="1:25" ht="15.4" x14ac:dyDescent="0.45">
      <c r="A83" s="2"/>
      <c r="B83" s="11"/>
      <c r="C83" s="18"/>
      <c r="D83" s="18"/>
      <c r="E83" s="9"/>
      <c r="F83" s="2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spans="1:25" ht="15.4" x14ac:dyDescent="0.45">
      <c r="A84" s="2"/>
      <c r="B84" s="11"/>
      <c r="C84" s="18"/>
      <c r="D84" s="18"/>
      <c r="E84" s="9"/>
      <c r="F84" s="2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spans="1:25" ht="15.4" x14ac:dyDescent="0.45">
      <c r="A85" s="2"/>
      <c r="B85" s="11"/>
      <c r="C85" s="18"/>
      <c r="D85" s="18"/>
      <c r="E85" s="9"/>
      <c r="F85" s="2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spans="1:25" ht="15.4" x14ac:dyDescent="0.45">
      <c r="A86" s="2"/>
      <c r="B86" s="11"/>
      <c r="C86" s="18"/>
      <c r="D86" s="18"/>
      <c r="E86" s="9"/>
      <c r="F86" s="2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spans="1:25" ht="15.4" x14ac:dyDescent="0.45">
      <c r="A87" s="2"/>
      <c r="B87" s="11"/>
      <c r="C87" s="18"/>
      <c r="D87" s="18"/>
      <c r="E87" s="9"/>
      <c r="F87" s="2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spans="1:25" ht="15.4" x14ac:dyDescent="0.45">
      <c r="A88" s="2"/>
      <c r="B88" s="11"/>
      <c r="C88" s="18"/>
      <c r="D88" s="18"/>
      <c r="E88" s="9"/>
      <c r="F88" s="2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25" ht="15.4" x14ac:dyDescent="0.45">
      <c r="A89" s="2"/>
      <c r="B89" s="11"/>
      <c r="C89" s="18"/>
      <c r="D89" s="18"/>
      <c r="E89" s="9"/>
      <c r="F89" s="2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spans="1:25" ht="15.4" x14ac:dyDescent="0.45">
      <c r="A90" s="2"/>
      <c r="B90" s="11"/>
      <c r="C90" s="18"/>
      <c r="D90" s="18"/>
      <c r="E90" s="9"/>
      <c r="F90" s="2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spans="1:25" ht="15.4" x14ac:dyDescent="0.45">
      <c r="A91" s="2"/>
      <c r="B91" s="11"/>
      <c r="C91" s="18"/>
      <c r="D91" s="18"/>
      <c r="E91" s="9"/>
      <c r="F91" s="2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spans="1:25" ht="15.4" x14ac:dyDescent="0.45">
      <c r="A92" s="2"/>
      <c r="B92" s="11"/>
      <c r="C92" s="18"/>
      <c r="D92" s="18"/>
      <c r="E92" s="9"/>
      <c r="F92" s="2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spans="1:25" ht="15.4" x14ac:dyDescent="0.45">
      <c r="A93" s="2"/>
      <c r="B93" s="11"/>
      <c r="C93" s="18"/>
      <c r="D93" s="18"/>
      <c r="E93" s="9"/>
      <c r="F93" s="2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spans="1:25" ht="15.4" x14ac:dyDescent="0.45">
      <c r="A94" s="2"/>
    </row>
  </sheetData>
  <sortState xmlns:xlrd2="http://schemas.microsoft.com/office/spreadsheetml/2017/richdata2" ref="B26:N39">
    <sortCondition descending="1" ref="M26:M39"/>
    <sortCondition descending="1" ref="N26:N39"/>
  </sortState>
  <mergeCells count="3">
    <mergeCell ref="A1:Y1"/>
    <mergeCell ref="A2:Y2"/>
    <mergeCell ref="A3:Y3"/>
  </mergeCells>
  <printOptions horizontalCentered="1"/>
  <pageMargins left="0" right="0" top="0.75" bottom="0.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59"/>
  <sheetViews>
    <sheetView workbookViewId="0">
      <selection activeCell="B42" sqref="B42"/>
    </sheetView>
  </sheetViews>
  <sheetFormatPr defaultRowHeight="14.25" x14ac:dyDescent="0.45"/>
  <cols>
    <col min="1" max="1" width="23" bestFit="1" customWidth="1"/>
    <col min="2" max="2" width="25" bestFit="1" customWidth="1"/>
    <col min="3" max="3" width="9.796875" bestFit="1" customWidth="1"/>
    <col min="4" max="4" width="13.53125" bestFit="1" customWidth="1"/>
    <col min="5" max="5" width="10.46484375" bestFit="1" customWidth="1"/>
    <col min="6" max="6" width="6.33203125" bestFit="1" customWidth="1"/>
    <col min="7" max="8" width="3.9296875" bestFit="1" customWidth="1"/>
    <col min="9" max="10" width="4.73046875" bestFit="1" customWidth="1"/>
    <col min="11" max="12" width="3.796875" bestFit="1" customWidth="1"/>
    <col min="13" max="13" width="3.53125" bestFit="1" customWidth="1"/>
    <col min="14" max="15" width="3.9296875" hidden="1" customWidth="1"/>
    <col min="16" max="19" width="3.796875" hidden="1" customWidth="1"/>
    <col min="20" max="20" width="4.06640625" hidden="1" customWidth="1"/>
    <col min="21" max="21" width="3.53125" hidden="1" customWidth="1"/>
    <col min="22" max="22" width="6.19921875" hidden="1" customWidth="1"/>
    <col min="23" max="23" width="3.6640625" hidden="1" customWidth="1"/>
    <col min="24" max="24" width="6.06640625" hidden="1" customWidth="1"/>
    <col min="25" max="25" width="6.46484375" bestFit="1" customWidth="1"/>
  </cols>
  <sheetData>
    <row r="1" spans="1:53" ht="17.649999999999999" x14ac:dyDescent="0.5">
      <c r="A1" s="1" t="s">
        <v>44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17.649999999999999" x14ac:dyDescent="0.5">
      <c r="A2" s="1" t="s">
        <v>41</v>
      </c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ht="17.649999999999999" x14ac:dyDescent="0.5">
      <c r="A3" s="1" t="s">
        <v>55</v>
      </c>
      <c r="B3" s="1"/>
      <c r="C3" s="1"/>
      <c r="D3" s="1"/>
      <c r="E3" s="1"/>
      <c r="F3" s="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s="17" customFormat="1" ht="17.649999999999999" x14ac:dyDescent="0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6"/>
      <c r="AA4" s="16"/>
      <c r="AB4" s="16"/>
      <c r="AC4" s="16"/>
      <c r="AD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</row>
    <row r="5" spans="1:53" s="17" customFormat="1" ht="17.649999999999999" hidden="1" x14ac:dyDescent="0.5">
      <c r="A5" s="14" t="s">
        <v>11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6"/>
      <c r="AA5" s="16"/>
      <c r="AB5" s="16"/>
      <c r="AC5" s="16"/>
      <c r="AD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</row>
    <row r="6" spans="1:53" s="17" customFormat="1" ht="17.649999999999999" hidden="1" x14ac:dyDescent="0.5">
      <c r="A6" s="14" t="s">
        <v>12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6"/>
      <c r="AA6" s="16"/>
      <c r="AB6" s="16"/>
      <c r="AC6" s="16"/>
      <c r="AD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</row>
    <row r="7" spans="1:53" s="17" customFormat="1" ht="17.649999999999999" hidden="1" x14ac:dyDescent="0.5">
      <c r="A7" s="14" t="s">
        <v>13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6"/>
      <c r="AA7" s="16"/>
      <c r="AB7" s="16"/>
      <c r="AC7" s="16"/>
      <c r="AD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</row>
    <row r="8" spans="1:53" s="17" customFormat="1" ht="17.649999999999999" hidden="1" x14ac:dyDescent="0.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6"/>
      <c r="AA8" s="16"/>
      <c r="AB8" s="16"/>
      <c r="AC8" s="16"/>
      <c r="AD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</row>
    <row r="9" spans="1:53" s="17" customFormat="1" ht="17.649999999999999" hidden="1" x14ac:dyDescent="0.5">
      <c r="A9" s="14" t="s">
        <v>47</v>
      </c>
      <c r="B9" s="1"/>
      <c r="C9" s="1"/>
      <c r="D9" s="1"/>
      <c r="Z9" s="16"/>
      <c r="AA9" s="16"/>
      <c r="AB9" s="16"/>
      <c r="AC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</row>
    <row r="10" spans="1:53" s="17" customFormat="1" ht="17.649999999999999" hidden="1" x14ac:dyDescent="0.5">
      <c r="A10" s="14" t="s">
        <v>48</v>
      </c>
      <c r="B10" s="1"/>
      <c r="C10" s="1"/>
      <c r="D10" s="1"/>
      <c r="Z10" s="16"/>
      <c r="AA10" s="16"/>
      <c r="AB10" s="16"/>
      <c r="AC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</row>
    <row r="11" spans="1:53" s="17" customFormat="1" ht="17.649999999999999" hidden="1" x14ac:dyDescent="0.5">
      <c r="A11" s="14" t="s">
        <v>49</v>
      </c>
      <c r="B11" s="1"/>
      <c r="C11" s="1"/>
      <c r="D11" s="1"/>
      <c r="Z11" s="16"/>
      <c r="AA11" s="16"/>
      <c r="AB11" s="16"/>
      <c r="AC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</row>
    <row r="12" spans="1:53" s="17" customFormat="1" ht="17.649999999999999" hidden="1" x14ac:dyDescent="0.5">
      <c r="A12" s="14"/>
      <c r="B12" s="1"/>
      <c r="C12" s="1"/>
      <c r="D12" s="1"/>
      <c r="Z12" s="16"/>
      <c r="AA12" s="16"/>
      <c r="AB12" s="16"/>
      <c r="AC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</row>
    <row r="13" spans="1:53" s="17" customFormat="1" ht="17.649999999999999" hidden="1" x14ac:dyDescent="0.5">
      <c r="A13" s="14" t="s">
        <v>14</v>
      </c>
      <c r="B13" s="1"/>
      <c r="C13" s="1"/>
      <c r="D13" s="1"/>
      <c r="E13" s="1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6"/>
      <c r="Z13" s="16"/>
      <c r="AA13" s="16"/>
      <c r="AB13" s="16"/>
      <c r="AC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</row>
    <row r="14" spans="1:53" s="17" customFormat="1" ht="17.649999999999999" hidden="1" x14ac:dyDescent="0.5">
      <c r="A14" s="14" t="s">
        <v>16</v>
      </c>
      <c r="B14" s="1"/>
      <c r="C14" s="1"/>
      <c r="D14" s="1"/>
      <c r="E14" s="1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6"/>
      <c r="Z14" s="16"/>
      <c r="AA14" s="16"/>
      <c r="AB14" s="16"/>
      <c r="AC14" s="16"/>
      <c r="AF14" s="16"/>
      <c r="AG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</row>
    <row r="15" spans="1:53" s="17" customFormat="1" ht="17.649999999999999" hidden="1" x14ac:dyDescent="0.5">
      <c r="A15" s="14" t="s">
        <v>17</v>
      </c>
      <c r="B15" s="1"/>
      <c r="C15" s="1"/>
      <c r="D15" s="1"/>
      <c r="E15" s="1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6"/>
      <c r="Z15" s="16"/>
      <c r="AA15" s="16"/>
      <c r="AB15" s="16"/>
      <c r="AC15" s="16"/>
      <c r="AF15" s="16"/>
      <c r="AG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</row>
    <row r="16" spans="1:53" s="17" customFormat="1" ht="17.649999999999999" hidden="1" x14ac:dyDescent="0.5">
      <c r="A16" s="14"/>
      <c r="B16" s="1"/>
      <c r="C16" s="1"/>
      <c r="D16" s="1"/>
      <c r="E16" s="14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23"/>
      <c r="Z16" s="16"/>
      <c r="AA16" s="16"/>
      <c r="AB16" s="16"/>
      <c r="AC16" s="16"/>
      <c r="AD16" s="16"/>
      <c r="AF16" s="16"/>
      <c r="AG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</row>
    <row r="17" spans="1:53" s="17" customFormat="1" ht="17.649999999999999" hidden="1" x14ac:dyDescent="0.5">
      <c r="A17" s="14" t="s">
        <v>15</v>
      </c>
      <c r="B17" s="1"/>
      <c r="C17" s="1"/>
      <c r="D17" s="1"/>
      <c r="E17" s="14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23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</row>
    <row r="18" spans="1:53" s="17" customFormat="1" ht="17.649999999999999" hidden="1" x14ac:dyDescent="0.5">
      <c r="A18" s="14" t="s">
        <v>18</v>
      </c>
      <c r="B18" s="1"/>
      <c r="C18" s="1"/>
      <c r="D18" s="1"/>
      <c r="E18" s="1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23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1:53" s="17" customFormat="1" ht="17.649999999999999" hidden="1" x14ac:dyDescent="0.5">
      <c r="A19" s="14" t="s">
        <v>19</v>
      </c>
      <c r="B19" s="1"/>
      <c r="C19" s="1"/>
      <c r="D19" s="1"/>
      <c r="E19" s="14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23"/>
      <c r="Z19" s="16"/>
      <c r="AA19" s="16"/>
      <c r="AB19" s="16"/>
      <c r="AC19" s="16"/>
      <c r="AD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1:53" s="17" customFormat="1" ht="17.649999999999999" hidden="1" x14ac:dyDescent="0.5">
      <c r="A20" s="14"/>
      <c r="B20" s="1"/>
      <c r="C20" s="1"/>
      <c r="D20" s="1"/>
      <c r="E20" s="1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23"/>
      <c r="Z20" s="16"/>
      <c r="AA20" s="16"/>
      <c r="AB20" s="16"/>
      <c r="AC20" s="16"/>
      <c r="AD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</row>
    <row r="21" spans="1:53" s="17" customFormat="1" ht="17.649999999999999" hidden="1" x14ac:dyDescent="0.5">
      <c r="A21" s="14" t="s">
        <v>50</v>
      </c>
      <c r="B21" s="1"/>
      <c r="C21" s="1"/>
      <c r="D21" s="1"/>
      <c r="E21" s="14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23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</row>
    <row r="22" spans="1:53" s="17" customFormat="1" ht="17.649999999999999" hidden="1" x14ac:dyDescent="0.5">
      <c r="A22" s="14" t="s">
        <v>51</v>
      </c>
      <c r="B22" s="1"/>
      <c r="C22" s="1"/>
      <c r="D22" s="1"/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23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</row>
    <row r="23" spans="1:53" s="17" customFormat="1" ht="17.649999999999999" hidden="1" x14ac:dyDescent="0.5">
      <c r="A23" s="14" t="s">
        <v>52</v>
      </c>
      <c r="B23" s="1"/>
      <c r="C23" s="1"/>
      <c r="D23" s="1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23"/>
      <c r="Z23" s="16"/>
      <c r="AA23" s="16"/>
      <c r="AB23" s="16"/>
      <c r="AC23" s="16"/>
      <c r="AD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</row>
    <row r="24" spans="1:53" s="17" customFormat="1" ht="17.649999999999999" hidden="1" x14ac:dyDescent="0.5">
      <c r="A24" s="1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6"/>
      <c r="AA24" s="16"/>
      <c r="AB24" s="16"/>
      <c r="AC24" s="16"/>
      <c r="AD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</row>
    <row r="25" spans="1:53" s="15" customFormat="1" ht="15.4" x14ac:dyDescent="0.45">
      <c r="A25" s="5" t="s">
        <v>3</v>
      </c>
      <c r="B25" s="6" t="s">
        <v>135</v>
      </c>
      <c r="C25" s="31" t="s">
        <v>137</v>
      </c>
      <c r="D25" s="6" t="s">
        <v>1</v>
      </c>
      <c r="E25" s="6" t="s">
        <v>53</v>
      </c>
      <c r="F25" s="13" t="s">
        <v>20</v>
      </c>
      <c r="G25" s="13" t="s">
        <v>21</v>
      </c>
      <c r="H25" s="13" t="s">
        <v>22</v>
      </c>
      <c r="I25" s="13" t="s">
        <v>23</v>
      </c>
      <c r="J25" s="13" t="s">
        <v>24</v>
      </c>
      <c r="K25" s="13" t="s">
        <v>25</v>
      </c>
      <c r="L25" s="13" t="s">
        <v>4</v>
      </c>
      <c r="M25" s="13" t="s">
        <v>26</v>
      </c>
      <c r="N25" s="13" t="s">
        <v>20</v>
      </c>
      <c r="O25" s="13" t="s">
        <v>21</v>
      </c>
      <c r="P25" s="13" t="s">
        <v>22</v>
      </c>
      <c r="Q25" s="13" t="s">
        <v>23</v>
      </c>
      <c r="R25" s="13" t="s">
        <v>24</v>
      </c>
      <c r="S25" s="13" t="s">
        <v>25</v>
      </c>
      <c r="T25" s="13" t="s">
        <v>5</v>
      </c>
      <c r="U25" s="13" t="s">
        <v>32</v>
      </c>
      <c r="V25" s="13" t="s">
        <v>6</v>
      </c>
      <c r="W25" s="13" t="s">
        <v>27</v>
      </c>
      <c r="X25" s="13" t="s">
        <v>10</v>
      </c>
      <c r="Z25" s="13"/>
      <c r="AA25" s="13"/>
      <c r="AB25" s="13"/>
      <c r="AC25" s="13"/>
      <c r="AD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</row>
    <row r="26" spans="1:53" ht="15.4" x14ac:dyDescent="0.45">
      <c r="A26" s="8">
        <v>1</v>
      </c>
      <c r="B26" t="s">
        <v>70</v>
      </c>
      <c r="C26" t="s">
        <v>71</v>
      </c>
      <c r="D26" t="s">
        <v>72</v>
      </c>
      <c r="F26">
        <v>98</v>
      </c>
      <c r="G26">
        <v>100</v>
      </c>
      <c r="H26">
        <v>98</v>
      </c>
      <c r="I26">
        <v>100</v>
      </c>
      <c r="J26">
        <v>96</v>
      </c>
      <c r="K26">
        <v>95</v>
      </c>
      <c r="L26">
        <v>587</v>
      </c>
      <c r="M26">
        <v>27</v>
      </c>
      <c r="N26" s="8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10"/>
      <c r="Z26" s="21"/>
    </row>
    <row r="27" spans="1:53" ht="15.4" x14ac:dyDescent="0.45">
      <c r="A27" s="8">
        <v>2</v>
      </c>
      <c r="B27" t="s">
        <v>79</v>
      </c>
      <c r="C27" t="s">
        <v>80</v>
      </c>
      <c r="D27" t="s">
        <v>72</v>
      </c>
      <c r="F27">
        <v>99</v>
      </c>
      <c r="G27">
        <v>98</v>
      </c>
      <c r="H27">
        <v>98</v>
      </c>
      <c r="I27">
        <v>98</v>
      </c>
      <c r="J27">
        <v>95</v>
      </c>
      <c r="K27">
        <v>98</v>
      </c>
      <c r="L27">
        <v>586</v>
      </c>
      <c r="M27">
        <v>32</v>
      </c>
      <c r="N27" s="8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10"/>
      <c r="Z27" s="21"/>
    </row>
    <row r="28" spans="1:53" ht="15.4" x14ac:dyDescent="0.45">
      <c r="A28" s="8">
        <v>3</v>
      </c>
      <c r="B28" t="s">
        <v>230</v>
      </c>
      <c r="C28" t="s">
        <v>231</v>
      </c>
      <c r="D28" t="s">
        <v>191</v>
      </c>
      <c r="E28" t="s">
        <v>148</v>
      </c>
      <c r="F28">
        <v>99</v>
      </c>
      <c r="G28">
        <v>97</v>
      </c>
      <c r="H28">
        <v>98</v>
      </c>
      <c r="I28">
        <v>98</v>
      </c>
      <c r="J28">
        <v>98</v>
      </c>
      <c r="K28">
        <v>96</v>
      </c>
      <c r="L28">
        <v>586</v>
      </c>
      <c r="M28">
        <v>29</v>
      </c>
      <c r="N28" s="8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10"/>
      <c r="Z28" s="21"/>
    </row>
    <row r="29" spans="1:53" ht="15.4" x14ac:dyDescent="0.45">
      <c r="A29" s="8">
        <v>4</v>
      </c>
      <c r="B29" t="s">
        <v>257</v>
      </c>
      <c r="C29" t="s">
        <v>258</v>
      </c>
      <c r="D29" t="s">
        <v>191</v>
      </c>
      <c r="E29" t="s">
        <v>148</v>
      </c>
      <c r="F29">
        <v>97</v>
      </c>
      <c r="G29">
        <v>97</v>
      </c>
      <c r="H29">
        <v>99</v>
      </c>
      <c r="I29">
        <v>98</v>
      </c>
      <c r="J29">
        <v>96</v>
      </c>
      <c r="K29">
        <v>96</v>
      </c>
      <c r="L29">
        <v>583</v>
      </c>
      <c r="M29">
        <v>31</v>
      </c>
      <c r="N29" s="8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10"/>
      <c r="Z29" s="21"/>
    </row>
    <row r="30" spans="1:53" ht="15.4" x14ac:dyDescent="0.45">
      <c r="A30" s="8">
        <v>5</v>
      </c>
      <c r="B30" t="s">
        <v>259</v>
      </c>
      <c r="C30" t="s">
        <v>260</v>
      </c>
      <c r="D30" t="s">
        <v>120</v>
      </c>
      <c r="E30" t="s">
        <v>156</v>
      </c>
      <c r="F30">
        <v>97</v>
      </c>
      <c r="G30">
        <v>98</v>
      </c>
      <c r="H30">
        <v>96</v>
      </c>
      <c r="I30">
        <v>98</v>
      </c>
      <c r="J30">
        <v>97</v>
      </c>
      <c r="K30">
        <v>95</v>
      </c>
      <c r="L30">
        <v>581</v>
      </c>
      <c r="M30">
        <v>22</v>
      </c>
      <c r="N30" s="8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10"/>
      <c r="Z30" s="21"/>
    </row>
    <row r="31" spans="1:53" ht="15.4" x14ac:dyDescent="0.45">
      <c r="A31" s="8">
        <v>6</v>
      </c>
      <c r="B31" t="s">
        <v>232</v>
      </c>
      <c r="C31" t="s">
        <v>233</v>
      </c>
      <c r="D31" t="s">
        <v>129</v>
      </c>
      <c r="E31" t="s">
        <v>148</v>
      </c>
      <c r="F31">
        <v>96</v>
      </c>
      <c r="G31">
        <v>94</v>
      </c>
      <c r="H31">
        <v>98</v>
      </c>
      <c r="I31">
        <v>100</v>
      </c>
      <c r="J31">
        <v>97</v>
      </c>
      <c r="K31">
        <v>94</v>
      </c>
      <c r="L31">
        <v>579</v>
      </c>
      <c r="M31">
        <v>25</v>
      </c>
      <c r="N31" s="8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10"/>
      <c r="Z31" s="21"/>
    </row>
    <row r="32" spans="1:53" ht="15.4" x14ac:dyDescent="0.45">
      <c r="A32" s="8">
        <v>7</v>
      </c>
      <c r="B32" t="s">
        <v>261</v>
      </c>
      <c r="C32" t="s">
        <v>262</v>
      </c>
      <c r="D32" t="s">
        <v>120</v>
      </c>
      <c r="E32" t="s">
        <v>148</v>
      </c>
      <c r="F32">
        <v>95</v>
      </c>
      <c r="G32">
        <v>98</v>
      </c>
      <c r="H32">
        <v>99</v>
      </c>
      <c r="I32">
        <v>99</v>
      </c>
      <c r="J32">
        <v>94</v>
      </c>
      <c r="K32">
        <v>94</v>
      </c>
      <c r="L32">
        <v>579</v>
      </c>
      <c r="M32">
        <v>25</v>
      </c>
      <c r="N32" s="8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10"/>
      <c r="Z32" s="21"/>
    </row>
    <row r="33" spans="1:26" ht="15.4" x14ac:dyDescent="0.45">
      <c r="A33" s="8">
        <v>8</v>
      </c>
      <c r="B33" t="s">
        <v>234</v>
      </c>
      <c r="C33" t="s">
        <v>235</v>
      </c>
      <c r="D33" t="s">
        <v>94</v>
      </c>
      <c r="E33" t="s">
        <v>148</v>
      </c>
      <c r="F33">
        <v>97</v>
      </c>
      <c r="G33">
        <v>94</v>
      </c>
      <c r="H33">
        <v>99</v>
      </c>
      <c r="I33">
        <v>98</v>
      </c>
      <c r="J33">
        <v>96</v>
      </c>
      <c r="K33">
        <v>94</v>
      </c>
      <c r="L33">
        <v>578</v>
      </c>
      <c r="M33">
        <v>23</v>
      </c>
      <c r="N33" s="8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10"/>
      <c r="Z33" s="21"/>
    </row>
    <row r="34" spans="1:26" ht="15.4" x14ac:dyDescent="0.45">
      <c r="A34" s="8">
        <v>9</v>
      </c>
      <c r="B34" t="s">
        <v>77</v>
      </c>
      <c r="C34" t="s">
        <v>78</v>
      </c>
      <c r="D34" t="s">
        <v>68</v>
      </c>
      <c r="F34">
        <v>95</v>
      </c>
      <c r="G34">
        <v>99</v>
      </c>
      <c r="H34">
        <v>98</v>
      </c>
      <c r="I34">
        <v>97</v>
      </c>
      <c r="J34">
        <v>91</v>
      </c>
      <c r="K34">
        <v>97</v>
      </c>
      <c r="L34">
        <v>577</v>
      </c>
      <c r="M34">
        <v>19</v>
      </c>
      <c r="N34" s="8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10"/>
      <c r="Z34" s="21"/>
    </row>
    <row r="35" spans="1:26" ht="15.4" x14ac:dyDescent="0.45">
      <c r="A35" s="8">
        <v>10</v>
      </c>
      <c r="B35" t="s">
        <v>66</v>
      </c>
      <c r="C35" t="s">
        <v>67</v>
      </c>
      <c r="D35" t="s">
        <v>68</v>
      </c>
      <c r="F35">
        <v>98</v>
      </c>
      <c r="G35">
        <v>94</v>
      </c>
      <c r="H35">
        <v>97</v>
      </c>
      <c r="I35">
        <v>99</v>
      </c>
      <c r="J35">
        <v>93</v>
      </c>
      <c r="K35">
        <v>95</v>
      </c>
      <c r="L35">
        <v>576</v>
      </c>
      <c r="M35">
        <v>23</v>
      </c>
      <c r="N35" s="8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10"/>
      <c r="Z35" s="21"/>
    </row>
    <row r="36" spans="1:26" ht="15.4" x14ac:dyDescent="0.45">
      <c r="A36" s="8">
        <v>11</v>
      </c>
      <c r="B36" t="s">
        <v>236</v>
      </c>
      <c r="C36" t="s">
        <v>237</v>
      </c>
      <c r="D36" t="s">
        <v>119</v>
      </c>
      <c r="F36">
        <v>94</v>
      </c>
      <c r="G36">
        <v>98</v>
      </c>
      <c r="H36">
        <v>99</v>
      </c>
      <c r="I36">
        <v>98</v>
      </c>
      <c r="J36">
        <v>95</v>
      </c>
      <c r="K36">
        <v>91</v>
      </c>
      <c r="L36">
        <v>575</v>
      </c>
      <c r="M36">
        <v>18</v>
      </c>
      <c r="N36" s="8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10"/>
      <c r="Z36" s="21"/>
    </row>
    <row r="37" spans="1:26" ht="15.4" x14ac:dyDescent="0.45">
      <c r="A37" s="8">
        <v>12</v>
      </c>
      <c r="B37" t="s">
        <v>264</v>
      </c>
      <c r="C37" t="s">
        <v>263</v>
      </c>
      <c r="D37" t="s">
        <v>191</v>
      </c>
      <c r="E37" t="s">
        <v>156</v>
      </c>
      <c r="F37">
        <v>92</v>
      </c>
      <c r="G37">
        <v>95</v>
      </c>
      <c r="H37">
        <v>98</v>
      </c>
      <c r="I37">
        <v>98</v>
      </c>
      <c r="J37">
        <v>95</v>
      </c>
      <c r="K37">
        <v>94</v>
      </c>
      <c r="L37">
        <v>572</v>
      </c>
      <c r="M37">
        <v>23</v>
      </c>
      <c r="N37" s="8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10"/>
      <c r="Z37" s="21"/>
    </row>
    <row r="38" spans="1:26" ht="15.4" x14ac:dyDescent="0.45">
      <c r="A38" s="8">
        <v>13</v>
      </c>
      <c r="B38" t="s">
        <v>238</v>
      </c>
      <c r="C38" t="s">
        <v>239</v>
      </c>
      <c r="D38" t="s">
        <v>240</v>
      </c>
      <c r="E38" t="s">
        <v>156</v>
      </c>
      <c r="F38">
        <v>95</v>
      </c>
      <c r="G38">
        <v>93</v>
      </c>
      <c r="H38">
        <v>98</v>
      </c>
      <c r="I38">
        <v>98</v>
      </c>
      <c r="J38">
        <v>90</v>
      </c>
      <c r="K38">
        <v>93</v>
      </c>
      <c r="L38">
        <v>567</v>
      </c>
      <c r="M38">
        <v>19</v>
      </c>
      <c r="N38" s="8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10"/>
      <c r="Z38" s="21"/>
    </row>
    <row r="39" spans="1:26" ht="15.4" x14ac:dyDescent="0.45">
      <c r="A39" s="8">
        <v>14</v>
      </c>
      <c r="B39" t="s">
        <v>241</v>
      </c>
      <c r="C39" t="s">
        <v>242</v>
      </c>
      <c r="D39" t="s">
        <v>125</v>
      </c>
      <c r="F39">
        <v>94</v>
      </c>
      <c r="G39">
        <v>93</v>
      </c>
      <c r="H39">
        <v>96</v>
      </c>
      <c r="I39">
        <v>96</v>
      </c>
      <c r="J39">
        <v>93</v>
      </c>
      <c r="K39">
        <v>94</v>
      </c>
      <c r="L39">
        <v>566</v>
      </c>
      <c r="M39">
        <v>10</v>
      </c>
      <c r="N39" s="8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10"/>
      <c r="Z39" s="21"/>
    </row>
    <row r="40" spans="1:26" ht="15.4" x14ac:dyDescent="0.45">
      <c r="A40" s="8">
        <v>15</v>
      </c>
      <c r="B40" t="s">
        <v>83</v>
      </c>
      <c r="C40" t="s">
        <v>84</v>
      </c>
      <c r="D40" t="s">
        <v>85</v>
      </c>
      <c r="E40" t="s">
        <v>156</v>
      </c>
      <c r="F40">
        <v>94</v>
      </c>
      <c r="G40">
        <v>91</v>
      </c>
      <c r="H40">
        <v>100</v>
      </c>
      <c r="I40">
        <v>97</v>
      </c>
      <c r="J40">
        <v>94</v>
      </c>
      <c r="K40">
        <v>89</v>
      </c>
      <c r="L40">
        <v>565</v>
      </c>
      <c r="M40">
        <v>20</v>
      </c>
      <c r="N40" s="8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10"/>
      <c r="Z40" s="21"/>
    </row>
    <row r="41" spans="1:26" ht="15.4" x14ac:dyDescent="0.45">
      <c r="A41" s="8">
        <v>16</v>
      </c>
      <c r="B41" t="s">
        <v>265</v>
      </c>
      <c r="C41" t="s">
        <v>266</v>
      </c>
      <c r="D41" t="s">
        <v>129</v>
      </c>
      <c r="E41" t="s">
        <v>156</v>
      </c>
      <c r="F41">
        <v>96</v>
      </c>
      <c r="G41">
        <v>93</v>
      </c>
      <c r="H41">
        <v>95</v>
      </c>
      <c r="I41">
        <v>95</v>
      </c>
      <c r="J41">
        <v>92</v>
      </c>
      <c r="K41">
        <v>93</v>
      </c>
      <c r="L41">
        <v>564</v>
      </c>
      <c r="M41">
        <v>18</v>
      </c>
      <c r="N41" s="8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10"/>
      <c r="Z41" s="21"/>
    </row>
    <row r="42" spans="1:26" ht="15.4" x14ac:dyDescent="0.45">
      <c r="A42" s="8">
        <v>17</v>
      </c>
      <c r="B42" t="s">
        <v>267</v>
      </c>
      <c r="C42" t="s">
        <v>268</v>
      </c>
      <c r="D42" t="s">
        <v>269</v>
      </c>
      <c r="E42" t="s">
        <v>156</v>
      </c>
      <c r="F42">
        <v>93</v>
      </c>
      <c r="G42">
        <v>94</v>
      </c>
      <c r="H42">
        <v>98</v>
      </c>
      <c r="I42">
        <v>98</v>
      </c>
      <c r="J42">
        <v>92</v>
      </c>
      <c r="K42">
        <v>89</v>
      </c>
      <c r="L42">
        <v>564</v>
      </c>
      <c r="M42">
        <v>17</v>
      </c>
      <c r="N42" s="8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10"/>
      <c r="Z42" s="21"/>
    </row>
    <row r="43" spans="1:26" ht="15.4" x14ac:dyDescent="0.45">
      <c r="A43" s="8">
        <v>18</v>
      </c>
      <c r="B43" t="s">
        <v>99</v>
      </c>
      <c r="C43" t="s">
        <v>100</v>
      </c>
      <c r="D43" t="s">
        <v>101</v>
      </c>
      <c r="E43" t="s">
        <v>156</v>
      </c>
      <c r="F43">
        <v>93</v>
      </c>
      <c r="G43">
        <v>92</v>
      </c>
      <c r="H43">
        <v>97</v>
      </c>
      <c r="I43">
        <v>99</v>
      </c>
      <c r="J43">
        <v>91</v>
      </c>
      <c r="K43">
        <v>91</v>
      </c>
      <c r="L43">
        <v>563</v>
      </c>
      <c r="M43">
        <v>15</v>
      </c>
      <c r="N43" s="8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10"/>
      <c r="Z43" s="21"/>
    </row>
    <row r="44" spans="1:26" ht="15.4" x14ac:dyDescent="0.45">
      <c r="A44" s="8">
        <v>19</v>
      </c>
      <c r="B44" t="s">
        <v>243</v>
      </c>
      <c r="C44" t="s">
        <v>244</v>
      </c>
      <c r="D44" t="s">
        <v>240</v>
      </c>
      <c r="E44" t="s">
        <v>156</v>
      </c>
      <c r="F44">
        <v>97</v>
      </c>
      <c r="G44">
        <v>94</v>
      </c>
      <c r="H44">
        <v>99</v>
      </c>
      <c r="I44">
        <v>97</v>
      </c>
      <c r="J44">
        <v>87</v>
      </c>
      <c r="K44">
        <v>88</v>
      </c>
      <c r="L44">
        <v>562</v>
      </c>
      <c r="M44">
        <v>16</v>
      </c>
      <c r="N44" s="8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10"/>
      <c r="Z44" s="21"/>
    </row>
    <row r="45" spans="1:26" ht="15.4" x14ac:dyDescent="0.45">
      <c r="A45" s="8">
        <v>20</v>
      </c>
      <c r="B45" t="s">
        <v>245</v>
      </c>
      <c r="C45" t="s">
        <v>246</v>
      </c>
      <c r="D45" t="s">
        <v>247</v>
      </c>
      <c r="E45" t="s">
        <v>156</v>
      </c>
      <c r="F45">
        <v>92</v>
      </c>
      <c r="G45">
        <v>92</v>
      </c>
      <c r="H45">
        <v>96</v>
      </c>
      <c r="I45">
        <v>97</v>
      </c>
      <c r="J45">
        <v>94</v>
      </c>
      <c r="K45">
        <v>89</v>
      </c>
      <c r="L45">
        <v>560</v>
      </c>
      <c r="M45">
        <v>13</v>
      </c>
      <c r="N45" s="8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10"/>
      <c r="Z45" s="21"/>
    </row>
    <row r="46" spans="1:26" ht="15.4" x14ac:dyDescent="0.45">
      <c r="A46" s="8">
        <v>21</v>
      </c>
      <c r="B46" t="s">
        <v>272</v>
      </c>
      <c r="C46" t="s">
        <v>273</v>
      </c>
      <c r="D46" t="s">
        <v>240</v>
      </c>
      <c r="E46" t="s">
        <v>156</v>
      </c>
      <c r="F46">
        <v>93</v>
      </c>
      <c r="G46">
        <v>94</v>
      </c>
      <c r="H46">
        <v>99</v>
      </c>
      <c r="I46">
        <v>98</v>
      </c>
      <c r="J46">
        <v>82</v>
      </c>
      <c r="K46">
        <v>92</v>
      </c>
      <c r="L46">
        <v>558</v>
      </c>
      <c r="M46">
        <v>14</v>
      </c>
      <c r="N46" s="8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10"/>
      <c r="Z46" s="21"/>
    </row>
    <row r="47" spans="1:26" ht="15.4" x14ac:dyDescent="0.45">
      <c r="A47" s="8">
        <v>22</v>
      </c>
      <c r="B47" t="s">
        <v>270</v>
      </c>
      <c r="C47" t="s">
        <v>271</v>
      </c>
      <c r="D47" t="s">
        <v>2</v>
      </c>
      <c r="E47" t="s">
        <v>156</v>
      </c>
      <c r="F47">
        <v>96</v>
      </c>
      <c r="G47">
        <v>97</v>
      </c>
      <c r="H47">
        <v>92</v>
      </c>
      <c r="I47">
        <v>94</v>
      </c>
      <c r="J47">
        <v>92</v>
      </c>
      <c r="K47">
        <v>87</v>
      </c>
      <c r="L47">
        <v>558</v>
      </c>
      <c r="M47">
        <v>12</v>
      </c>
      <c r="N47" s="8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10"/>
      <c r="Z47" s="21"/>
    </row>
    <row r="48" spans="1:26" ht="15.4" x14ac:dyDescent="0.45">
      <c r="A48" s="8">
        <v>23</v>
      </c>
      <c r="B48" t="s">
        <v>97</v>
      </c>
      <c r="C48" t="s">
        <v>98</v>
      </c>
      <c r="D48" t="s">
        <v>88</v>
      </c>
      <c r="E48" t="s">
        <v>156</v>
      </c>
      <c r="F48">
        <v>94</v>
      </c>
      <c r="G48">
        <v>90</v>
      </c>
      <c r="H48">
        <v>98</v>
      </c>
      <c r="I48">
        <v>96</v>
      </c>
      <c r="J48">
        <v>88</v>
      </c>
      <c r="K48">
        <v>83</v>
      </c>
      <c r="L48">
        <v>549</v>
      </c>
      <c r="M48">
        <v>14</v>
      </c>
      <c r="N48" s="8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10"/>
    </row>
    <row r="49" spans="1:25" ht="15.4" x14ac:dyDescent="0.45">
      <c r="A49" s="8">
        <v>24</v>
      </c>
      <c r="B49" t="s">
        <v>248</v>
      </c>
      <c r="C49" t="s">
        <v>249</v>
      </c>
      <c r="D49" t="s">
        <v>250</v>
      </c>
      <c r="F49">
        <v>92</v>
      </c>
      <c r="G49">
        <v>91</v>
      </c>
      <c r="H49">
        <v>97</v>
      </c>
      <c r="I49">
        <v>96</v>
      </c>
      <c r="J49">
        <v>78</v>
      </c>
      <c r="K49">
        <v>91</v>
      </c>
      <c r="L49">
        <v>545</v>
      </c>
      <c r="M49">
        <v>13</v>
      </c>
      <c r="N49" s="8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10"/>
    </row>
    <row r="50" spans="1:25" ht="15.4" x14ac:dyDescent="0.45">
      <c r="A50" s="8">
        <v>25</v>
      </c>
      <c r="B50" t="s">
        <v>274</v>
      </c>
      <c r="C50" t="s">
        <v>275</v>
      </c>
      <c r="D50" t="s">
        <v>101</v>
      </c>
      <c r="E50" t="s">
        <v>152</v>
      </c>
      <c r="F50">
        <v>89</v>
      </c>
      <c r="G50">
        <v>92</v>
      </c>
      <c r="H50">
        <v>95</v>
      </c>
      <c r="I50">
        <v>95</v>
      </c>
      <c r="J50">
        <v>82</v>
      </c>
      <c r="K50">
        <v>88</v>
      </c>
      <c r="L50">
        <v>541</v>
      </c>
      <c r="M50">
        <v>10</v>
      </c>
      <c r="N50" s="8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10"/>
    </row>
    <row r="51" spans="1:25" ht="15.4" x14ac:dyDescent="0.45">
      <c r="A51" s="8">
        <v>26</v>
      </c>
      <c r="B51" t="s">
        <v>276</v>
      </c>
      <c r="C51" t="s">
        <v>277</v>
      </c>
      <c r="D51" t="s">
        <v>278</v>
      </c>
      <c r="E51" t="s">
        <v>156</v>
      </c>
      <c r="F51">
        <v>91</v>
      </c>
      <c r="G51">
        <v>94</v>
      </c>
      <c r="H51">
        <v>91</v>
      </c>
      <c r="I51">
        <v>94</v>
      </c>
      <c r="J51">
        <v>88</v>
      </c>
      <c r="K51">
        <v>83</v>
      </c>
      <c r="L51">
        <v>541</v>
      </c>
      <c r="M51">
        <v>10</v>
      </c>
      <c r="N51" s="8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10"/>
    </row>
    <row r="52" spans="1:25" ht="15.4" x14ac:dyDescent="0.45">
      <c r="A52" s="8">
        <v>27</v>
      </c>
      <c r="B52" t="s">
        <v>279</v>
      </c>
      <c r="C52" t="s">
        <v>280</v>
      </c>
      <c r="D52" t="s">
        <v>129</v>
      </c>
      <c r="E52" t="s">
        <v>156</v>
      </c>
      <c r="F52">
        <v>83</v>
      </c>
      <c r="G52">
        <v>92</v>
      </c>
      <c r="H52">
        <v>94</v>
      </c>
      <c r="I52">
        <v>94</v>
      </c>
      <c r="J52">
        <v>88</v>
      </c>
      <c r="K52">
        <v>89</v>
      </c>
      <c r="L52">
        <v>540</v>
      </c>
      <c r="M52">
        <v>10</v>
      </c>
      <c r="N52" s="8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10"/>
    </row>
    <row r="53" spans="1:25" ht="15.4" x14ac:dyDescent="0.45">
      <c r="A53" s="8">
        <v>28</v>
      </c>
      <c r="B53" t="s">
        <v>115</v>
      </c>
      <c r="C53" t="s">
        <v>116</v>
      </c>
      <c r="D53" t="s">
        <v>101</v>
      </c>
      <c r="E53" t="s">
        <v>159</v>
      </c>
      <c r="F53">
        <v>92</v>
      </c>
      <c r="G53">
        <v>90</v>
      </c>
      <c r="H53">
        <v>90</v>
      </c>
      <c r="I53">
        <v>87</v>
      </c>
      <c r="J53">
        <v>91</v>
      </c>
      <c r="K53">
        <v>89</v>
      </c>
      <c r="L53">
        <v>539</v>
      </c>
      <c r="M53">
        <v>4</v>
      </c>
      <c r="N53" s="8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10"/>
    </row>
    <row r="54" spans="1:25" ht="15.4" x14ac:dyDescent="0.45">
      <c r="A54" s="8">
        <v>29</v>
      </c>
      <c r="B54" t="s">
        <v>281</v>
      </c>
      <c r="C54" t="s">
        <v>282</v>
      </c>
      <c r="D54" t="s">
        <v>278</v>
      </c>
      <c r="E54" t="s">
        <v>159</v>
      </c>
      <c r="F54">
        <v>84</v>
      </c>
      <c r="G54">
        <v>91</v>
      </c>
      <c r="H54">
        <v>91</v>
      </c>
      <c r="I54">
        <v>95</v>
      </c>
      <c r="J54">
        <v>87</v>
      </c>
      <c r="K54">
        <v>84</v>
      </c>
      <c r="L54">
        <v>532</v>
      </c>
      <c r="M54">
        <v>9</v>
      </c>
      <c r="N54" s="8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10"/>
    </row>
    <row r="55" spans="1:25" ht="15.4" x14ac:dyDescent="0.45">
      <c r="A55" s="8">
        <v>30</v>
      </c>
      <c r="B55" t="s">
        <v>251</v>
      </c>
      <c r="C55" t="s">
        <v>252</v>
      </c>
      <c r="D55" t="s">
        <v>191</v>
      </c>
      <c r="E55" t="s">
        <v>156</v>
      </c>
      <c r="F55">
        <v>94</v>
      </c>
      <c r="G55">
        <v>89</v>
      </c>
      <c r="H55">
        <v>94</v>
      </c>
      <c r="I55">
        <v>96</v>
      </c>
      <c r="J55">
        <v>81</v>
      </c>
      <c r="K55">
        <v>72</v>
      </c>
      <c r="L55">
        <v>526</v>
      </c>
      <c r="M55">
        <v>10</v>
      </c>
      <c r="N55" s="8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10"/>
    </row>
    <row r="56" spans="1:25" ht="15.4" x14ac:dyDescent="0.45">
      <c r="A56" s="8">
        <v>31</v>
      </c>
      <c r="B56" t="s">
        <v>283</v>
      </c>
      <c r="C56" t="s">
        <v>284</v>
      </c>
      <c r="D56" t="s">
        <v>85</v>
      </c>
      <c r="E56" t="s">
        <v>156</v>
      </c>
      <c r="F56">
        <v>84</v>
      </c>
      <c r="G56">
        <v>87</v>
      </c>
      <c r="H56">
        <v>84</v>
      </c>
      <c r="I56">
        <v>78</v>
      </c>
      <c r="J56">
        <v>75</v>
      </c>
      <c r="K56">
        <v>77</v>
      </c>
      <c r="L56">
        <v>485</v>
      </c>
      <c r="M56">
        <v>6</v>
      </c>
      <c r="N56" s="8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10"/>
    </row>
    <row r="57" spans="1:25" x14ac:dyDescent="0.45">
      <c r="B57" s="25"/>
      <c r="C57" s="25"/>
      <c r="D57" s="25"/>
    </row>
    <row r="58" spans="1:25" x14ac:dyDescent="0.45">
      <c r="B58" s="25"/>
      <c r="C58" s="25"/>
      <c r="D58" s="25"/>
    </row>
    <row r="59" spans="1:25" x14ac:dyDescent="0.45">
      <c r="B59" s="25"/>
      <c r="C59" s="25"/>
      <c r="D59" s="25"/>
    </row>
  </sheetData>
  <sortState xmlns:xlrd2="http://schemas.microsoft.com/office/spreadsheetml/2017/richdata2" ref="B34:Y56">
    <sortCondition descending="1" ref="W34:W56"/>
    <sortCondition descending="1" ref="X34:X56"/>
    <sortCondition descending="1" ref="U34:U56"/>
    <sortCondition descending="1" ref="V34:V56"/>
  </sortState>
  <printOptions horizontalCentered="1"/>
  <pageMargins left="0.2" right="0.2" top="0.75" bottom="0.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149"/>
  <sheetViews>
    <sheetView workbookViewId="0">
      <selection activeCell="F46" sqref="F46"/>
    </sheetView>
  </sheetViews>
  <sheetFormatPr defaultRowHeight="14.25" x14ac:dyDescent="0.45"/>
  <cols>
    <col min="1" max="1" width="23" bestFit="1" customWidth="1"/>
    <col min="2" max="2" width="17.796875" bestFit="1" customWidth="1"/>
    <col min="3" max="3" width="13.1328125" customWidth="1"/>
    <col min="4" max="4" width="12.73046875" bestFit="1" customWidth="1"/>
    <col min="5" max="5" width="10.46484375" bestFit="1" customWidth="1"/>
    <col min="6" max="6" width="6.33203125" bestFit="1" customWidth="1"/>
    <col min="7" max="8" width="3.9296875" bestFit="1" customWidth="1"/>
    <col min="9" max="10" width="4.73046875" bestFit="1" customWidth="1"/>
    <col min="11" max="12" width="3.796875" bestFit="1" customWidth="1"/>
    <col min="13" max="13" width="3.53125" bestFit="1" customWidth="1"/>
    <col min="14" max="15" width="3.9296875" hidden="1" customWidth="1"/>
    <col min="16" max="19" width="3.796875" hidden="1" customWidth="1"/>
    <col min="20" max="20" width="4.06640625" hidden="1" customWidth="1"/>
    <col min="21" max="21" width="3.53125" hidden="1" customWidth="1"/>
    <col min="22" max="22" width="6.19921875" hidden="1" customWidth="1"/>
    <col min="23" max="23" width="3.6640625" hidden="1" customWidth="1"/>
    <col min="24" max="24" width="6.06640625" hidden="1" customWidth="1"/>
    <col min="25" max="25" width="6.06640625" bestFit="1" customWidth="1"/>
    <col min="27" max="27" width="6.73046875" bestFit="1" customWidth="1"/>
    <col min="28" max="28" width="16.06640625" bestFit="1" customWidth="1"/>
    <col min="29" max="29" width="4" bestFit="1" customWidth="1"/>
  </cols>
  <sheetData>
    <row r="1" spans="1:53" ht="17.649999999999999" x14ac:dyDescent="0.5">
      <c r="A1" s="1" t="s">
        <v>44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17.649999999999999" x14ac:dyDescent="0.5">
      <c r="A2" s="1" t="s">
        <v>40</v>
      </c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ht="17.649999999999999" x14ac:dyDescent="0.5">
      <c r="A3" s="1" t="s">
        <v>55</v>
      </c>
      <c r="B3" s="1"/>
      <c r="C3" s="1"/>
      <c r="D3" s="1"/>
      <c r="E3" s="1"/>
      <c r="F3" s="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s="17" customFormat="1" ht="17.649999999999999" x14ac:dyDescent="0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6"/>
      <c r="AA4" s="16"/>
      <c r="AB4" s="16"/>
      <c r="AC4" s="16"/>
      <c r="AD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</row>
    <row r="5" spans="1:53" s="17" customFormat="1" ht="17.649999999999999" hidden="1" x14ac:dyDescent="0.5">
      <c r="A5" s="14" t="s">
        <v>11</v>
      </c>
      <c r="B5" s="1"/>
      <c r="C5" s="1"/>
      <c r="D5" s="1"/>
      <c r="E5" s="1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0"/>
      <c r="Z5" s="16"/>
      <c r="AA5" s="16"/>
      <c r="AB5" s="16"/>
      <c r="AC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</row>
    <row r="6" spans="1:53" s="17" customFormat="1" ht="17.649999999999999" hidden="1" x14ac:dyDescent="0.5">
      <c r="A6" s="14" t="s">
        <v>12</v>
      </c>
      <c r="B6" s="1"/>
      <c r="C6" s="1"/>
      <c r="D6" s="1"/>
      <c r="E6" s="1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0"/>
      <c r="Z6" s="16"/>
      <c r="AA6" s="16"/>
      <c r="AB6" s="16"/>
      <c r="AC6" s="16"/>
      <c r="AE6" s="14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</row>
    <row r="7" spans="1:53" s="17" customFormat="1" ht="17.649999999999999" hidden="1" x14ac:dyDescent="0.5">
      <c r="A7" s="14" t="s">
        <v>13</v>
      </c>
      <c r="B7" s="1"/>
      <c r="C7" s="1"/>
      <c r="D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0"/>
      <c r="Z7" s="16"/>
      <c r="AA7" s="16"/>
      <c r="AB7" s="16"/>
      <c r="AC7" s="16"/>
      <c r="AE7" s="14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</row>
    <row r="8" spans="1:53" s="17" customFormat="1" ht="17.649999999999999" hidden="1" x14ac:dyDescent="0.5">
      <c r="A8" s="14"/>
      <c r="B8" s="1"/>
      <c r="C8" s="1"/>
      <c r="D8" s="1"/>
      <c r="Z8" s="16"/>
      <c r="AA8" s="16"/>
      <c r="AB8" s="16"/>
      <c r="AC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</row>
    <row r="9" spans="1:53" s="17" customFormat="1" ht="17.649999999999999" hidden="1" x14ac:dyDescent="0.5">
      <c r="A9" s="14" t="s">
        <v>47</v>
      </c>
      <c r="B9" s="1"/>
      <c r="C9" s="1"/>
      <c r="D9" s="1"/>
      <c r="Z9" s="16"/>
      <c r="AA9" s="16"/>
      <c r="AB9" s="16"/>
      <c r="AC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</row>
    <row r="10" spans="1:53" s="17" customFormat="1" ht="17.649999999999999" hidden="1" x14ac:dyDescent="0.5">
      <c r="A10" s="14" t="s">
        <v>48</v>
      </c>
      <c r="B10" s="1"/>
      <c r="C10" s="1"/>
      <c r="D10" s="1"/>
      <c r="Z10" s="16"/>
      <c r="AA10" s="16"/>
      <c r="AB10" s="16"/>
      <c r="AC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</row>
    <row r="11" spans="1:53" s="17" customFormat="1" ht="17.649999999999999" hidden="1" x14ac:dyDescent="0.5">
      <c r="A11" s="14" t="s">
        <v>49</v>
      </c>
      <c r="B11" s="1"/>
      <c r="C11" s="1"/>
      <c r="D11" s="1"/>
      <c r="Z11" s="16"/>
      <c r="AA11" s="16"/>
      <c r="AB11" s="16"/>
      <c r="AC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</row>
    <row r="12" spans="1:53" s="17" customFormat="1" ht="17.649999999999999" hidden="1" x14ac:dyDescent="0.5">
      <c r="A12" s="14"/>
      <c r="B12" s="1"/>
      <c r="C12" s="1"/>
      <c r="D12" s="1"/>
      <c r="Z12" s="16"/>
      <c r="AA12" s="16"/>
      <c r="AB12" s="16"/>
      <c r="AC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</row>
    <row r="13" spans="1:53" s="17" customFormat="1" ht="17.649999999999999" hidden="1" x14ac:dyDescent="0.5">
      <c r="A13" s="14" t="s">
        <v>14</v>
      </c>
      <c r="B13" s="1"/>
      <c r="C13" s="1"/>
      <c r="D13" s="1"/>
      <c r="E13" s="1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6"/>
      <c r="Z13" s="16"/>
      <c r="AA13" s="16"/>
      <c r="AB13" s="16"/>
      <c r="AC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</row>
    <row r="14" spans="1:53" s="17" customFormat="1" ht="17.649999999999999" hidden="1" x14ac:dyDescent="0.5">
      <c r="A14" s="14" t="s">
        <v>16</v>
      </c>
      <c r="B14" s="1"/>
      <c r="C14" s="1"/>
      <c r="D14" s="1"/>
      <c r="E14" s="1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6"/>
      <c r="Z14" s="16"/>
      <c r="AA14" s="16"/>
      <c r="AB14" s="16"/>
      <c r="AC14" s="16"/>
      <c r="AF14" s="16"/>
      <c r="AG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</row>
    <row r="15" spans="1:53" s="17" customFormat="1" ht="17.649999999999999" hidden="1" x14ac:dyDescent="0.5">
      <c r="A15" s="14" t="s">
        <v>17</v>
      </c>
      <c r="B15" s="1"/>
      <c r="C15" s="1"/>
      <c r="D15" s="1"/>
      <c r="E15" s="1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6"/>
      <c r="Z15" s="16"/>
      <c r="AA15" s="16"/>
      <c r="AB15" s="16"/>
      <c r="AC15" s="16"/>
      <c r="AF15" s="16"/>
      <c r="AG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</row>
    <row r="16" spans="1:53" s="17" customFormat="1" ht="17.649999999999999" hidden="1" x14ac:dyDescent="0.5">
      <c r="A16" s="14"/>
      <c r="B16" s="1"/>
      <c r="C16" s="1"/>
      <c r="D16" s="1"/>
      <c r="E16" s="14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23"/>
      <c r="Z16" s="16"/>
      <c r="AA16" s="16"/>
      <c r="AB16" s="16"/>
      <c r="AC16" s="16"/>
      <c r="AD16" s="16"/>
      <c r="AF16" s="16"/>
      <c r="AG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</row>
    <row r="17" spans="1:53" s="17" customFormat="1" ht="17.649999999999999" hidden="1" x14ac:dyDescent="0.5">
      <c r="A17" s="14" t="s">
        <v>15</v>
      </c>
      <c r="B17" s="1"/>
      <c r="C17" s="1"/>
      <c r="D17" s="1"/>
      <c r="E17" s="14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23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</row>
    <row r="18" spans="1:53" s="17" customFormat="1" ht="17.649999999999999" hidden="1" x14ac:dyDescent="0.5">
      <c r="A18" s="14" t="s">
        <v>18</v>
      </c>
      <c r="B18" s="1"/>
      <c r="C18" s="1"/>
      <c r="D18" s="1"/>
      <c r="E18" s="1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23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1:53" s="17" customFormat="1" ht="17.649999999999999" hidden="1" x14ac:dyDescent="0.5">
      <c r="A19" s="14" t="s">
        <v>19</v>
      </c>
      <c r="B19" s="1"/>
      <c r="C19" s="1"/>
      <c r="D19" s="1"/>
      <c r="E19" s="14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23"/>
      <c r="Z19" s="16"/>
      <c r="AA19" s="16"/>
      <c r="AB19" s="16"/>
      <c r="AC19" s="16"/>
      <c r="AD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1:53" s="17" customFormat="1" ht="17.649999999999999" hidden="1" x14ac:dyDescent="0.5">
      <c r="A20" s="14"/>
      <c r="B20" s="1"/>
      <c r="C20" s="1"/>
      <c r="D20" s="1"/>
      <c r="E20" s="1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23"/>
      <c r="Z20" s="16"/>
      <c r="AA20" s="16"/>
      <c r="AB20" s="16"/>
      <c r="AC20" s="16"/>
      <c r="AD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</row>
    <row r="21" spans="1:53" s="17" customFormat="1" ht="17.649999999999999" hidden="1" x14ac:dyDescent="0.5">
      <c r="A21" s="14" t="s">
        <v>50</v>
      </c>
      <c r="B21" s="1"/>
      <c r="C21" s="1"/>
      <c r="D21" s="1"/>
      <c r="E21" s="14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23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</row>
    <row r="22" spans="1:53" s="17" customFormat="1" ht="17.649999999999999" hidden="1" x14ac:dyDescent="0.5">
      <c r="A22" s="14" t="s">
        <v>51</v>
      </c>
      <c r="B22" s="1"/>
      <c r="C22" s="1"/>
      <c r="D22" s="1"/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23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</row>
    <row r="23" spans="1:53" s="17" customFormat="1" ht="17.649999999999999" hidden="1" x14ac:dyDescent="0.5">
      <c r="A23" s="14" t="s">
        <v>52</v>
      </c>
      <c r="B23" s="1"/>
      <c r="C23" s="1"/>
      <c r="D23" s="1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23"/>
      <c r="Z23" s="16"/>
      <c r="AA23" s="16"/>
      <c r="AB23" s="16"/>
      <c r="AC23" s="16"/>
      <c r="AD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</row>
    <row r="24" spans="1:53" s="17" customFormat="1" ht="17.649999999999999" hidden="1" x14ac:dyDescent="0.5">
      <c r="A24" s="1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6"/>
      <c r="AA24" s="16"/>
      <c r="AB24" s="16"/>
      <c r="AC24" s="16"/>
      <c r="AD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</row>
    <row r="25" spans="1:53" s="15" customFormat="1" ht="15.4" x14ac:dyDescent="0.45">
      <c r="A25" s="5" t="s">
        <v>3</v>
      </c>
      <c r="B25" s="6" t="s">
        <v>135</v>
      </c>
      <c r="C25" s="31" t="s">
        <v>137</v>
      </c>
      <c r="D25" s="31" t="s">
        <v>1</v>
      </c>
      <c r="E25" s="6" t="s">
        <v>53</v>
      </c>
      <c r="F25" s="13" t="s">
        <v>20</v>
      </c>
      <c r="G25" s="13" t="s">
        <v>21</v>
      </c>
      <c r="H25" s="13" t="s">
        <v>22</v>
      </c>
      <c r="I25" s="13" t="s">
        <v>23</v>
      </c>
      <c r="J25" s="13" t="s">
        <v>24</v>
      </c>
      <c r="K25" s="13" t="s">
        <v>25</v>
      </c>
      <c r="L25" s="13" t="s">
        <v>4</v>
      </c>
      <c r="M25" s="13" t="s">
        <v>26</v>
      </c>
      <c r="N25" s="13" t="s">
        <v>20</v>
      </c>
      <c r="O25" s="13" t="s">
        <v>21</v>
      </c>
      <c r="P25" s="13" t="s">
        <v>22</v>
      </c>
      <c r="Q25" s="13" t="s">
        <v>23</v>
      </c>
      <c r="R25" s="13" t="s">
        <v>24</v>
      </c>
      <c r="S25" s="13" t="s">
        <v>25</v>
      </c>
      <c r="T25" s="13" t="s">
        <v>5</v>
      </c>
      <c r="U25" s="13" t="s">
        <v>32</v>
      </c>
      <c r="V25" s="13" t="s">
        <v>6</v>
      </c>
      <c r="W25" s="13" t="s">
        <v>27</v>
      </c>
      <c r="X25" s="13" t="s">
        <v>10</v>
      </c>
      <c r="Z25" s="13"/>
      <c r="AA25" s="13"/>
      <c r="AB25" s="13"/>
      <c r="AC25" s="13"/>
      <c r="AD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</row>
    <row r="26" spans="1:53" ht="15.4" x14ac:dyDescent="0.45">
      <c r="A26" s="8">
        <v>1</v>
      </c>
      <c r="B26" t="s">
        <v>183</v>
      </c>
      <c r="C26" t="s">
        <v>184</v>
      </c>
      <c r="D26" t="s">
        <v>85</v>
      </c>
      <c r="F26">
        <v>96</v>
      </c>
      <c r="G26">
        <v>100</v>
      </c>
      <c r="H26">
        <v>99</v>
      </c>
      <c r="I26">
        <v>99</v>
      </c>
      <c r="J26">
        <v>97</v>
      </c>
      <c r="K26">
        <v>96</v>
      </c>
      <c r="L26">
        <v>587</v>
      </c>
      <c r="M26">
        <v>31</v>
      </c>
      <c r="N26" s="8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10"/>
      <c r="Z26" s="21"/>
    </row>
    <row r="27" spans="1:53" ht="15.4" x14ac:dyDescent="0.45">
      <c r="A27" s="8">
        <v>2</v>
      </c>
      <c r="B27" t="s">
        <v>285</v>
      </c>
      <c r="C27" t="s">
        <v>286</v>
      </c>
      <c r="D27" t="s">
        <v>287</v>
      </c>
      <c r="E27" t="s">
        <v>148</v>
      </c>
      <c r="F27">
        <v>97</v>
      </c>
      <c r="G27">
        <v>98</v>
      </c>
      <c r="H27">
        <v>98</v>
      </c>
      <c r="I27">
        <v>99</v>
      </c>
      <c r="J27">
        <v>98</v>
      </c>
      <c r="K27">
        <v>96</v>
      </c>
      <c r="L27">
        <v>586</v>
      </c>
      <c r="M27">
        <v>25</v>
      </c>
      <c r="N27" s="2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10"/>
    </row>
    <row r="28" spans="1:53" ht="15.4" x14ac:dyDescent="0.45">
      <c r="A28" s="8">
        <v>3</v>
      </c>
      <c r="B28" t="s">
        <v>288</v>
      </c>
      <c r="C28" t="s">
        <v>289</v>
      </c>
      <c r="D28" t="s">
        <v>119</v>
      </c>
      <c r="F28">
        <v>98</v>
      </c>
      <c r="G28">
        <v>98</v>
      </c>
      <c r="H28">
        <v>98</v>
      </c>
      <c r="I28">
        <v>100</v>
      </c>
      <c r="J28">
        <v>97</v>
      </c>
      <c r="K28">
        <v>94</v>
      </c>
      <c r="L28">
        <v>585</v>
      </c>
      <c r="M28">
        <v>30</v>
      </c>
      <c r="N28" s="2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32"/>
      <c r="Z28" s="18"/>
    </row>
    <row r="29" spans="1:53" ht="15.4" x14ac:dyDescent="0.45">
      <c r="A29" s="8">
        <v>4</v>
      </c>
      <c r="B29" t="s">
        <v>185</v>
      </c>
      <c r="C29" t="s">
        <v>186</v>
      </c>
      <c r="D29" t="s">
        <v>2</v>
      </c>
      <c r="E29" t="s">
        <v>148</v>
      </c>
      <c r="F29">
        <v>98</v>
      </c>
      <c r="G29">
        <v>98</v>
      </c>
      <c r="H29">
        <v>98</v>
      </c>
      <c r="I29">
        <v>100</v>
      </c>
      <c r="J29">
        <v>93</v>
      </c>
      <c r="K29">
        <v>97</v>
      </c>
      <c r="L29">
        <v>584</v>
      </c>
      <c r="M29">
        <v>27</v>
      </c>
      <c r="N29" s="2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10"/>
    </row>
    <row r="30" spans="1:53" ht="15.4" x14ac:dyDescent="0.45">
      <c r="A30" s="8">
        <v>5</v>
      </c>
      <c r="B30" t="s">
        <v>187</v>
      </c>
      <c r="C30" t="s">
        <v>188</v>
      </c>
      <c r="D30" t="s">
        <v>85</v>
      </c>
      <c r="E30" t="s">
        <v>148</v>
      </c>
      <c r="F30">
        <v>94</v>
      </c>
      <c r="G30">
        <v>98</v>
      </c>
      <c r="H30">
        <v>99</v>
      </c>
      <c r="I30">
        <v>98</v>
      </c>
      <c r="J30">
        <v>96</v>
      </c>
      <c r="K30">
        <v>95</v>
      </c>
      <c r="L30">
        <v>580</v>
      </c>
      <c r="M30">
        <v>24</v>
      </c>
      <c r="N30" s="2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32"/>
      <c r="Z30" s="18"/>
    </row>
    <row r="31" spans="1:53" ht="15.4" x14ac:dyDescent="0.45">
      <c r="A31" s="8">
        <v>6</v>
      </c>
      <c r="B31" t="s">
        <v>290</v>
      </c>
      <c r="C31" t="s">
        <v>291</v>
      </c>
      <c r="D31" t="s">
        <v>112</v>
      </c>
      <c r="E31" t="s">
        <v>148</v>
      </c>
      <c r="F31">
        <v>97</v>
      </c>
      <c r="G31">
        <v>97</v>
      </c>
      <c r="H31">
        <v>98</v>
      </c>
      <c r="I31">
        <v>98</v>
      </c>
      <c r="J31">
        <v>94</v>
      </c>
      <c r="K31">
        <v>96</v>
      </c>
      <c r="L31">
        <v>580</v>
      </c>
      <c r="M31">
        <v>23</v>
      </c>
      <c r="N31" s="2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10"/>
    </row>
    <row r="32" spans="1:53" ht="15.4" x14ac:dyDescent="0.45">
      <c r="A32" s="8">
        <v>7</v>
      </c>
      <c r="B32" t="s">
        <v>189</v>
      </c>
      <c r="C32" t="s">
        <v>190</v>
      </c>
      <c r="D32" t="s">
        <v>191</v>
      </c>
      <c r="E32" t="s">
        <v>148</v>
      </c>
      <c r="F32">
        <v>96</v>
      </c>
      <c r="G32">
        <v>90</v>
      </c>
      <c r="H32">
        <v>99</v>
      </c>
      <c r="I32">
        <v>100</v>
      </c>
      <c r="J32">
        <v>96</v>
      </c>
      <c r="K32">
        <v>98</v>
      </c>
      <c r="L32">
        <v>579</v>
      </c>
      <c r="M32">
        <v>24</v>
      </c>
      <c r="N32" s="2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32"/>
      <c r="Z32" s="18"/>
    </row>
    <row r="33" spans="1:26" ht="15.4" x14ac:dyDescent="0.45">
      <c r="A33" s="8">
        <v>8</v>
      </c>
      <c r="B33" t="s">
        <v>196</v>
      </c>
      <c r="C33" t="s">
        <v>197</v>
      </c>
      <c r="D33" t="s">
        <v>2</v>
      </c>
      <c r="E33" t="s">
        <v>148</v>
      </c>
      <c r="F33">
        <v>95</v>
      </c>
      <c r="G33">
        <v>98</v>
      </c>
      <c r="H33">
        <v>96</v>
      </c>
      <c r="I33">
        <v>98</v>
      </c>
      <c r="J33">
        <v>96</v>
      </c>
      <c r="K33">
        <v>96</v>
      </c>
      <c r="L33">
        <v>579</v>
      </c>
      <c r="M33">
        <v>24</v>
      </c>
      <c r="N33" s="2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10"/>
    </row>
    <row r="34" spans="1:26" ht="15.4" x14ac:dyDescent="0.45">
      <c r="A34" s="8">
        <v>9</v>
      </c>
      <c r="B34" t="s">
        <v>192</v>
      </c>
      <c r="C34" t="s">
        <v>193</v>
      </c>
      <c r="D34" t="s">
        <v>68</v>
      </c>
      <c r="E34" t="s">
        <v>148</v>
      </c>
      <c r="F34">
        <v>98</v>
      </c>
      <c r="G34">
        <v>97</v>
      </c>
      <c r="H34">
        <v>98</v>
      </c>
      <c r="I34">
        <v>97</v>
      </c>
      <c r="J34">
        <v>97</v>
      </c>
      <c r="K34">
        <v>92</v>
      </c>
      <c r="L34">
        <v>579</v>
      </c>
      <c r="M34">
        <v>24</v>
      </c>
      <c r="N34" s="2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32"/>
      <c r="Z34" s="18"/>
    </row>
    <row r="35" spans="1:26" ht="15.4" x14ac:dyDescent="0.45">
      <c r="A35" s="8">
        <v>10</v>
      </c>
      <c r="B35" t="s">
        <v>194</v>
      </c>
      <c r="C35" t="s">
        <v>195</v>
      </c>
      <c r="D35" t="s">
        <v>191</v>
      </c>
      <c r="E35" t="s">
        <v>156</v>
      </c>
      <c r="F35">
        <v>95</v>
      </c>
      <c r="G35">
        <v>94</v>
      </c>
      <c r="H35">
        <v>98</v>
      </c>
      <c r="I35">
        <v>99</v>
      </c>
      <c r="J35">
        <v>97</v>
      </c>
      <c r="K35">
        <v>96</v>
      </c>
      <c r="L35">
        <v>579</v>
      </c>
      <c r="M35">
        <v>23</v>
      </c>
      <c r="N35" s="2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10"/>
    </row>
    <row r="36" spans="1:26" ht="15.4" x14ac:dyDescent="0.45">
      <c r="A36" s="8">
        <v>11</v>
      </c>
      <c r="B36" t="s">
        <v>73</v>
      </c>
      <c r="C36" t="s">
        <v>74</v>
      </c>
      <c r="D36" t="s">
        <v>72</v>
      </c>
      <c r="E36" t="s">
        <v>148</v>
      </c>
      <c r="F36">
        <v>95</v>
      </c>
      <c r="G36">
        <v>96</v>
      </c>
      <c r="H36">
        <v>97</v>
      </c>
      <c r="I36">
        <v>99</v>
      </c>
      <c r="J36">
        <v>95</v>
      </c>
      <c r="K36">
        <v>95</v>
      </c>
      <c r="L36">
        <v>577</v>
      </c>
      <c r="M36">
        <v>23</v>
      </c>
      <c r="N36" s="2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10"/>
    </row>
    <row r="37" spans="1:26" ht="15.4" x14ac:dyDescent="0.45">
      <c r="A37" s="8">
        <v>12</v>
      </c>
      <c r="B37" t="s">
        <v>75</v>
      </c>
      <c r="C37" t="s">
        <v>76</v>
      </c>
      <c r="D37" t="s">
        <v>68</v>
      </c>
      <c r="F37">
        <v>92</v>
      </c>
      <c r="G37">
        <v>96</v>
      </c>
      <c r="H37">
        <v>98</v>
      </c>
      <c r="I37">
        <v>100</v>
      </c>
      <c r="J37">
        <v>94</v>
      </c>
      <c r="K37">
        <v>94</v>
      </c>
      <c r="L37">
        <v>574</v>
      </c>
      <c r="M37">
        <v>19</v>
      </c>
      <c r="N37" s="2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32"/>
      <c r="Z37" s="18"/>
    </row>
    <row r="38" spans="1:26" ht="15.4" x14ac:dyDescent="0.45">
      <c r="A38" s="8">
        <v>13</v>
      </c>
      <c r="B38" t="s">
        <v>198</v>
      </c>
      <c r="C38" t="s">
        <v>199</v>
      </c>
      <c r="D38" t="s">
        <v>191</v>
      </c>
      <c r="F38">
        <v>93</v>
      </c>
      <c r="G38">
        <v>90</v>
      </c>
      <c r="H38">
        <v>98</v>
      </c>
      <c r="I38">
        <v>100</v>
      </c>
      <c r="J38">
        <v>94</v>
      </c>
      <c r="K38">
        <v>98</v>
      </c>
      <c r="L38">
        <v>573</v>
      </c>
      <c r="M38">
        <v>21</v>
      </c>
      <c r="N38" s="2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10"/>
    </row>
    <row r="39" spans="1:26" ht="15.4" x14ac:dyDescent="0.45">
      <c r="A39" s="8">
        <v>14</v>
      </c>
      <c r="B39" t="s">
        <v>292</v>
      </c>
      <c r="C39" t="s">
        <v>293</v>
      </c>
      <c r="D39" t="s">
        <v>294</v>
      </c>
      <c r="E39" t="s">
        <v>148</v>
      </c>
      <c r="F39">
        <v>91</v>
      </c>
      <c r="G39">
        <v>95</v>
      </c>
      <c r="H39">
        <v>97</v>
      </c>
      <c r="I39">
        <v>98</v>
      </c>
      <c r="J39">
        <v>97</v>
      </c>
      <c r="K39">
        <v>93</v>
      </c>
      <c r="L39">
        <v>571</v>
      </c>
      <c r="M39">
        <v>20</v>
      </c>
      <c r="N39" s="2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10"/>
    </row>
    <row r="40" spans="1:26" ht="15.4" x14ac:dyDescent="0.45">
      <c r="A40" s="8">
        <v>15</v>
      </c>
      <c r="B40" t="s">
        <v>200</v>
      </c>
      <c r="C40" t="s">
        <v>201</v>
      </c>
      <c r="D40" t="s">
        <v>202</v>
      </c>
      <c r="E40" t="s">
        <v>148</v>
      </c>
      <c r="F40">
        <v>94</v>
      </c>
      <c r="G40">
        <v>90</v>
      </c>
      <c r="H40">
        <v>99</v>
      </c>
      <c r="I40">
        <v>99</v>
      </c>
      <c r="J40">
        <v>95</v>
      </c>
      <c r="K40">
        <v>94</v>
      </c>
      <c r="L40">
        <v>571</v>
      </c>
      <c r="M40">
        <v>18</v>
      </c>
      <c r="N40" s="2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32"/>
      <c r="Z40" s="18"/>
    </row>
    <row r="41" spans="1:26" ht="15.4" x14ac:dyDescent="0.45">
      <c r="A41" s="8">
        <v>16</v>
      </c>
      <c r="B41" t="s">
        <v>203</v>
      </c>
      <c r="C41" t="s">
        <v>204</v>
      </c>
      <c r="D41" t="s">
        <v>2</v>
      </c>
      <c r="E41" t="s">
        <v>156</v>
      </c>
      <c r="F41">
        <v>98</v>
      </c>
      <c r="G41">
        <v>96</v>
      </c>
      <c r="H41">
        <v>97</v>
      </c>
      <c r="I41">
        <v>97</v>
      </c>
      <c r="J41">
        <v>90</v>
      </c>
      <c r="K41">
        <v>91</v>
      </c>
      <c r="L41">
        <v>569</v>
      </c>
      <c r="M41">
        <v>23</v>
      </c>
      <c r="N41" s="2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10"/>
    </row>
    <row r="42" spans="1:26" ht="15.4" x14ac:dyDescent="0.45">
      <c r="A42" s="8">
        <v>17</v>
      </c>
      <c r="B42" t="s">
        <v>205</v>
      </c>
      <c r="C42" t="s">
        <v>206</v>
      </c>
      <c r="D42" t="s">
        <v>68</v>
      </c>
      <c r="E42" t="s">
        <v>148</v>
      </c>
      <c r="F42">
        <v>97</v>
      </c>
      <c r="G42">
        <v>96</v>
      </c>
      <c r="H42">
        <v>95</v>
      </c>
      <c r="I42">
        <v>99</v>
      </c>
      <c r="J42">
        <v>90</v>
      </c>
      <c r="K42">
        <v>92</v>
      </c>
      <c r="L42">
        <v>569</v>
      </c>
      <c r="M42">
        <v>18</v>
      </c>
      <c r="N42" s="2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10"/>
    </row>
    <row r="43" spans="1:26" ht="15.4" x14ac:dyDescent="0.45">
      <c r="A43" s="8">
        <v>18</v>
      </c>
      <c r="B43" t="s">
        <v>207</v>
      </c>
      <c r="C43" t="s">
        <v>208</v>
      </c>
      <c r="D43" t="s">
        <v>202</v>
      </c>
      <c r="E43" t="s">
        <v>156</v>
      </c>
      <c r="F43">
        <v>95</v>
      </c>
      <c r="G43">
        <v>96</v>
      </c>
      <c r="H43">
        <v>93</v>
      </c>
      <c r="I43">
        <v>93</v>
      </c>
      <c r="J43">
        <v>93</v>
      </c>
      <c r="K43">
        <v>94</v>
      </c>
      <c r="L43">
        <v>564</v>
      </c>
      <c r="M43">
        <v>15</v>
      </c>
      <c r="N43" s="2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32"/>
      <c r="Z43" s="18"/>
    </row>
    <row r="44" spans="1:26" ht="15.4" x14ac:dyDescent="0.45">
      <c r="A44" s="8">
        <v>19</v>
      </c>
      <c r="B44" t="s">
        <v>295</v>
      </c>
      <c r="C44" t="s">
        <v>296</v>
      </c>
      <c r="D44" t="s">
        <v>240</v>
      </c>
      <c r="E44" t="s">
        <v>156</v>
      </c>
      <c r="F44">
        <v>96</v>
      </c>
      <c r="G44">
        <v>93</v>
      </c>
      <c r="H44">
        <v>96</v>
      </c>
      <c r="I44">
        <v>95</v>
      </c>
      <c r="J44">
        <v>92</v>
      </c>
      <c r="K44">
        <v>91</v>
      </c>
      <c r="L44">
        <v>563</v>
      </c>
      <c r="M44">
        <v>12</v>
      </c>
      <c r="N44" s="2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10"/>
    </row>
    <row r="45" spans="1:26" ht="15.4" x14ac:dyDescent="0.45">
      <c r="A45" s="8">
        <v>20</v>
      </c>
      <c r="B45" t="s">
        <v>211</v>
      </c>
      <c r="C45" t="s">
        <v>212</v>
      </c>
      <c r="D45" t="s">
        <v>72</v>
      </c>
      <c r="E45" t="s">
        <v>156</v>
      </c>
      <c r="F45">
        <v>85</v>
      </c>
      <c r="G45">
        <v>96</v>
      </c>
      <c r="H45">
        <v>95</v>
      </c>
      <c r="I45">
        <v>96</v>
      </c>
      <c r="J45">
        <v>95</v>
      </c>
      <c r="K45">
        <v>94</v>
      </c>
      <c r="L45">
        <v>561</v>
      </c>
      <c r="M45">
        <v>19</v>
      </c>
      <c r="N45" s="2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32"/>
      <c r="Z45" s="18"/>
    </row>
    <row r="46" spans="1:26" ht="15.4" x14ac:dyDescent="0.45">
      <c r="A46" s="8">
        <v>21</v>
      </c>
      <c r="B46" t="s">
        <v>297</v>
      </c>
      <c r="C46" t="s">
        <v>298</v>
      </c>
      <c r="D46" t="s">
        <v>299</v>
      </c>
      <c r="E46" t="s">
        <v>156</v>
      </c>
      <c r="F46">
        <v>97</v>
      </c>
      <c r="G46">
        <v>91</v>
      </c>
      <c r="H46">
        <v>93</v>
      </c>
      <c r="I46">
        <v>98</v>
      </c>
      <c r="J46">
        <v>91</v>
      </c>
      <c r="K46">
        <v>91</v>
      </c>
      <c r="L46">
        <v>561</v>
      </c>
      <c r="M46">
        <v>18</v>
      </c>
      <c r="N46" s="2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10"/>
    </row>
    <row r="47" spans="1:26" ht="15.4" x14ac:dyDescent="0.45">
      <c r="A47" s="8">
        <v>22</v>
      </c>
      <c r="B47" t="s">
        <v>209</v>
      </c>
      <c r="C47" t="s">
        <v>210</v>
      </c>
      <c r="D47" t="s">
        <v>2</v>
      </c>
      <c r="E47" t="s">
        <v>156</v>
      </c>
      <c r="F47">
        <v>92</v>
      </c>
      <c r="G47">
        <v>96</v>
      </c>
      <c r="H47">
        <v>96</v>
      </c>
      <c r="I47">
        <v>94</v>
      </c>
      <c r="J47">
        <v>92</v>
      </c>
      <c r="K47">
        <v>91</v>
      </c>
      <c r="L47">
        <v>561</v>
      </c>
      <c r="M47">
        <v>15</v>
      </c>
      <c r="N47" s="2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32"/>
      <c r="Z47" s="18"/>
    </row>
    <row r="48" spans="1:26" ht="15.4" x14ac:dyDescent="0.45">
      <c r="A48" s="8">
        <v>23</v>
      </c>
      <c r="B48" t="s">
        <v>89</v>
      </c>
      <c r="C48" t="s">
        <v>90</v>
      </c>
      <c r="D48" t="s">
        <v>91</v>
      </c>
      <c r="E48" t="s">
        <v>156</v>
      </c>
      <c r="F48">
        <v>90</v>
      </c>
      <c r="G48">
        <v>91</v>
      </c>
      <c r="H48">
        <v>97</v>
      </c>
      <c r="I48">
        <v>96</v>
      </c>
      <c r="J48">
        <v>97</v>
      </c>
      <c r="K48">
        <v>89</v>
      </c>
      <c r="L48">
        <v>560</v>
      </c>
      <c r="M48">
        <v>13</v>
      </c>
      <c r="N48" s="2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10"/>
    </row>
    <row r="49" spans="1:26" ht="15.4" x14ac:dyDescent="0.45">
      <c r="A49" s="8">
        <v>24</v>
      </c>
      <c r="B49" t="s">
        <v>213</v>
      </c>
      <c r="C49" t="s">
        <v>214</v>
      </c>
      <c r="D49" t="s">
        <v>125</v>
      </c>
      <c r="E49" t="s">
        <v>156</v>
      </c>
      <c r="F49">
        <v>90</v>
      </c>
      <c r="G49">
        <v>93</v>
      </c>
      <c r="H49">
        <v>94</v>
      </c>
      <c r="I49">
        <v>94</v>
      </c>
      <c r="J49">
        <v>94</v>
      </c>
      <c r="K49">
        <v>94</v>
      </c>
      <c r="L49">
        <v>559</v>
      </c>
      <c r="M49">
        <v>15</v>
      </c>
      <c r="N49" s="2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10"/>
    </row>
    <row r="50" spans="1:26" ht="15.4" x14ac:dyDescent="0.45">
      <c r="A50" s="8">
        <v>25</v>
      </c>
      <c r="B50" t="s">
        <v>300</v>
      </c>
      <c r="C50" t="s">
        <v>301</v>
      </c>
      <c r="D50" t="s">
        <v>2</v>
      </c>
      <c r="E50" t="s">
        <v>156</v>
      </c>
      <c r="F50">
        <v>95</v>
      </c>
      <c r="G50">
        <v>94</v>
      </c>
      <c r="H50">
        <v>92</v>
      </c>
      <c r="I50">
        <v>93</v>
      </c>
      <c r="J50">
        <v>91</v>
      </c>
      <c r="K50">
        <v>93</v>
      </c>
      <c r="L50">
        <v>558</v>
      </c>
      <c r="M50">
        <v>13</v>
      </c>
      <c r="N50" s="2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32"/>
      <c r="Z50" s="18"/>
    </row>
    <row r="51" spans="1:26" ht="15.4" x14ac:dyDescent="0.45">
      <c r="A51" s="8">
        <v>26</v>
      </c>
      <c r="B51" t="s">
        <v>81</v>
      </c>
      <c r="C51" t="s">
        <v>82</v>
      </c>
      <c r="D51" t="s">
        <v>2</v>
      </c>
      <c r="E51" t="s">
        <v>156</v>
      </c>
      <c r="F51">
        <v>90</v>
      </c>
      <c r="G51">
        <v>94</v>
      </c>
      <c r="H51">
        <v>99</v>
      </c>
      <c r="I51">
        <v>98</v>
      </c>
      <c r="J51">
        <v>85</v>
      </c>
      <c r="K51">
        <v>89</v>
      </c>
      <c r="L51">
        <v>555</v>
      </c>
      <c r="M51">
        <v>17</v>
      </c>
      <c r="N51" s="2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10"/>
    </row>
    <row r="52" spans="1:26" ht="15.4" x14ac:dyDescent="0.45">
      <c r="A52" s="8">
        <v>27</v>
      </c>
      <c r="B52" t="s">
        <v>302</v>
      </c>
      <c r="C52" t="s">
        <v>303</v>
      </c>
      <c r="D52" t="s">
        <v>101</v>
      </c>
      <c r="E52" t="s">
        <v>159</v>
      </c>
      <c r="F52">
        <v>94</v>
      </c>
      <c r="G52">
        <v>97</v>
      </c>
      <c r="H52">
        <v>98</v>
      </c>
      <c r="I52">
        <v>96</v>
      </c>
      <c r="J52">
        <v>87</v>
      </c>
      <c r="K52">
        <v>82</v>
      </c>
      <c r="L52">
        <v>554</v>
      </c>
      <c r="M52">
        <v>15</v>
      </c>
      <c r="N52" s="2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32"/>
      <c r="Z52" s="18"/>
    </row>
    <row r="53" spans="1:26" ht="15.4" x14ac:dyDescent="0.45">
      <c r="A53" s="8">
        <v>28</v>
      </c>
      <c r="B53" t="s">
        <v>86</v>
      </c>
      <c r="C53" t="s">
        <v>87</v>
      </c>
      <c r="D53" t="s">
        <v>88</v>
      </c>
      <c r="E53" t="s">
        <v>156</v>
      </c>
      <c r="F53">
        <v>92</v>
      </c>
      <c r="G53">
        <v>96</v>
      </c>
      <c r="H53">
        <v>97</v>
      </c>
      <c r="I53">
        <v>85</v>
      </c>
      <c r="J53">
        <v>88</v>
      </c>
      <c r="K53">
        <v>90</v>
      </c>
      <c r="L53">
        <v>548</v>
      </c>
      <c r="M53">
        <v>13</v>
      </c>
      <c r="N53" s="2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10"/>
    </row>
    <row r="54" spans="1:26" ht="15.4" x14ac:dyDescent="0.45">
      <c r="A54" s="8">
        <v>29</v>
      </c>
      <c r="B54" t="s">
        <v>215</v>
      </c>
      <c r="C54" t="s">
        <v>216</v>
      </c>
      <c r="D54" t="s">
        <v>94</v>
      </c>
      <c r="E54" t="s">
        <v>159</v>
      </c>
      <c r="F54">
        <v>90</v>
      </c>
      <c r="G54">
        <v>93</v>
      </c>
      <c r="H54">
        <v>94</v>
      </c>
      <c r="I54">
        <v>97</v>
      </c>
      <c r="J54">
        <v>84</v>
      </c>
      <c r="K54">
        <v>90</v>
      </c>
      <c r="L54">
        <v>548</v>
      </c>
      <c r="M54">
        <v>13</v>
      </c>
      <c r="N54" s="2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32"/>
      <c r="Z54" s="18"/>
    </row>
    <row r="55" spans="1:26" ht="15.4" x14ac:dyDescent="0.45">
      <c r="A55" s="8">
        <v>30</v>
      </c>
      <c r="B55" t="s">
        <v>110</v>
      </c>
      <c r="C55" t="s">
        <v>111</v>
      </c>
      <c r="D55" t="s">
        <v>112</v>
      </c>
      <c r="E55" t="s">
        <v>156</v>
      </c>
      <c r="F55">
        <v>91</v>
      </c>
      <c r="G55">
        <v>96</v>
      </c>
      <c r="H55">
        <v>90</v>
      </c>
      <c r="I55">
        <v>92</v>
      </c>
      <c r="J55">
        <v>91</v>
      </c>
      <c r="K55">
        <v>85</v>
      </c>
      <c r="L55">
        <v>545</v>
      </c>
      <c r="M55">
        <v>13</v>
      </c>
      <c r="N55" s="2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10"/>
    </row>
    <row r="56" spans="1:26" ht="15.4" x14ac:dyDescent="0.45">
      <c r="A56" s="8">
        <v>31</v>
      </c>
      <c r="B56" t="s">
        <v>217</v>
      </c>
      <c r="C56" t="s">
        <v>218</v>
      </c>
      <c r="D56" t="s">
        <v>219</v>
      </c>
      <c r="E56" t="s">
        <v>156</v>
      </c>
      <c r="F56">
        <v>89</v>
      </c>
      <c r="G56">
        <v>91</v>
      </c>
      <c r="H56">
        <v>91</v>
      </c>
      <c r="I56">
        <v>90</v>
      </c>
      <c r="J56">
        <v>92</v>
      </c>
      <c r="K56">
        <v>91</v>
      </c>
      <c r="L56">
        <v>544</v>
      </c>
      <c r="M56">
        <v>9</v>
      </c>
      <c r="N56" s="2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32"/>
      <c r="Z56" s="18"/>
    </row>
    <row r="57" spans="1:26" ht="15.4" x14ac:dyDescent="0.45">
      <c r="A57" s="8">
        <v>32</v>
      </c>
      <c r="B57" t="s">
        <v>220</v>
      </c>
      <c r="C57" t="s">
        <v>221</v>
      </c>
      <c r="D57" t="s">
        <v>134</v>
      </c>
      <c r="E57" t="s">
        <v>156</v>
      </c>
      <c r="F57">
        <v>91</v>
      </c>
      <c r="G57">
        <v>89</v>
      </c>
      <c r="H57">
        <v>99</v>
      </c>
      <c r="I57">
        <v>91</v>
      </c>
      <c r="J57">
        <v>84</v>
      </c>
      <c r="K57">
        <v>88</v>
      </c>
      <c r="L57">
        <v>542</v>
      </c>
      <c r="M57">
        <v>10</v>
      </c>
      <c r="N57" s="2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10"/>
    </row>
    <row r="58" spans="1:26" ht="15.4" x14ac:dyDescent="0.45">
      <c r="A58" s="8">
        <v>33</v>
      </c>
      <c r="B58" t="s">
        <v>304</v>
      </c>
      <c r="C58" t="s">
        <v>305</v>
      </c>
      <c r="D58" t="s">
        <v>68</v>
      </c>
      <c r="E58" t="s">
        <v>156</v>
      </c>
      <c r="F58">
        <v>94</v>
      </c>
      <c r="G58">
        <v>89</v>
      </c>
      <c r="H58">
        <v>92</v>
      </c>
      <c r="I58">
        <v>91</v>
      </c>
      <c r="J58">
        <v>86</v>
      </c>
      <c r="K58">
        <v>87</v>
      </c>
      <c r="L58">
        <v>539</v>
      </c>
      <c r="M58">
        <v>9</v>
      </c>
      <c r="N58" s="2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32"/>
      <c r="Z58" s="18"/>
    </row>
    <row r="59" spans="1:26" ht="15.4" x14ac:dyDescent="0.45">
      <c r="A59" s="8">
        <v>34</v>
      </c>
      <c r="B59" t="s">
        <v>222</v>
      </c>
      <c r="C59" t="s">
        <v>223</v>
      </c>
      <c r="D59" t="s">
        <v>202</v>
      </c>
      <c r="E59" t="s">
        <v>156</v>
      </c>
      <c r="F59">
        <v>93</v>
      </c>
      <c r="G59">
        <v>91</v>
      </c>
      <c r="H59">
        <v>97</v>
      </c>
      <c r="I59">
        <v>95</v>
      </c>
      <c r="J59">
        <v>82</v>
      </c>
      <c r="K59">
        <v>80</v>
      </c>
      <c r="L59">
        <v>538</v>
      </c>
      <c r="M59">
        <v>7</v>
      </c>
      <c r="N59" s="2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10"/>
    </row>
    <row r="60" spans="1:26" ht="15.4" x14ac:dyDescent="0.45">
      <c r="A60" s="8">
        <v>35</v>
      </c>
      <c r="B60" t="s">
        <v>113</v>
      </c>
      <c r="C60" t="s">
        <v>114</v>
      </c>
      <c r="D60" t="s">
        <v>109</v>
      </c>
      <c r="E60" t="s">
        <v>159</v>
      </c>
      <c r="F60">
        <v>94</v>
      </c>
      <c r="G60">
        <v>92</v>
      </c>
      <c r="H60">
        <v>91</v>
      </c>
      <c r="I60">
        <v>96</v>
      </c>
      <c r="J60">
        <v>79</v>
      </c>
      <c r="K60">
        <v>83</v>
      </c>
      <c r="L60">
        <v>535</v>
      </c>
      <c r="M60">
        <v>11</v>
      </c>
      <c r="N60" s="2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32"/>
      <c r="Z60" s="18"/>
    </row>
    <row r="61" spans="1:26" ht="15.4" x14ac:dyDescent="0.45">
      <c r="A61" s="8">
        <v>36</v>
      </c>
      <c r="B61" t="s">
        <v>224</v>
      </c>
      <c r="C61" t="s">
        <v>225</v>
      </c>
      <c r="D61" t="s">
        <v>68</v>
      </c>
      <c r="E61" t="s">
        <v>156</v>
      </c>
      <c r="F61">
        <v>76</v>
      </c>
      <c r="G61">
        <v>85</v>
      </c>
      <c r="H61">
        <v>97</v>
      </c>
      <c r="I61">
        <v>98</v>
      </c>
      <c r="J61">
        <v>85</v>
      </c>
      <c r="K61">
        <v>87</v>
      </c>
      <c r="L61">
        <v>528</v>
      </c>
      <c r="M61">
        <v>8</v>
      </c>
      <c r="N61" s="2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10"/>
    </row>
    <row r="62" spans="1:26" ht="15.4" x14ac:dyDescent="0.45">
      <c r="A62" s="8">
        <v>37</v>
      </c>
      <c r="B62" t="s">
        <v>306</v>
      </c>
      <c r="C62" t="s">
        <v>307</v>
      </c>
      <c r="D62" t="s">
        <v>129</v>
      </c>
      <c r="E62" t="s">
        <v>159</v>
      </c>
      <c r="F62">
        <v>88</v>
      </c>
      <c r="G62">
        <v>85</v>
      </c>
      <c r="H62">
        <v>89</v>
      </c>
      <c r="I62">
        <v>97</v>
      </c>
      <c r="J62">
        <v>78</v>
      </c>
      <c r="K62">
        <v>89</v>
      </c>
      <c r="L62">
        <v>526</v>
      </c>
      <c r="M62">
        <v>10</v>
      </c>
      <c r="N62" s="2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32"/>
      <c r="Z62" s="18"/>
    </row>
    <row r="63" spans="1:26" ht="15.4" x14ac:dyDescent="0.45">
      <c r="A63" s="8">
        <v>38</v>
      </c>
      <c r="B63" t="s">
        <v>105</v>
      </c>
      <c r="C63" t="s">
        <v>106</v>
      </c>
      <c r="D63" t="s">
        <v>88</v>
      </c>
      <c r="E63" t="s">
        <v>156</v>
      </c>
      <c r="F63">
        <v>87</v>
      </c>
      <c r="G63">
        <v>84</v>
      </c>
      <c r="H63">
        <v>95</v>
      </c>
      <c r="I63">
        <v>92</v>
      </c>
      <c r="J63">
        <v>78</v>
      </c>
      <c r="K63">
        <v>88</v>
      </c>
      <c r="L63">
        <v>524</v>
      </c>
      <c r="M63">
        <v>6</v>
      </c>
      <c r="N63" s="2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10"/>
    </row>
    <row r="64" spans="1:26" ht="15.4" x14ac:dyDescent="0.45">
      <c r="A64" s="8">
        <v>39</v>
      </c>
      <c r="B64" t="s">
        <v>226</v>
      </c>
      <c r="C64" t="s">
        <v>227</v>
      </c>
      <c r="D64" t="s">
        <v>119</v>
      </c>
      <c r="E64" t="s">
        <v>156</v>
      </c>
      <c r="F64">
        <v>88</v>
      </c>
      <c r="G64">
        <v>91</v>
      </c>
      <c r="H64">
        <v>95</v>
      </c>
      <c r="I64">
        <v>91</v>
      </c>
      <c r="J64">
        <v>75</v>
      </c>
      <c r="K64">
        <v>80</v>
      </c>
      <c r="L64">
        <v>520</v>
      </c>
      <c r="M64">
        <v>9</v>
      </c>
      <c r="N64" s="2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32"/>
      <c r="Z64" s="18"/>
    </row>
    <row r="65" spans="1:26" ht="15.4" x14ac:dyDescent="0.45">
      <c r="A65" s="8">
        <v>40</v>
      </c>
      <c r="B65" t="s">
        <v>228</v>
      </c>
      <c r="C65" t="s">
        <v>229</v>
      </c>
      <c r="D65" t="s">
        <v>202</v>
      </c>
      <c r="E65" t="s">
        <v>156</v>
      </c>
      <c r="F65">
        <v>87</v>
      </c>
      <c r="G65">
        <v>89</v>
      </c>
      <c r="H65">
        <v>84</v>
      </c>
      <c r="I65">
        <v>94</v>
      </c>
      <c r="J65">
        <v>80</v>
      </c>
      <c r="K65">
        <v>81</v>
      </c>
      <c r="L65">
        <v>515</v>
      </c>
      <c r="M65">
        <v>3</v>
      </c>
      <c r="N65" s="2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10"/>
    </row>
    <row r="66" spans="1:26" ht="15.4" x14ac:dyDescent="0.45">
      <c r="A66" s="8">
        <v>41</v>
      </c>
      <c r="B66" t="s">
        <v>308</v>
      </c>
      <c r="C66" t="s">
        <v>309</v>
      </c>
      <c r="D66" t="s">
        <v>278</v>
      </c>
      <c r="E66" t="s">
        <v>159</v>
      </c>
      <c r="F66">
        <v>86</v>
      </c>
      <c r="G66">
        <v>90</v>
      </c>
      <c r="H66">
        <v>93</v>
      </c>
      <c r="I66">
        <v>80</v>
      </c>
      <c r="J66">
        <v>83</v>
      </c>
      <c r="K66">
        <v>82</v>
      </c>
      <c r="L66">
        <v>514</v>
      </c>
      <c r="M66">
        <v>6</v>
      </c>
      <c r="N66" s="2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32"/>
      <c r="Z66" s="18"/>
    </row>
    <row r="67" spans="1:26" ht="15.4" x14ac:dyDescent="0.45">
      <c r="A67" s="8">
        <v>42</v>
      </c>
      <c r="B67" t="s">
        <v>95</v>
      </c>
      <c r="C67" t="s">
        <v>96</v>
      </c>
      <c r="D67" t="s">
        <v>88</v>
      </c>
      <c r="E67" t="s">
        <v>159</v>
      </c>
      <c r="F67">
        <v>85</v>
      </c>
      <c r="G67">
        <v>84</v>
      </c>
      <c r="H67">
        <v>96</v>
      </c>
      <c r="I67">
        <v>96</v>
      </c>
      <c r="J67">
        <v>72</v>
      </c>
      <c r="K67">
        <v>79</v>
      </c>
      <c r="L67">
        <v>512</v>
      </c>
      <c r="M67">
        <v>8</v>
      </c>
      <c r="N67" s="2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10"/>
    </row>
    <row r="68" spans="1:26" ht="15.4" x14ac:dyDescent="0.45">
      <c r="A68" s="8">
        <v>43</v>
      </c>
      <c r="B68" t="s">
        <v>92</v>
      </c>
      <c r="C68" t="s">
        <v>93</v>
      </c>
      <c r="D68" t="s">
        <v>94</v>
      </c>
      <c r="E68" t="s">
        <v>156</v>
      </c>
      <c r="F68">
        <v>76</v>
      </c>
      <c r="G68">
        <v>79</v>
      </c>
      <c r="H68">
        <v>87</v>
      </c>
      <c r="I68">
        <v>90</v>
      </c>
      <c r="J68">
        <v>80</v>
      </c>
      <c r="K68">
        <v>84</v>
      </c>
      <c r="L68">
        <v>496</v>
      </c>
      <c r="M68">
        <v>3</v>
      </c>
      <c r="N68" s="2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32"/>
      <c r="Z68" s="18"/>
    </row>
    <row r="69" spans="1:26" ht="15.4" x14ac:dyDescent="0.45">
      <c r="A69" s="8">
        <v>44</v>
      </c>
      <c r="B69" s="18"/>
      <c r="C69" s="18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10"/>
    </row>
    <row r="70" spans="1:26" ht="15.4" x14ac:dyDescent="0.45">
      <c r="A70" s="8">
        <v>45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2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32"/>
      <c r="Z70" s="18"/>
    </row>
    <row r="71" spans="1:26" ht="15.4" x14ac:dyDescent="0.45">
      <c r="A71" s="8">
        <v>46</v>
      </c>
      <c r="B71" s="18"/>
      <c r="C71" s="1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10"/>
    </row>
    <row r="72" spans="1:26" ht="15.4" x14ac:dyDescent="0.45">
      <c r="A72" s="8">
        <v>47</v>
      </c>
      <c r="B72" s="18"/>
      <c r="C72" s="1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32"/>
      <c r="Z72" s="18"/>
    </row>
    <row r="73" spans="1:26" ht="15.4" x14ac:dyDescent="0.45">
      <c r="A73" s="8">
        <v>48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2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10"/>
    </row>
    <row r="74" spans="1:26" ht="15.4" x14ac:dyDescent="0.45">
      <c r="A74" s="8">
        <v>49</v>
      </c>
      <c r="B74" s="18"/>
      <c r="C74" s="18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32"/>
      <c r="Z74" s="18"/>
    </row>
    <row r="75" spans="1:26" ht="15.4" x14ac:dyDescent="0.45">
      <c r="A75" s="8">
        <v>50</v>
      </c>
      <c r="B75" s="18"/>
      <c r="C75" s="18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10"/>
    </row>
    <row r="76" spans="1:26" ht="15.4" x14ac:dyDescent="0.45">
      <c r="A76" s="8">
        <v>51</v>
      </c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2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32"/>
      <c r="Z76" s="18"/>
    </row>
    <row r="77" spans="1:26" ht="15.4" x14ac:dyDescent="0.45">
      <c r="A77" s="8">
        <v>52</v>
      </c>
      <c r="B77" s="18"/>
      <c r="C77" s="18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10"/>
    </row>
    <row r="78" spans="1:26" ht="15.4" x14ac:dyDescent="0.45">
      <c r="A78" s="8">
        <v>53</v>
      </c>
      <c r="B78" s="18"/>
      <c r="C78" s="18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32"/>
      <c r="Z78" s="18"/>
    </row>
    <row r="79" spans="1:26" ht="15.4" x14ac:dyDescent="0.45">
      <c r="A79" s="8">
        <v>54</v>
      </c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2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32"/>
      <c r="Z79" s="18"/>
    </row>
    <row r="80" spans="1:26" ht="15.4" x14ac:dyDescent="0.45">
      <c r="A80" s="8">
        <v>55</v>
      </c>
      <c r="B80" s="18"/>
      <c r="C80" s="18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10"/>
    </row>
    <row r="81" spans="1:26" ht="15.4" x14ac:dyDescent="0.45">
      <c r="A81" s="8">
        <v>56</v>
      </c>
      <c r="B81" s="18"/>
      <c r="C81" s="18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32"/>
      <c r="Z81" s="18"/>
    </row>
    <row r="82" spans="1:26" ht="15.4" x14ac:dyDescent="0.45">
      <c r="A82" s="8">
        <v>57</v>
      </c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2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10"/>
    </row>
    <row r="83" spans="1:26" ht="15.4" x14ac:dyDescent="0.45">
      <c r="A83" s="8">
        <v>58</v>
      </c>
      <c r="B83" s="18"/>
      <c r="C83" s="1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32"/>
      <c r="Z83" s="18"/>
    </row>
    <row r="84" spans="1:26" ht="15.4" x14ac:dyDescent="0.45">
      <c r="A84" s="8">
        <v>59</v>
      </c>
      <c r="B84" s="18"/>
      <c r="C84" s="1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10"/>
    </row>
    <row r="85" spans="1:26" ht="15.4" x14ac:dyDescent="0.45">
      <c r="A85" s="8">
        <v>60</v>
      </c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2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32"/>
      <c r="Z85" s="18"/>
    </row>
    <row r="86" spans="1:26" ht="15.4" x14ac:dyDescent="0.45">
      <c r="A86" s="8">
        <v>61</v>
      </c>
      <c r="B86" s="18"/>
      <c r="C86" s="1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10"/>
    </row>
    <row r="87" spans="1:26" ht="15.4" x14ac:dyDescent="0.45">
      <c r="A87" s="8">
        <v>62</v>
      </c>
      <c r="B87" s="18"/>
      <c r="C87" s="1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32"/>
      <c r="Z87" s="18"/>
    </row>
    <row r="88" spans="1:26" ht="15.4" x14ac:dyDescent="0.45">
      <c r="A88" s="8">
        <v>63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2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10"/>
    </row>
    <row r="89" spans="1:26" ht="15.4" x14ac:dyDescent="0.45">
      <c r="A89" s="8">
        <v>64</v>
      </c>
      <c r="B89" s="18"/>
      <c r="C89" s="1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32"/>
      <c r="Z89" s="18"/>
    </row>
    <row r="90" spans="1:26" ht="15.4" x14ac:dyDescent="0.45">
      <c r="A90" s="8">
        <v>65</v>
      </c>
      <c r="B90" s="18"/>
      <c r="C90" s="1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10"/>
    </row>
    <row r="91" spans="1:26" ht="15.4" x14ac:dyDescent="0.45">
      <c r="A91" s="8">
        <v>66</v>
      </c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2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32"/>
      <c r="Z91" s="18"/>
    </row>
    <row r="92" spans="1:26" ht="15.4" x14ac:dyDescent="0.45">
      <c r="A92" s="8">
        <v>67</v>
      </c>
      <c r="B92" s="18"/>
      <c r="C92" s="1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10"/>
    </row>
    <row r="93" spans="1:26" ht="15.4" x14ac:dyDescent="0.45">
      <c r="A93" s="8">
        <v>68</v>
      </c>
      <c r="B93" s="18"/>
      <c r="C93" s="1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32"/>
      <c r="Z93" s="18"/>
    </row>
    <row r="94" spans="1:26" ht="15.4" x14ac:dyDescent="0.45">
      <c r="A94" s="8">
        <v>69</v>
      </c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2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10"/>
    </row>
    <row r="95" spans="1:26" ht="15.4" x14ac:dyDescent="0.45">
      <c r="A95" s="8">
        <v>70</v>
      </c>
      <c r="B95" s="18"/>
      <c r="C95" s="18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32"/>
      <c r="Z95" s="18"/>
    </row>
    <row r="96" spans="1:26" ht="15.4" x14ac:dyDescent="0.45">
      <c r="A96" s="8">
        <v>71</v>
      </c>
      <c r="B96" s="18"/>
      <c r="C96" s="18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10"/>
    </row>
    <row r="97" spans="1:26" ht="15.4" x14ac:dyDescent="0.45">
      <c r="A97" s="8">
        <v>72</v>
      </c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2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32"/>
      <c r="Z97" s="18"/>
    </row>
    <row r="98" spans="1:26" ht="15.4" x14ac:dyDescent="0.45">
      <c r="A98" s="8">
        <v>73</v>
      </c>
      <c r="B98" s="18"/>
      <c r="C98" s="18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10"/>
    </row>
    <row r="99" spans="1:26" ht="15.4" x14ac:dyDescent="0.45">
      <c r="A99" s="8">
        <v>74</v>
      </c>
      <c r="B99" s="18"/>
      <c r="C99" s="18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32"/>
      <c r="Z99" s="18"/>
    </row>
    <row r="100" spans="1:26" ht="15.4" x14ac:dyDescent="0.45">
      <c r="A100" s="8">
        <v>75</v>
      </c>
      <c r="B100" s="18"/>
      <c r="C100" s="18"/>
      <c r="D100" s="18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10"/>
    </row>
    <row r="101" spans="1:26" ht="15.4" x14ac:dyDescent="0.45">
      <c r="A101" s="8">
        <v>76</v>
      </c>
      <c r="B101" s="18"/>
      <c r="C101" s="18"/>
      <c r="D101" s="18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32"/>
      <c r="Z101" s="18"/>
    </row>
    <row r="102" spans="1:26" ht="15.4" x14ac:dyDescent="0.45">
      <c r="A102" s="8">
        <v>77</v>
      </c>
      <c r="B102" s="18"/>
      <c r="C102" s="18"/>
      <c r="D102" s="18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10"/>
    </row>
    <row r="103" spans="1:26" ht="15.4" x14ac:dyDescent="0.45">
      <c r="A103" s="8">
        <v>78</v>
      </c>
      <c r="B103" s="18"/>
      <c r="C103" s="18"/>
      <c r="D103" s="18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32"/>
      <c r="Z103" s="18"/>
    </row>
    <row r="104" spans="1:26" ht="15.4" x14ac:dyDescent="0.45">
      <c r="A104" s="8">
        <v>79</v>
      </c>
      <c r="B104" s="18"/>
      <c r="C104" s="18"/>
      <c r="D104" s="18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10"/>
    </row>
    <row r="105" spans="1:26" ht="15.4" x14ac:dyDescent="0.45">
      <c r="A105" s="8">
        <v>80</v>
      </c>
      <c r="B105" s="18"/>
      <c r="C105" s="18"/>
      <c r="D105" s="18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32"/>
      <c r="Z105" s="18"/>
    </row>
    <row r="106" spans="1:26" ht="15.4" x14ac:dyDescent="0.45">
      <c r="A106" s="8">
        <v>81</v>
      </c>
      <c r="B106" s="18"/>
      <c r="C106" s="18"/>
      <c r="D106" s="18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10"/>
    </row>
    <row r="107" spans="1:26" ht="15.4" x14ac:dyDescent="0.45">
      <c r="A107" s="8">
        <v>82</v>
      </c>
      <c r="B107" s="18"/>
      <c r="C107" s="18"/>
      <c r="D107" s="18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18"/>
      <c r="Z107" s="18"/>
    </row>
    <row r="108" spans="1:26" ht="15.4" x14ac:dyDescent="0.45">
      <c r="A108" s="8">
        <v>83</v>
      </c>
      <c r="B108" s="18"/>
      <c r="C108" s="18"/>
      <c r="D108" s="18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18"/>
      <c r="Z108" s="18"/>
    </row>
    <row r="109" spans="1:26" ht="15.4" x14ac:dyDescent="0.45">
      <c r="A109" s="8">
        <v>84</v>
      </c>
      <c r="B109" s="18"/>
      <c r="C109" s="18"/>
      <c r="D109" s="18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18"/>
      <c r="Z109" s="18"/>
    </row>
    <row r="110" spans="1:26" ht="15.4" x14ac:dyDescent="0.45">
      <c r="A110" s="8">
        <v>85</v>
      </c>
      <c r="B110" s="18"/>
      <c r="C110" s="18"/>
      <c r="D110" s="18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18"/>
      <c r="Z110" s="18"/>
    </row>
    <row r="111" spans="1:26" ht="15.4" x14ac:dyDescent="0.45">
      <c r="A111" s="8">
        <v>86</v>
      </c>
      <c r="B111" s="18"/>
      <c r="C111" s="18"/>
      <c r="D111" s="18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18"/>
      <c r="Z111" s="18"/>
    </row>
    <row r="112" spans="1:26" ht="15.4" x14ac:dyDescent="0.45">
      <c r="A112" s="8">
        <v>87</v>
      </c>
      <c r="B112" s="18"/>
      <c r="C112" s="18"/>
      <c r="D112" s="18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18"/>
      <c r="Z112" s="18"/>
    </row>
    <row r="113" spans="1:26" ht="15.4" x14ac:dyDescent="0.45">
      <c r="A113" s="8">
        <v>88</v>
      </c>
      <c r="B113" s="18"/>
      <c r="C113" s="18"/>
      <c r="D113" s="18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18"/>
      <c r="Z113" s="18"/>
    </row>
    <row r="114" spans="1:26" ht="15.4" x14ac:dyDescent="0.45">
      <c r="A114" s="8">
        <v>89</v>
      </c>
      <c r="B114" s="18"/>
      <c r="C114" s="18"/>
      <c r="D114" s="18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18"/>
      <c r="Z114" s="18"/>
    </row>
    <row r="115" spans="1:26" ht="15.4" x14ac:dyDescent="0.45">
      <c r="A115" s="8">
        <v>90</v>
      </c>
      <c r="B115" s="18"/>
      <c r="C115" s="18"/>
      <c r="D115" s="18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18"/>
      <c r="Z115" s="18"/>
    </row>
    <row r="116" spans="1:26" ht="15.4" x14ac:dyDescent="0.45">
      <c r="A116" s="8">
        <v>91</v>
      </c>
      <c r="B116" s="18"/>
      <c r="C116" s="18"/>
      <c r="D116" s="18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18"/>
      <c r="Z116" s="18"/>
    </row>
    <row r="117" spans="1:26" ht="15.4" x14ac:dyDescent="0.45">
      <c r="A117" s="8">
        <v>92</v>
      </c>
      <c r="B117" s="18"/>
      <c r="C117" s="18"/>
      <c r="D117" s="18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18"/>
      <c r="Z117" s="18"/>
    </row>
    <row r="118" spans="1:26" ht="15.4" x14ac:dyDescent="0.45">
      <c r="A118" s="8">
        <v>93</v>
      </c>
      <c r="B118" s="18"/>
      <c r="C118" s="18"/>
      <c r="D118" s="18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18"/>
      <c r="Z118" s="18"/>
    </row>
    <row r="119" spans="1:26" ht="15.4" x14ac:dyDescent="0.45">
      <c r="A119" s="8">
        <v>94</v>
      </c>
      <c r="B119" s="18"/>
      <c r="C119" s="18"/>
      <c r="D119" s="18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18"/>
      <c r="Z119" s="18"/>
    </row>
    <row r="120" spans="1:26" ht="15.4" x14ac:dyDescent="0.45">
      <c r="A120" s="8">
        <v>95</v>
      </c>
      <c r="B120" s="18"/>
      <c r="C120" s="18"/>
      <c r="D120" s="18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18"/>
      <c r="Z120" s="18"/>
    </row>
    <row r="121" spans="1:26" ht="15.4" x14ac:dyDescent="0.45">
      <c r="A121" s="8">
        <v>96</v>
      </c>
      <c r="B121" s="18"/>
      <c r="C121" s="18"/>
      <c r="D121" s="18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18"/>
      <c r="Z121" s="18"/>
    </row>
    <row r="122" spans="1:26" ht="15.4" x14ac:dyDescent="0.45">
      <c r="A122" s="8">
        <v>97</v>
      </c>
      <c r="B122" s="18"/>
      <c r="C122" s="18"/>
      <c r="D122" s="18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18"/>
      <c r="Z122" s="18"/>
    </row>
    <row r="123" spans="1:26" ht="15.4" x14ac:dyDescent="0.45">
      <c r="A123" s="8">
        <v>98</v>
      </c>
      <c r="B123" s="18"/>
      <c r="C123" s="18"/>
      <c r="D123" s="18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18"/>
      <c r="Z123" s="18"/>
    </row>
    <row r="124" spans="1:26" ht="15.4" x14ac:dyDescent="0.45">
      <c r="A124" s="8">
        <v>99</v>
      </c>
      <c r="B124" s="18"/>
      <c r="C124" s="18"/>
      <c r="D124" s="18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18"/>
      <c r="Z124" s="18"/>
    </row>
    <row r="125" spans="1:26" ht="15.4" x14ac:dyDescent="0.45">
      <c r="A125" s="8">
        <v>100</v>
      </c>
      <c r="B125" s="18"/>
      <c r="C125" s="18"/>
      <c r="D125" s="18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18"/>
      <c r="Z125" s="18"/>
    </row>
    <row r="126" spans="1:26" ht="15.4" x14ac:dyDescent="0.45">
      <c r="A126" s="8">
        <v>101</v>
      </c>
      <c r="B126" s="18"/>
      <c r="C126" s="18"/>
      <c r="D126" s="18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18"/>
      <c r="Z126" s="18"/>
    </row>
    <row r="127" spans="1:26" ht="15.4" x14ac:dyDescent="0.45">
      <c r="A127" s="8">
        <v>102</v>
      </c>
      <c r="B127" s="18"/>
      <c r="C127" s="18"/>
      <c r="D127" s="18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18"/>
      <c r="Z127" s="18"/>
    </row>
    <row r="128" spans="1:26" ht="15.4" x14ac:dyDescent="0.45">
      <c r="A128" s="8">
        <v>103</v>
      </c>
      <c r="B128" s="18"/>
      <c r="C128" s="18"/>
      <c r="D128" s="18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18"/>
      <c r="Z128" s="18"/>
    </row>
    <row r="129" spans="1:26" ht="15.4" x14ac:dyDescent="0.45">
      <c r="A129" s="8">
        <v>104</v>
      </c>
      <c r="B129" s="18"/>
      <c r="C129" s="18"/>
      <c r="D129" s="18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18"/>
      <c r="Z129" s="18"/>
    </row>
    <row r="130" spans="1:26" ht="15.4" x14ac:dyDescent="0.45">
      <c r="A130" s="8">
        <v>105</v>
      </c>
      <c r="B130" s="18"/>
      <c r="C130" s="18"/>
      <c r="D130" s="18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18"/>
      <c r="Z130" s="18"/>
    </row>
    <row r="131" spans="1:26" ht="15.4" x14ac:dyDescent="0.45">
      <c r="A131" s="8">
        <v>106</v>
      </c>
      <c r="B131" s="18"/>
      <c r="C131" s="18"/>
      <c r="D131" s="18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18"/>
      <c r="Z131" s="18"/>
    </row>
    <row r="132" spans="1:26" ht="15.4" x14ac:dyDescent="0.45">
      <c r="A132" s="8">
        <v>107</v>
      </c>
      <c r="B132" s="18"/>
      <c r="C132" s="18"/>
      <c r="D132" s="18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18"/>
      <c r="Z132" s="18"/>
    </row>
    <row r="133" spans="1:26" ht="15.4" x14ac:dyDescent="0.45">
      <c r="A133" s="8">
        <v>108</v>
      </c>
      <c r="B133" s="18"/>
      <c r="C133" s="18"/>
      <c r="D133" s="18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18"/>
      <c r="Z133" s="18"/>
    </row>
    <row r="134" spans="1:26" ht="15.4" x14ac:dyDescent="0.45">
      <c r="A134" s="8">
        <v>109</v>
      </c>
      <c r="B134" s="18"/>
      <c r="C134" s="18"/>
      <c r="D134" s="18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18"/>
      <c r="Z134" s="18"/>
    </row>
    <row r="135" spans="1:26" ht="15.4" x14ac:dyDescent="0.45">
      <c r="A135" s="8">
        <v>110</v>
      </c>
      <c r="B135" s="18"/>
      <c r="C135" s="18"/>
      <c r="D135" s="18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18"/>
      <c r="Z135" s="18"/>
    </row>
    <row r="136" spans="1:26" ht="15.4" x14ac:dyDescent="0.45">
      <c r="A136" s="8">
        <v>111</v>
      </c>
      <c r="B136" s="18"/>
      <c r="C136" s="18"/>
      <c r="D136" s="18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18"/>
      <c r="Z136" s="18"/>
    </row>
    <row r="137" spans="1:26" ht="15.4" x14ac:dyDescent="0.45">
      <c r="A137" s="8">
        <v>112</v>
      </c>
      <c r="B137" s="18"/>
      <c r="C137" s="18"/>
      <c r="D137" s="18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18"/>
      <c r="Z137" s="18"/>
    </row>
    <row r="138" spans="1:26" ht="15.4" x14ac:dyDescent="0.45">
      <c r="A138" s="8">
        <v>113</v>
      </c>
      <c r="B138" s="18"/>
      <c r="C138" s="18"/>
      <c r="D138" s="18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18"/>
      <c r="Z138" s="18"/>
    </row>
    <row r="139" spans="1:26" ht="15.4" x14ac:dyDescent="0.45">
      <c r="A139" s="8">
        <v>114</v>
      </c>
      <c r="B139" s="18"/>
      <c r="C139" s="18"/>
      <c r="D139" s="18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18"/>
      <c r="Z139" s="18"/>
    </row>
    <row r="140" spans="1:26" ht="15.4" x14ac:dyDescent="0.45">
      <c r="A140" s="8">
        <v>115</v>
      </c>
      <c r="B140" s="18"/>
      <c r="C140" s="18"/>
      <c r="D140" s="18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18"/>
      <c r="Z140" s="18"/>
    </row>
    <row r="141" spans="1:26" ht="15.4" x14ac:dyDescent="0.45">
      <c r="A141" s="8">
        <v>116</v>
      </c>
      <c r="B141" s="18"/>
      <c r="C141" s="18"/>
      <c r="D141" s="18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18"/>
      <c r="Z141" s="18"/>
    </row>
    <row r="142" spans="1:26" ht="15.4" x14ac:dyDescent="0.45">
      <c r="A142" s="18"/>
      <c r="B142" s="18"/>
      <c r="C142" s="18"/>
      <c r="D142" s="18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4" x14ac:dyDescent="0.4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4" x14ac:dyDescent="0.4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4" x14ac:dyDescent="0.4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4" x14ac:dyDescent="0.4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4" x14ac:dyDescent="0.4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4" x14ac:dyDescent="0.4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4" x14ac:dyDescent="0.4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</sheetData>
  <sortState xmlns:xlrd2="http://schemas.microsoft.com/office/spreadsheetml/2017/richdata2" ref="B26:M68">
    <sortCondition descending="1" ref="L26:L68"/>
    <sortCondition descending="1" ref="M26:M68"/>
    <sortCondition descending="1" ref="K26:K68"/>
  </sortState>
  <printOptions horizontalCentered="1"/>
  <pageMargins left="0.25" right="0.2" top="0.5" bottom="0.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1CAC-79D0-44B1-B6A6-3707A9901D3F}">
  <dimension ref="A1:AV69"/>
  <sheetViews>
    <sheetView workbookViewId="0">
      <selection activeCell="C17" sqref="C17"/>
    </sheetView>
  </sheetViews>
  <sheetFormatPr defaultRowHeight="14.25" x14ac:dyDescent="0.45"/>
  <cols>
    <col min="1" max="1" width="6.59765625" customWidth="1"/>
    <col min="2" max="2" width="20.59765625" bestFit="1" customWidth="1"/>
    <col min="3" max="3" width="9" bestFit="1" customWidth="1"/>
    <col min="4" max="4" width="7.265625" bestFit="1" customWidth="1"/>
    <col min="5" max="5" width="10.59765625" bestFit="1" customWidth="1"/>
    <col min="6" max="11" width="2.73046875" style="24" bestFit="1" customWidth="1"/>
    <col min="12" max="12" width="4.73046875" style="24" customWidth="1"/>
    <col min="13" max="13" width="3.6640625" style="24" bestFit="1" customWidth="1"/>
    <col min="14" max="19" width="2.33203125" hidden="1" customWidth="1"/>
    <col min="20" max="20" width="4.06640625" hidden="1" customWidth="1"/>
    <col min="21" max="21" width="3.53125" hidden="1" customWidth="1"/>
    <col min="22" max="22" width="6.19921875" hidden="1" customWidth="1"/>
    <col min="23" max="23" width="3.6640625" hidden="1" customWidth="1"/>
    <col min="24" max="24" width="10.9296875" hidden="1" customWidth="1"/>
    <col min="25" max="25" width="10.9296875" customWidth="1"/>
  </cols>
  <sheetData>
    <row r="1" spans="1:48" ht="17.649999999999999" x14ac:dyDescent="0.5">
      <c r="A1" s="33" t="s">
        <v>44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ht="17.649999999999999" x14ac:dyDescent="0.5">
      <c r="A2" s="33" t="s">
        <v>56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48" ht="17.649999999999999" x14ac:dyDescent="0.5">
      <c r="A3" s="33" t="s">
        <v>55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</row>
    <row r="4" spans="1:48" s="17" customFormat="1" ht="17.649999999999999" x14ac:dyDescent="0.5">
      <c r="A4" s="1"/>
      <c r="B4" s="1"/>
      <c r="C4" s="1"/>
      <c r="D4" s="1"/>
      <c r="E4" s="1"/>
      <c r="F4" s="16"/>
      <c r="G4" s="16"/>
      <c r="H4" s="16"/>
      <c r="I4" s="16"/>
      <c r="J4" s="16"/>
      <c r="K4" s="16"/>
      <c r="L4" s="16"/>
      <c r="M4" s="16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</row>
    <row r="5" spans="1:48" s="17" customFormat="1" ht="17.649999999999999" x14ac:dyDescent="0.5">
      <c r="A5" s="14" t="s">
        <v>11</v>
      </c>
      <c r="B5" s="1"/>
      <c r="C5" s="1"/>
      <c r="D5" s="14"/>
      <c r="E5" s="1"/>
      <c r="F5" s="16"/>
      <c r="G5" s="16"/>
      <c r="H5" s="16"/>
      <c r="I5" s="16"/>
      <c r="J5" s="16"/>
      <c r="K5" s="16"/>
      <c r="L5" s="16"/>
      <c r="M5" s="16"/>
      <c r="N5" s="1"/>
      <c r="O5" s="1"/>
      <c r="P5" s="1"/>
      <c r="Q5" s="1"/>
      <c r="R5" s="1"/>
      <c r="S5" s="1"/>
      <c r="T5" s="1"/>
      <c r="U5" s="1"/>
      <c r="V5" s="30"/>
      <c r="W5" s="30"/>
      <c r="X5" s="20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</row>
    <row r="6" spans="1:48" s="17" customFormat="1" ht="17.649999999999999" x14ac:dyDescent="0.5">
      <c r="A6" s="14" t="s">
        <v>12</v>
      </c>
      <c r="B6" s="1"/>
      <c r="C6" s="1"/>
      <c r="D6" s="14"/>
      <c r="E6" s="1"/>
      <c r="F6" s="16"/>
      <c r="G6" s="16"/>
      <c r="H6" s="16"/>
      <c r="I6" s="16"/>
      <c r="J6" s="16"/>
      <c r="K6" s="16"/>
      <c r="L6" s="16"/>
      <c r="M6" s="16"/>
      <c r="N6" s="1"/>
      <c r="O6" s="1"/>
      <c r="P6" s="1"/>
      <c r="Q6" s="1"/>
      <c r="R6" s="1"/>
      <c r="S6" s="1"/>
      <c r="T6" s="1"/>
      <c r="U6" s="1"/>
      <c r="V6" s="30"/>
      <c r="W6" s="30"/>
      <c r="X6" s="20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s="17" customFormat="1" ht="17.649999999999999" x14ac:dyDescent="0.5">
      <c r="A7" s="14" t="s">
        <v>13</v>
      </c>
      <c r="B7" s="1"/>
      <c r="C7" s="1"/>
      <c r="D7" s="14"/>
      <c r="E7" s="1"/>
      <c r="F7" s="16"/>
      <c r="G7" s="16"/>
      <c r="H7" s="16"/>
      <c r="I7" s="16"/>
      <c r="J7" s="16"/>
      <c r="K7" s="16"/>
      <c r="L7" s="16"/>
      <c r="M7" s="16"/>
      <c r="N7" s="1"/>
      <c r="O7" s="1"/>
      <c r="P7" s="1"/>
      <c r="Q7" s="1"/>
      <c r="R7" s="1"/>
      <c r="S7" s="1"/>
      <c r="T7" s="1"/>
      <c r="U7" s="1"/>
      <c r="V7" s="30"/>
      <c r="W7" s="30"/>
      <c r="X7" s="20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</row>
    <row r="8" spans="1:48" s="17" customFormat="1" ht="17.649999999999999" x14ac:dyDescent="0.5">
      <c r="A8" s="14"/>
      <c r="B8" s="1"/>
      <c r="C8" s="1"/>
      <c r="D8" s="1"/>
      <c r="E8" s="1"/>
      <c r="F8" s="16"/>
      <c r="G8" s="16"/>
      <c r="H8" s="16"/>
      <c r="I8" s="16"/>
      <c r="J8" s="16"/>
      <c r="K8" s="16"/>
      <c r="L8" s="16"/>
      <c r="M8" s="16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</row>
    <row r="9" spans="1:48" s="15" customFormat="1" ht="18" x14ac:dyDescent="0.55000000000000004">
      <c r="A9" s="27" t="s">
        <v>3</v>
      </c>
      <c r="B9" s="27" t="s">
        <v>33</v>
      </c>
      <c r="C9" s="27" t="s">
        <v>34</v>
      </c>
      <c r="D9" s="27" t="str">
        <f>"State"</f>
        <v>State</v>
      </c>
      <c r="E9" s="27" t="s">
        <v>53</v>
      </c>
      <c r="F9" s="28">
        <v>1</v>
      </c>
      <c r="G9" s="28">
        <v>2</v>
      </c>
      <c r="H9" s="28">
        <v>3</v>
      </c>
      <c r="I9" s="28">
        <v>4</v>
      </c>
      <c r="J9" s="28">
        <v>5</v>
      </c>
      <c r="K9" s="28">
        <v>6</v>
      </c>
      <c r="L9" s="28" t="s">
        <v>4</v>
      </c>
      <c r="M9" s="28" t="s">
        <v>26</v>
      </c>
      <c r="N9" s="13">
        <v>1</v>
      </c>
      <c r="O9" s="13">
        <v>2</v>
      </c>
      <c r="P9" s="13">
        <v>3</v>
      </c>
      <c r="Q9" s="13">
        <v>4</v>
      </c>
      <c r="R9" s="13">
        <v>5</v>
      </c>
      <c r="S9" s="13">
        <v>6</v>
      </c>
      <c r="T9" s="13" t="s">
        <v>5</v>
      </c>
      <c r="U9" s="13" t="s">
        <v>32</v>
      </c>
      <c r="V9" s="13" t="s">
        <v>6</v>
      </c>
      <c r="W9" s="13" t="s">
        <v>27</v>
      </c>
      <c r="X9" s="13" t="s">
        <v>10</v>
      </c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</row>
    <row r="10" spans="1:48" ht="15.75" x14ac:dyDescent="0.5">
      <c r="A10" s="2">
        <v>1</v>
      </c>
      <c r="B10" s="38" t="s">
        <v>312</v>
      </c>
      <c r="C10" s="39" t="s">
        <v>320</v>
      </c>
      <c r="D10" s="39" t="s">
        <v>152</v>
      </c>
      <c r="E10" s="2"/>
      <c r="F10">
        <v>84</v>
      </c>
      <c r="G10">
        <v>89</v>
      </c>
      <c r="H10">
        <v>85</v>
      </c>
      <c r="I10">
        <v>80</v>
      </c>
      <c r="J10">
        <v>84</v>
      </c>
      <c r="K10">
        <v>89</v>
      </c>
      <c r="L10">
        <v>511</v>
      </c>
      <c r="M10">
        <v>2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10"/>
      <c r="Y10" s="18"/>
      <c r="Z10" s="18"/>
    </row>
    <row r="11" spans="1:48" ht="15.75" x14ac:dyDescent="0.5">
      <c r="A11" s="2">
        <v>2</v>
      </c>
      <c r="B11" s="38" t="s">
        <v>313</v>
      </c>
      <c r="C11" s="39" t="s">
        <v>321</v>
      </c>
      <c r="D11" s="39" t="s">
        <v>152</v>
      </c>
      <c r="E11" s="2"/>
      <c r="F11">
        <v>85</v>
      </c>
      <c r="G11">
        <v>87</v>
      </c>
      <c r="H11">
        <v>79</v>
      </c>
      <c r="I11">
        <v>72</v>
      </c>
      <c r="J11">
        <v>81</v>
      </c>
      <c r="K11">
        <v>88</v>
      </c>
      <c r="L11">
        <v>492</v>
      </c>
      <c r="M11">
        <v>4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8"/>
      <c r="Z11" s="18"/>
    </row>
    <row r="12" spans="1:48" ht="15.75" x14ac:dyDescent="0.5">
      <c r="A12" s="2">
        <v>3</v>
      </c>
      <c r="B12" s="38" t="s">
        <v>314</v>
      </c>
      <c r="C12" s="39" t="s">
        <v>322</v>
      </c>
      <c r="D12" s="39"/>
      <c r="E12" s="2"/>
      <c r="F12">
        <v>69</v>
      </c>
      <c r="G12">
        <v>84</v>
      </c>
      <c r="H12">
        <v>76</v>
      </c>
      <c r="I12">
        <v>85</v>
      </c>
      <c r="J12">
        <v>92</v>
      </c>
      <c r="K12">
        <v>79</v>
      </c>
      <c r="L12">
        <v>485</v>
      </c>
      <c r="M12">
        <v>4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8"/>
      <c r="Z12" s="18"/>
    </row>
    <row r="13" spans="1:48" ht="15.75" x14ac:dyDescent="0.5">
      <c r="A13" s="2">
        <v>4</v>
      </c>
      <c r="B13" s="38" t="s">
        <v>315</v>
      </c>
      <c r="C13" s="39" t="s">
        <v>323</v>
      </c>
      <c r="D13" s="39"/>
      <c r="E13" s="2"/>
      <c r="F13">
        <v>81</v>
      </c>
      <c r="G13">
        <v>77</v>
      </c>
      <c r="H13">
        <v>82</v>
      </c>
      <c r="I13">
        <v>77</v>
      </c>
      <c r="J13">
        <v>81</v>
      </c>
      <c r="K13">
        <v>84</v>
      </c>
      <c r="L13">
        <v>482</v>
      </c>
      <c r="M13">
        <v>1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18"/>
      <c r="Z13" s="18"/>
    </row>
    <row r="14" spans="1:48" ht="15.75" x14ac:dyDescent="0.5">
      <c r="A14" s="2">
        <v>5</v>
      </c>
      <c r="B14" s="38" t="s">
        <v>316</v>
      </c>
      <c r="C14" s="39" t="s">
        <v>324</v>
      </c>
      <c r="D14" s="39" t="s">
        <v>152</v>
      </c>
      <c r="E14" s="2"/>
      <c r="F14">
        <v>78</v>
      </c>
      <c r="G14">
        <v>79</v>
      </c>
      <c r="H14">
        <v>74</v>
      </c>
      <c r="I14">
        <v>83</v>
      </c>
      <c r="J14">
        <v>83</v>
      </c>
      <c r="K14">
        <v>83</v>
      </c>
      <c r="L14">
        <v>480</v>
      </c>
      <c r="M14">
        <v>2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18"/>
      <c r="Z14" s="18"/>
    </row>
    <row r="15" spans="1:48" ht="15.75" x14ac:dyDescent="0.5">
      <c r="A15" s="2">
        <v>6</v>
      </c>
      <c r="B15" s="38" t="s">
        <v>121</v>
      </c>
      <c r="C15" s="39" t="s">
        <v>122</v>
      </c>
      <c r="D15" s="39" t="s">
        <v>152</v>
      </c>
      <c r="E15" s="2"/>
      <c r="F15">
        <v>73</v>
      </c>
      <c r="G15">
        <v>86</v>
      </c>
      <c r="H15">
        <v>72</v>
      </c>
      <c r="I15">
        <v>71</v>
      </c>
      <c r="J15">
        <v>76</v>
      </c>
      <c r="K15">
        <v>79</v>
      </c>
      <c r="L15">
        <v>457</v>
      </c>
      <c r="M15">
        <v>2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8"/>
      <c r="Z15" s="18"/>
    </row>
    <row r="16" spans="1:48" ht="15.75" x14ac:dyDescent="0.5">
      <c r="A16" s="2">
        <v>7</v>
      </c>
      <c r="B16" s="38" t="s">
        <v>317</v>
      </c>
      <c r="C16" s="39" t="s">
        <v>325</v>
      </c>
      <c r="D16" s="39" t="s">
        <v>152</v>
      </c>
      <c r="E16" s="2"/>
      <c r="F16">
        <v>78</v>
      </c>
      <c r="G16">
        <v>61</v>
      </c>
      <c r="H16">
        <v>70</v>
      </c>
      <c r="I16">
        <v>82</v>
      </c>
      <c r="J16">
        <v>80</v>
      </c>
      <c r="K16">
        <v>65</v>
      </c>
      <c r="L16">
        <v>436</v>
      </c>
      <c r="M16">
        <v>3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8"/>
      <c r="Z16" s="18"/>
    </row>
    <row r="17" spans="1:26" ht="15.75" x14ac:dyDescent="0.5">
      <c r="A17" s="2">
        <v>8</v>
      </c>
      <c r="B17" s="38" t="s">
        <v>318</v>
      </c>
      <c r="C17" s="39" t="s">
        <v>326</v>
      </c>
      <c r="D17" s="39" t="s">
        <v>156</v>
      </c>
      <c r="E17" s="2"/>
      <c r="F17">
        <v>82</v>
      </c>
      <c r="G17">
        <v>68</v>
      </c>
      <c r="H17">
        <v>58</v>
      </c>
      <c r="I17">
        <v>75</v>
      </c>
      <c r="J17">
        <v>67</v>
      </c>
      <c r="K17">
        <v>76</v>
      </c>
      <c r="L17">
        <v>426</v>
      </c>
      <c r="M17">
        <v>0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18"/>
      <c r="Z17" s="18"/>
    </row>
    <row r="18" spans="1:26" ht="15.75" x14ac:dyDescent="0.5">
      <c r="A18" s="2">
        <v>9</v>
      </c>
      <c r="B18" s="38" t="s">
        <v>319</v>
      </c>
      <c r="C18" s="39" t="s">
        <v>327</v>
      </c>
      <c r="D18" s="39" t="s">
        <v>152</v>
      </c>
      <c r="E18" s="2"/>
      <c r="F18">
        <v>53</v>
      </c>
      <c r="G18">
        <v>52</v>
      </c>
      <c r="H18">
        <v>53</v>
      </c>
      <c r="I18">
        <v>60</v>
      </c>
      <c r="J18">
        <v>60</v>
      </c>
      <c r="K18">
        <v>62</v>
      </c>
      <c r="L18">
        <v>340</v>
      </c>
      <c r="M18">
        <v>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18"/>
      <c r="Z18" s="18"/>
    </row>
    <row r="19" spans="1:26" ht="15.4" x14ac:dyDescent="0.45">
      <c r="A19" s="2"/>
      <c r="B19" s="11"/>
      <c r="C19" s="18"/>
      <c r="D19" s="9"/>
      <c r="E19" s="2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6" ht="15.4" x14ac:dyDescent="0.45">
      <c r="A20" s="2"/>
      <c r="B20" s="11"/>
      <c r="C20" s="18"/>
      <c r="D20" s="9"/>
      <c r="E20" s="2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6" ht="15.4" x14ac:dyDescent="0.45">
      <c r="A21" s="2"/>
      <c r="B21" s="11"/>
      <c r="C21" s="18"/>
      <c r="D21" s="9"/>
      <c r="E21" s="2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6" ht="15.4" x14ac:dyDescent="0.45">
      <c r="A22" s="2"/>
      <c r="B22" s="11"/>
      <c r="C22" s="18"/>
      <c r="D22" s="9"/>
      <c r="E22" s="2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6" ht="15.4" x14ac:dyDescent="0.45">
      <c r="A23" s="2"/>
      <c r="B23" s="11"/>
      <c r="C23" s="18"/>
      <c r="D23" s="9"/>
      <c r="E23" s="2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6" ht="15.4" x14ac:dyDescent="0.45">
      <c r="A24" s="2"/>
      <c r="B24" s="11"/>
      <c r="C24" s="18"/>
      <c r="D24" s="9"/>
      <c r="E24" s="2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6" ht="15.4" x14ac:dyDescent="0.45">
      <c r="A25" s="2"/>
      <c r="B25" s="11"/>
      <c r="C25" s="18"/>
      <c r="D25" s="9"/>
      <c r="E25" s="2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6" ht="15.4" x14ac:dyDescent="0.45">
      <c r="A26" s="2"/>
      <c r="B26" s="11"/>
      <c r="C26" s="18"/>
      <c r="D26" s="9"/>
      <c r="E26" s="2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6" ht="15.4" x14ac:dyDescent="0.45">
      <c r="A27" s="2"/>
      <c r="B27" s="11"/>
      <c r="C27" s="18"/>
      <c r="D27" s="9"/>
      <c r="E27" s="2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6" ht="15.4" x14ac:dyDescent="0.45">
      <c r="A28" s="2"/>
      <c r="B28" s="11"/>
      <c r="C28" s="18"/>
      <c r="D28" s="9"/>
      <c r="E28" s="2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6" ht="15.4" x14ac:dyDescent="0.45">
      <c r="A29" s="2"/>
      <c r="B29" s="11"/>
      <c r="C29" s="18"/>
      <c r="D29" s="9"/>
      <c r="E29" s="2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6" ht="15.4" x14ac:dyDescent="0.45">
      <c r="A30" s="2"/>
      <c r="B30" s="11"/>
      <c r="C30" s="18"/>
      <c r="D30" s="9"/>
      <c r="E30" s="2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6" ht="15.4" x14ac:dyDescent="0.45">
      <c r="A31" s="2"/>
      <c r="B31" s="11"/>
      <c r="C31" s="18"/>
      <c r="D31" s="9"/>
      <c r="E31" s="2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6" ht="15.4" x14ac:dyDescent="0.45">
      <c r="A32" s="2"/>
      <c r="B32" s="11"/>
      <c r="C32" s="18"/>
      <c r="D32" s="9"/>
      <c r="E32" s="2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4" ht="15.4" x14ac:dyDescent="0.45">
      <c r="A33" s="2"/>
      <c r="B33" s="11"/>
      <c r="C33" s="18"/>
      <c r="D33" s="9"/>
      <c r="E33" s="2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spans="1:24" ht="15.4" x14ac:dyDescent="0.45">
      <c r="A34" s="2"/>
      <c r="B34" s="11"/>
      <c r="C34" s="18"/>
      <c r="D34" s="9"/>
      <c r="E34" s="2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:24" ht="15.4" x14ac:dyDescent="0.45">
      <c r="A35" s="2"/>
      <c r="B35" s="11"/>
      <c r="C35" s="18"/>
      <c r="D35" s="9"/>
      <c r="E35" s="2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:24" ht="15.4" x14ac:dyDescent="0.45">
      <c r="A36" s="2"/>
      <c r="B36" s="11"/>
      <c r="C36" s="26"/>
      <c r="D36" s="9"/>
      <c r="E36" s="2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1:24" ht="15.4" x14ac:dyDescent="0.45">
      <c r="A37" s="2"/>
      <c r="B37" s="11"/>
      <c r="C37" s="18"/>
      <c r="D37" s="9"/>
      <c r="E37" s="2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1:24" ht="15.4" x14ac:dyDescent="0.45">
      <c r="A38" s="2"/>
      <c r="B38" s="11"/>
      <c r="C38" s="18"/>
      <c r="D38" s="9"/>
      <c r="E38" s="2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 ht="15.4" x14ac:dyDescent="0.45">
      <c r="A39" s="2"/>
      <c r="B39" s="11"/>
      <c r="C39" s="18"/>
      <c r="D39" s="9"/>
      <c r="E39" s="2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4" ht="15.4" x14ac:dyDescent="0.45">
      <c r="A40" s="2"/>
      <c r="B40" s="11"/>
      <c r="C40" s="18"/>
      <c r="D40" s="9"/>
      <c r="E40" s="2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spans="1:24" ht="15.4" x14ac:dyDescent="0.45">
      <c r="A41" s="2"/>
      <c r="B41" s="11"/>
      <c r="C41" s="18"/>
      <c r="D41" s="9"/>
      <c r="E41" s="2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spans="1:24" ht="15.4" x14ac:dyDescent="0.45">
      <c r="A42" s="2"/>
      <c r="B42" s="11"/>
      <c r="C42" s="18"/>
      <c r="D42" s="9"/>
      <c r="E42" s="2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spans="1:24" ht="15.4" x14ac:dyDescent="0.45">
      <c r="A43" s="2"/>
      <c r="B43" s="11"/>
      <c r="C43" s="18"/>
      <c r="D43" s="9"/>
      <c r="E43" s="2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24" ht="15.4" x14ac:dyDescent="0.45">
      <c r="A44" s="2"/>
      <c r="B44" s="11"/>
      <c r="C44" s="18"/>
      <c r="D44" s="9"/>
      <c r="E44" s="2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5" spans="1:24" ht="15.4" x14ac:dyDescent="0.45">
      <c r="A45" s="2"/>
      <c r="B45" s="11"/>
      <c r="C45" s="18"/>
      <c r="D45" s="9"/>
      <c r="E45" s="2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spans="1:24" ht="15.4" x14ac:dyDescent="0.45">
      <c r="A46" s="2"/>
      <c r="B46" s="11"/>
      <c r="C46" s="18"/>
      <c r="D46" s="9"/>
      <c r="E46" s="2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24" ht="15.4" x14ac:dyDescent="0.45">
      <c r="A47" s="2"/>
      <c r="B47" s="11"/>
      <c r="C47" s="18"/>
      <c r="D47" s="9"/>
      <c r="E47" s="2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</row>
    <row r="48" spans="1:24" ht="15.4" x14ac:dyDescent="0.45">
      <c r="A48" s="2"/>
      <c r="B48" s="11"/>
      <c r="C48" s="18"/>
      <c r="D48" s="9"/>
      <c r="E48" s="2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</row>
    <row r="49" spans="1:24" ht="15.4" x14ac:dyDescent="0.45">
      <c r="A49" s="2"/>
      <c r="B49" s="11"/>
      <c r="C49" s="18"/>
      <c r="D49" s="9"/>
      <c r="E49" s="2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</row>
    <row r="50" spans="1:24" ht="15.4" x14ac:dyDescent="0.45">
      <c r="A50" s="2"/>
      <c r="B50" s="11"/>
      <c r="C50" s="18"/>
      <c r="D50" s="9"/>
      <c r="E50" s="2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spans="1:24" ht="15.4" x14ac:dyDescent="0.45">
      <c r="A51" s="2"/>
      <c r="B51" s="11"/>
      <c r="C51" s="18"/>
      <c r="D51" s="9"/>
      <c r="E51" s="2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1:24" ht="15.4" x14ac:dyDescent="0.45">
      <c r="A52" s="2"/>
      <c r="B52" s="11"/>
      <c r="C52" s="18"/>
      <c r="D52" s="9"/>
      <c r="E52" s="2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spans="1:24" ht="15.4" x14ac:dyDescent="0.45">
      <c r="A53" s="2"/>
      <c r="B53" s="11"/>
      <c r="C53" s="18"/>
      <c r="D53" s="9"/>
      <c r="E53" s="2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</row>
    <row r="54" spans="1:24" ht="15.4" x14ac:dyDescent="0.45">
      <c r="A54" s="2"/>
      <c r="B54" s="11"/>
      <c r="C54" s="18"/>
      <c r="D54" s="9"/>
      <c r="E54" s="2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</row>
    <row r="55" spans="1:24" ht="15.4" x14ac:dyDescent="0.45">
      <c r="A55" s="2"/>
      <c r="B55" s="11"/>
      <c r="C55" s="18"/>
      <c r="D55" s="2"/>
      <c r="E55" s="2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</row>
    <row r="56" spans="1:24" ht="15.4" x14ac:dyDescent="0.45">
      <c r="A56" s="2"/>
      <c r="B56" s="11"/>
      <c r="C56" s="18"/>
      <c r="D56" s="9"/>
      <c r="E56" s="2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</row>
    <row r="57" spans="1:24" ht="15.4" x14ac:dyDescent="0.45">
      <c r="A57" s="2"/>
      <c r="B57" s="11"/>
      <c r="C57" s="18"/>
      <c r="D57" s="9"/>
      <c r="E57" s="2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</row>
    <row r="58" spans="1:24" ht="15.4" x14ac:dyDescent="0.45">
      <c r="A58" s="2"/>
      <c r="B58" s="11"/>
      <c r="C58" s="18"/>
      <c r="D58" s="9"/>
      <c r="E58" s="2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</row>
    <row r="59" spans="1:24" ht="15.4" x14ac:dyDescent="0.45">
      <c r="A59" s="2"/>
      <c r="B59" s="11"/>
      <c r="C59" s="18"/>
      <c r="D59" s="9"/>
      <c r="E59" s="2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</row>
    <row r="60" spans="1:24" ht="15.4" x14ac:dyDescent="0.45">
      <c r="A60" s="2"/>
      <c r="B60" s="11"/>
      <c r="C60" s="18"/>
      <c r="D60" s="9"/>
      <c r="E60" s="2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</row>
    <row r="61" spans="1:24" ht="15.4" x14ac:dyDescent="0.45">
      <c r="A61" s="2"/>
      <c r="B61" s="11"/>
      <c r="C61" s="18"/>
      <c r="D61" s="9"/>
      <c r="E61" s="2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</row>
    <row r="62" spans="1:24" ht="15.4" x14ac:dyDescent="0.45">
      <c r="A62" s="2"/>
      <c r="B62" s="11"/>
      <c r="C62" s="18"/>
      <c r="D62" s="9"/>
      <c r="E62" s="2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</row>
    <row r="63" spans="1:24" ht="15.4" x14ac:dyDescent="0.45">
      <c r="A63" s="2"/>
      <c r="B63" s="11"/>
      <c r="C63" s="18"/>
      <c r="D63" s="9"/>
      <c r="E63" s="2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</row>
    <row r="64" spans="1:24" ht="15.4" x14ac:dyDescent="0.45">
      <c r="A64" s="2"/>
      <c r="B64" s="11"/>
      <c r="C64" s="18"/>
      <c r="D64" s="9"/>
      <c r="E64" s="2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</row>
    <row r="65" spans="1:24" ht="15.4" x14ac:dyDescent="0.45">
      <c r="A65" s="2"/>
      <c r="B65" s="11"/>
      <c r="C65" s="18"/>
      <c r="D65" s="9"/>
      <c r="E65" s="2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</row>
    <row r="66" spans="1:24" ht="15.4" x14ac:dyDescent="0.45">
      <c r="A66" s="2"/>
      <c r="B66" s="11"/>
      <c r="C66" s="18"/>
      <c r="D66" s="9"/>
      <c r="E66" s="2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</row>
    <row r="67" spans="1:24" ht="15.4" x14ac:dyDescent="0.45">
      <c r="A67" s="2"/>
      <c r="B67" s="11"/>
      <c r="C67" s="18"/>
      <c r="D67" s="9"/>
      <c r="E67" s="2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</row>
    <row r="68" spans="1:24" ht="15.4" x14ac:dyDescent="0.45">
      <c r="A68" s="2"/>
      <c r="B68" s="11"/>
      <c r="C68" s="18"/>
      <c r="D68" s="9"/>
      <c r="E68" s="2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</row>
    <row r="69" spans="1:24" ht="15.4" x14ac:dyDescent="0.45">
      <c r="A69" s="2"/>
    </row>
  </sheetData>
  <mergeCells count="3">
    <mergeCell ref="A1:X1"/>
    <mergeCell ref="A2:X2"/>
    <mergeCell ref="A3:X3"/>
  </mergeCells>
  <printOptions horizontalCentered="1"/>
  <pageMargins left="0" right="0" top="0.75" bottom="0.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91F69-4A51-4A4C-A8F9-DE74467AEC3F}">
  <dimension ref="A1:AW105"/>
  <sheetViews>
    <sheetView workbookViewId="0">
      <selection activeCell="A4" sqref="A4"/>
    </sheetView>
  </sheetViews>
  <sheetFormatPr defaultRowHeight="14.25" x14ac:dyDescent="0.45"/>
  <cols>
    <col min="1" max="1" width="6.59765625" customWidth="1"/>
    <col min="2" max="2" width="14.3984375" bestFit="1" customWidth="1"/>
    <col min="3" max="3" width="9.73046875" bestFit="1" customWidth="1"/>
    <col min="4" max="4" width="9" bestFit="1" customWidth="1"/>
    <col min="5" max="5" width="7.265625" bestFit="1" customWidth="1"/>
    <col min="6" max="6" width="10.9296875" customWidth="1"/>
    <col min="7" max="12" width="2.46484375" style="24" bestFit="1" customWidth="1"/>
    <col min="13" max="13" width="4.73046875" style="24" bestFit="1" customWidth="1"/>
    <col min="14" max="14" width="3.6640625" style="24" bestFit="1" customWidth="1"/>
    <col min="15" max="20" width="2.33203125" bestFit="1" customWidth="1"/>
    <col min="21" max="21" width="4.06640625" bestFit="1" customWidth="1"/>
    <col min="22" max="22" width="3.53125" bestFit="1" customWidth="1"/>
    <col min="23" max="23" width="6.19921875" bestFit="1" customWidth="1"/>
    <col min="24" max="24" width="6.19921875" customWidth="1"/>
    <col min="25" max="25" width="6.06640625" bestFit="1" customWidth="1"/>
    <col min="26" max="26" width="10.9296875" customWidth="1"/>
  </cols>
  <sheetData>
    <row r="1" spans="1:49" ht="17.649999999999999" x14ac:dyDescent="0.5">
      <c r="A1" s="33" t="s">
        <v>44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ht="17.649999999999999" x14ac:dyDescent="0.5">
      <c r="A2" s="33" t="s">
        <v>59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ht="17.649999999999999" x14ac:dyDescent="0.5">
      <c r="A3" s="33" t="s">
        <v>58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49" s="17" customFormat="1" ht="17.649999999999999" x14ac:dyDescent="0.5">
      <c r="A4" s="1"/>
      <c r="B4" s="1"/>
      <c r="C4" s="1"/>
      <c r="D4" s="1"/>
      <c r="E4" s="1"/>
      <c r="F4" s="1"/>
      <c r="G4" s="16"/>
      <c r="H4" s="16"/>
      <c r="I4" s="16"/>
      <c r="J4" s="16"/>
      <c r="K4" s="16"/>
      <c r="L4" s="16"/>
      <c r="M4" s="16"/>
      <c r="N4" s="1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7" customFormat="1" ht="17.649999999999999" x14ac:dyDescent="0.5">
      <c r="A5" s="14" t="s">
        <v>11</v>
      </c>
      <c r="B5" s="1"/>
      <c r="C5" s="1"/>
      <c r="D5" s="1"/>
      <c r="E5" s="14"/>
      <c r="F5" s="1"/>
      <c r="G5" s="16"/>
      <c r="H5" s="16"/>
      <c r="I5" s="16"/>
      <c r="J5" s="16"/>
      <c r="K5" s="16"/>
      <c r="L5" s="16"/>
      <c r="M5" s="16"/>
      <c r="N5" s="16"/>
      <c r="O5" s="1"/>
      <c r="P5" s="1"/>
      <c r="Q5" s="1"/>
      <c r="R5" s="1"/>
      <c r="S5" s="1"/>
      <c r="T5" s="1"/>
      <c r="U5" s="1"/>
      <c r="V5" s="1"/>
      <c r="W5" s="30"/>
      <c r="X5" s="30"/>
      <c r="Y5" s="20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17" customFormat="1" ht="17.649999999999999" x14ac:dyDescent="0.5">
      <c r="A6" s="14" t="s">
        <v>12</v>
      </c>
      <c r="B6" s="1"/>
      <c r="C6" s="1"/>
      <c r="D6" s="1"/>
      <c r="E6" s="14"/>
      <c r="F6" s="1"/>
      <c r="G6" s="16"/>
      <c r="H6" s="16"/>
      <c r="I6" s="16"/>
      <c r="J6" s="16"/>
      <c r="K6" s="16"/>
      <c r="L6" s="16"/>
      <c r="M6" s="16"/>
      <c r="N6" s="16"/>
      <c r="O6" s="1"/>
      <c r="P6" s="1"/>
      <c r="Q6" s="1"/>
      <c r="R6" s="1"/>
      <c r="S6" s="1"/>
      <c r="T6" s="1"/>
      <c r="U6" s="1"/>
      <c r="V6" s="1"/>
      <c r="W6" s="30"/>
      <c r="X6" s="30"/>
      <c r="Y6" s="20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</row>
    <row r="7" spans="1:49" s="17" customFormat="1" ht="17.649999999999999" x14ac:dyDescent="0.5">
      <c r="A7" s="14" t="s">
        <v>13</v>
      </c>
      <c r="B7" s="1"/>
      <c r="C7" s="1"/>
      <c r="D7" s="1"/>
      <c r="E7" s="14"/>
      <c r="F7" s="1"/>
      <c r="G7" s="16"/>
      <c r="H7" s="16"/>
      <c r="I7" s="16"/>
      <c r="J7" s="16"/>
      <c r="K7" s="16"/>
      <c r="L7" s="16"/>
      <c r="M7" s="16"/>
      <c r="N7" s="16"/>
      <c r="O7" s="1"/>
      <c r="P7" s="1"/>
      <c r="Q7" s="1"/>
      <c r="R7" s="1"/>
      <c r="S7" s="1"/>
      <c r="T7" s="1"/>
      <c r="U7" s="1"/>
      <c r="V7" s="1"/>
      <c r="W7" s="30"/>
      <c r="X7" s="30"/>
      <c r="Y7" s="20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</row>
    <row r="8" spans="1:49" s="17" customFormat="1" ht="17.649999999999999" x14ac:dyDescent="0.5">
      <c r="A8" s="14"/>
      <c r="B8" s="1"/>
      <c r="C8" s="1"/>
      <c r="D8" s="1"/>
      <c r="G8" s="16"/>
      <c r="H8" s="16"/>
      <c r="I8" s="16"/>
      <c r="J8" s="16"/>
      <c r="K8" s="16"/>
      <c r="L8" s="16"/>
      <c r="M8" s="16"/>
      <c r="N8" s="16"/>
      <c r="W8" s="30"/>
      <c r="X8" s="30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</row>
    <row r="9" spans="1:49" s="17" customFormat="1" ht="17.649999999999999" x14ac:dyDescent="0.5">
      <c r="A9" s="14" t="s">
        <v>47</v>
      </c>
      <c r="B9" s="1"/>
      <c r="C9" s="1"/>
      <c r="D9" s="1"/>
      <c r="E9" s="14"/>
      <c r="F9" s="1"/>
      <c r="G9" s="16"/>
      <c r="H9" s="16"/>
      <c r="I9" s="16"/>
      <c r="J9" s="16"/>
      <c r="K9" s="16"/>
      <c r="L9" s="16"/>
      <c r="M9" s="16"/>
      <c r="N9" s="16"/>
      <c r="O9" s="1"/>
      <c r="P9" s="1"/>
      <c r="Q9" s="1"/>
      <c r="R9" s="1"/>
      <c r="S9" s="1"/>
      <c r="T9" s="1"/>
      <c r="U9" s="1"/>
      <c r="V9" s="1"/>
      <c r="W9" s="30"/>
      <c r="X9" s="30"/>
      <c r="Y9" s="1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</row>
    <row r="10" spans="1:49" s="17" customFormat="1" ht="17.649999999999999" x14ac:dyDescent="0.5">
      <c r="A10" s="14" t="s">
        <v>48</v>
      </c>
      <c r="B10" s="1"/>
      <c r="C10" s="1"/>
      <c r="D10" s="1"/>
      <c r="E10" s="14"/>
      <c r="F10" s="1"/>
      <c r="G10" s="16"/>
      <c r="H10" s="16"/>
      <c r="I10" s="16"/>
      <c r="J10" s="16"/>
      <c r="K10" s="16"/>
      <c r="L10" s="16"/>
      <c r="M10" s="16"/>
      <c r="N10" s="16"/>
      <c r="O10" s="1"/>
      <c r="P10" s="1"/>
      <c r="Q10" s="1"/>
      <c r="R10" s="1"/>
      <c r="S10" s="1"/>
      <c r="T10" s="1"/>
      <c r="U10" s="1"/>
      <c r="V10" s="1"/>
      <c r="W10" s="30"/>
      <c r="X10" s="30"/>
      <c r="Y10" s="1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</row>
    <row r="11" spans="1:49" s="17" customFormat="1" ht="17.649999999999999" x14ac:dyDescent="0.5">
      <c r="A11" s="14" t="s">
        <v>49</v>
      </c>
      <c r="B11" s="1"/>
      <c r="C11" s="1"/>
      <c r="D11" s="1"/>
      <c r="E11" s="14"/>
      <c r="F11" s="1"/>
      <c r="G11" s="16"/>
      <c r="H11" s="16"/>
      <c r="I11" s="16"/>
      <c r="J11" s="16"/>
      <c r="K11" s="16"/>
      <c r="L11" s="16"/>
      <c r="M11" s="16"/>
      <c r="N11" s="16"/>
      <c r="O11" s="1"/>
      <c r="P11" s="1"/>
      <c r="Q11" s="1"/>
      <c r="R11" s="1"/>
      <c r="S11" s="1"/>
      <c r="T11" s="1"/>
      <c r="U11" s="1"/>
      <c r="V11" s="1"/>
      <c r="W11" s="30"/>
      <c r="X11" s="30"/>
      <c r="Y11" s="1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</row>
    <row r="12" spans="1:49" s="17" customFormat="1" ht="17.649999999999999" x14ac:dyDescent="0.5">
      <c r="A12" s="14"/>
      <c r="B12" s="1"/>
      <c r="C12" s="1"/>
      <c r="D12" s="1"/>
      <c r="E12" s="14"/>
      <c r="F12" s="1"/>
      <c r="G12" s="16"/>
      <c r="H12" s="16"/>
      <c r="I12" s="16"/>
      <c r="J12" s="16"/>
      <c r="K12" s="16"/>
      <c r="L12" s="16"/>
      <c r="M12" s="16"/>
      <c r="N12" s="16"/>
      <c r="O12" s="1"/>
      <c r="P12" s="1"/>
      <c r="Q12" s="1"/>
      <c r="R12" s="1"/>
      <c r="S12" s="1"/>
      <c r="T12" s="1"/>
      <c r="U12" s="1"/>
      <c r="V12" s="1"/>
      <c r="W12" s="30"/>
      <c r="X12" s="30"/>
      <c r="Y12" s="1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</row>
    <row r="13" spans="1:49" s="17" customFormat="1" ht="17.649999999999999" x14ac:dyDescent="0.5">
      <c r="A13" s="14" t="s">
        <v>50</v>
      </c>
      <c r="B13" s="1"/>
      <c r="C13" s="1"/>
      <c r="D13" s="1"/>
      <c r="E13" s="14"/>
      <c r="F13" s="1"/>
      <c r="G13" s="16"/>
      <c r="H13" s="16"/>
      <c r="I13" s="16"/>
      <c r="J13" s="16"/>
      <c r="K13" s="16"/>
      <c r="L13" s="16"/>
      <c r="M13" s="16"/>
      <c r="N13" s="16"/>
      <c r="O13" s="1"/>
      <c r="P13" s="1"/>
      <c r="Q13" s="1"/>
      <c r="R13" s="1"/>
      <c r="S13" s="1"/>
      <c r="T13" s="1"/>
      <c r="U13" s="1"/>
      <c r="V13" s="1"/>
      <c r="W13" s="30"/>
      <c r="X13" s="30"/>
      <c r="Y13" s="1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</row>
    <row r="14" spans="1:49" s="17" customFormat="1" ht="17.649999999999999" x14ac:dyDescent="0.5">
      <c r="A14" s="14" t="s">
        <v>51</v>
      </c>
      <c r="B14" s="1"/>
      <c r="C14" s="1"/>
      <c r="D14" s="1"/>
      <c r="E14" s="14"/>
      <c r="F14" s="1"/>
      <c r="G14" s="16"/>
      <c r="H14" s="16"/>
      <c r="I14" s="16"/>
      <c r="J14" s="16"/>
      <c r="K14" s="16"/>
      <c r="L14" s="16"/>
      <c r="M14" s="16"/>
      <c r="N14" s="16"/>
      <c r="O14" s="1"/>
      <c r="P14" s="1"/>
      <c r="Q14" s="1"/>
      <c r="R14" s="1"/>
      <c r="S14" s="1"/>
      <c r="T14" s="1"/>
      <c r="U14" s="1"/>
      <c r="V14" s="1"/>
      <c r="W14" s="30"/>
      <c r="X14" s="30"/>
      <c r="Y14" s="1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16"/>
      <c r="AR14" s="16"/>
      <c r="AS14" s="16"/>
      <c r="AT14" s="16"/>
      <c r="AU14" s="16"/>
      <c r="AV14" s="16"/>
      <c r="AW14" s="16"/>
    </row>
    <row r="15" spans="1:49" s="17" customFormat="1" ht="17.649999999999999" x14ac:dyDescent="0.5">
      <c r="A15" s="14" t="s">
        <v>52</v>
      </c>
      <c r="B15" s="1"/>
      <c r="C15" s="1"/>
      <c r="D15" s="1"/>
      <c r="E15" s="14"/>
      <c r="F15" s="1"/>
      <c r="G15" s="16"/>
      <c r="H15" s="16"/>
      <c r="I15" s="16"/>
      <c r="J15" s="16"/>
      <c r="K15" s="16"/>
      <c r="L15" s="16"/>
      <c r="M15" s="16"/>
      <c r="N15" s="16"/>
      <c r="O15" s="1"/>
      <c r="P15" s="1"/>
      <c r="Q15" s="1"/>
      <c r="R15" s="1"/>
      <c r="S15" s="1"/>
      <c r="T15" s="1"/>
      <c r="U15" s="1"/>
      <c r="V15" s="1"/>
      <c r="W15" s="30"/>
      <c r="X15" s="30"/>
      <c r="Y15" s="1"/>
      <c r="Z15"/>
      <c r="AA15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16"/>
      <c r="AT15" s="16"/>
      <c r="AU15" s="16"/>
      <c r="AV15" s="16"/>
      <c r="AW15" s="16"/>
    </row>
    <row r="16" spans="1:49" s="17" customFormat="1" ht="17.649999999999999" x14ac:dyDescent="0.5">
      <c r="A16" s="14"/>
      <c r="B16" s="1"/>
      <c r="C16" s="1"/>
      <c r="D16" s="1"/>
      <c r="E16" s="1"/>
      <c r="F16" s="1"/>
      <c r="G16" s="16"/>
      <c r="H16" s="16"/>
      <c r="I16" s="16"/>
      <c r="J16" s="16"/>
      <c r="K16" s="16"/>
      <c r="L16" s="16"/>
      <c r="M16" s="16"/>
      <c r="N16" s="16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</row>
    <row r="17" spans="1:49" s="15" customFormat="1" ht="18" x14ac:dyDescent="0.55000000000000004">
      <c r="A17" s="27" t="s">
        <v>3</v>
      </c>
      <c r="B17" s="27" t="s">
        <v>33</v>
      </c>
      <c r="C17" s="27" t="s">
        <v>0</v>
      </c>
      <c r="D17" s="27" t="s">
        <v>34</v>
      </c>
      <c r="E17" s="27" t="str">
        <f>"State"</f>
        <v>State</v>
      </c>
      <c r="F17" s="27" t="s">
        <v>53</v>
      </c>
      <c r="G17" s="28">
        <v>1</v>
      </c>
      <c r="H17" s="28">
        <v>2</v>
      </c>
      <c r="I17" s="28">
        <v>3</v>
      </c>
      <c r="J17" s="28">
        <v>4</v>
      </c>
      <c r="K17" s="28">
        <v>5</v>
      </c>
      <c r="L17" s="28">
        <v>6</v>
      </c>
      <c r="M17" s="28" t="s">
        <v>4</v>
      </c>
      <c r="N17" s="28" t="s">
        <v>26</v>
      </c>
      <c r="O17" s="13">
        <v>1</v>
      </c>
      <c r="P17" s="13">
        <v>2</v>
      </c>
      <c r="Q17" s="13">
        <v>3</v>
      </c>
      <c r="R17" s="13">
        <v>4</v>
      </c>
      <c r="S17" s="13">
        <v>5</v>
      </c>
      <c r="T17" s="13">
        <v>6</v>
      </c>
      <c r="U17" s="13" t="s">
        <v>5</v>
      </c>
      <c r="V17" s="13" t="s">
        <v>32</v>
      </c>
      <c r="W17" s="13" t="s">
        <v>6</v>
      </c>
      <c r="X17" s="13" t="s">
        <v>27</v>
      </c>
      <c r="Y17" s="13" t="s">
        <v>10</v>
      </c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</row>
    <row r="18" spans="1:49" ht="15.4" x14ac:dyDescent="0.45">
      <c r="A18" s="2">
        <v>1</v>
      </c>
      <c r="B18" s="18"/>
      <c r="C18" s="18"/>
      <c r="D18" s="1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10"/>
      <c r="Z18" s="18"/>
      <c r="AA18" s="18"/>
    </row>
    <row r="19" spans="1:49" ht="15.4" x14ac:dyDescent="0.45">
      <c r="A19" s="2">
        <v>2</v>
      </c>
      <c r="B19" s="18"/>
      <c r="C19" s="18"/>
      <c r="D19" s="1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18"/>
      <c r="AA19" s="18"/>
    </row>
    <row r="20" spans="1:49" ht="15.4" x14ac:dyDescent="0.45">
      <c r="A20" s="2">
        <v>3</v>
      </c>
      <c r="B20" s="18"/>
      <c r="C20" s="18"/>
      <c r="D20" s="1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18"/>
      <c r="AA20" s="18"/>
    </row>
    <row r="21" spans="1:49" ht="15.4" x14ac:dyDescent="0.45">
      <c r="A21" s="2">
        <v>4</v>
      </c>
      <c r="B21" s="18"/>
      <c r="C21" s="18"/>
      <c r="D21" s="1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18"/>
      <c r="AA21" s="18"/>
    </row>
    <row r="22" spans="1:49" ht="15.4" x14ac:dyDescent="0.45">
      <c r="A22" s="2">
        <v>5</v>
      </c>
      <c r="B22" s="18"/>
      <c r="C22" s="18"/>
      <c r="D22" s="18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18"/>
      <c r="AA22" s="18"/>
    </row>
    <row r="23" spans="1:49" ht="15.4" x14ac:dyDescent="0.45">
      <c r="A23" s="2">
        <v>6</v>
      </c>
      <c r="B23" s="18"/>
      <c r="C23" s="18"/>
      <c r="D23" s="1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18"/>
      <c r="AA23" s="18"/>
    </row>
    <row r="24" spans="1:49" ht="15.4" x14ac:dyDescent="0.45">
      <c r="A24" s="2">
        <v>7</v>
      </c>
      <c r="B24" s="18"/>
      <c r="C24" s="18"/>
      <c r="D24" s="18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18"/>
      <c r="AA24" s="18"/>
    </row>
    <row r="25" spans="1:49" ht="15.4" x14ac:dyDescent="0.45">
      <c r="A25" s="2">
        <v>8</v>
      </c>
      <c r="B25" s="18"/>
      <c r="C25" s="18"/>
      <c r="D25" s="1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18"/>
      <c r="AA25" s="18"/>
    </row>
    <row r="26" spans="1:49" ht="15.4" x14ac:dyDescent="0.45">
      <c r="A26" s="2">
        <v>9</v>
      </c>
      <c r="B26" s="18"/>
      <c r="C26" s="18"/>
      <c r="D26" s="1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18"/>
      <c r="AA26" s="18"/>
    </row>
    <row r="27" spans="1:49" ht="15.4" x14ac:dyDescent="0.45">
      <c r="A27" s="2">
        <v>10</v>
      </c>
      <c r="B27" s="18"/>
      <c r="C27" s="18"/>
      <c r="D27" s="1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10"/>
      <c r="Z27" s="18"/>
      <c r="AA27" s="18"/>
    </row>
    <row r="28" spans="1:49" ht="15.4" x14ac:dyDescent="0.45">
      <c r="A28" s="2">
        <v>11</v>
      </c>
      <c r="B28" s="18"/>
      <c r="C28" s="18"/>
      <c r="D28" s="1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10"/>
      <c r="Z28" s="18"/>
      <c r="AA28" s="18"/>
    </row>
    <row r="29" spans="1:49" ht="15.4" x14ac:dyDescent="0.45">
      <c r="A29" s="2">
        <v>12</v>
      </c>
      <c r="B29" s="18"/>
      <c r="C29" s="18"/>
      <c r="D29" s="1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10"/>
      <c r="Z29" s="18"/>
      <c r="AA29" s="18"/>
    </row>
    <row r="30" spans="1:49" ht="15.4" x14ac:dyDescent="0.45">
      <c r="A30" s="2">
        <v>13</v>
      </c>
      <c r="B30" s="18"/>
      <c r="C30" s="18"/>
      <c r="D30" s="1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10"/>
      <c r="Z30" s="18"/>
      <c r="AA30" s="18"/>
    </row>
    <row r="31" spans="1:49" ht="15.4" x14ac:dyDescent="0.45">
      <c r="A31" s="2">
        <v>14</v>
      </c>
      <c r="B31" s="18"/>
      <c r="C31" s="18"/>
      <c r="D31" s="1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10"/>
      <c r="Z31" s="18"/>
      <c r="AA31" s="18"/>
    </row>
    <row r="32" spans="1:49" ht="15.4" x14ac:dyDescent="0.45">
      <c r="A32" s="2">
        <v>15</v>
      </c>
      <c r="B32" s="18"/>
      <c r="C32" s="18"/>
      <c r="D32" s="1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0"/>
      <c r="Z32" s="18"/>
      <c r="AA32" s="18"/>
    </row>
    <row r="33" spans="1:27" ht="15.4" x14ac:dyDescent="0.45">
      <c r="A33" s="2">
        <v>16</v>
      </c>
      <c r="B33" s="18"/>
      <c r="C33" s="18"/>
      <c r="D33" s="1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0"/>
      <c r="Z33" s="18"/>
      <c r="AA33" s="18"/>
    </row>
    <row r="34" spans="1:27" ht="15.4" x14ac:dyDescent="0.45">
      <c r="A34" s="2">
        <v>17</v>
      </c>
      <c r="B34" s="18"/>
      <c r="C34" s="18"/>
      <c r="D34" s="1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0"/>
      <c r="Z34" s="18"/>
      <c r="AA34" s="18"/>
    </row>
    <row r="35" spans="1:27" ht="15.4" x14ac:dyDescent="0.45">
      <c r="A35" s="2">
        <v>18</v>
      </c>
      <c r="B35" s="18"/>
      <c r="C35" s="18"/>
      <c r="D35" s="1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10"/>
      <c r="Z35" s="18"/>
      <c r="AA35" s="18"/>
    </row>
    <row r="36" spans="1:27" ht="15.4" x14ac:dyDescent="0.45">
      <c r="A36" s="2">
        <v>19</v>
      </c>
      <c r="B36" s="18"/>
      <c r="C36" s="18"/>
      <c r="D36" s="1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0"/>
      <c r="Z36" s="18"/>
      <c r="AA36" s="18"/>
    </row>
    <row r="37" spans="1:27" ht="15.4" x14ac:dyDescent="0.45">
      <c r="A37" s="2">
        <v>20</v>
      </c>
      <c r="B37" s="18"/>
      <c r="C37" s="18"/>
      <c r="D37" s="1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0"/>
      <c r="Z37" s="18"/>
      <c r="AA37" s="18"/>
    </row>
    <row r="38" spans="1:27" ht="15.4" x14ac:dyDescent="0.45">
      <c r="A38" s="2">
        <v>21</v>
      </c>
      <c r="B38" s="18"/>
      <c r="C38" s="18"/>
      <c r="D38" s="18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0"/>
      <c r="Z38" s="18"/>
      <c r="AA38" s="18"/>
    </row>
    <row r="39" spans="1:27" ht="15.4" x14ac:dyDescent="0.45">
      <c r="A39" s="2">
        <v>22</v>
      </c>
      <c r="B39" s="18"/>
      <c r="C39" s="18"/>
      <c r="D39" s="18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10"/>
      <c r="Z39" s="18"/>
      <c r="AA39" s="18"/>
    </row>
    <row r="40" spans="1:27" ht="15.4" x14ac:dyDescent="0.45">
      <c r="A40" s="2">
        <v>23</v>
      </c>
      <c r="B40" s="18"/>
      <c r="C40" s="18"/>
      <c r="D40" s="1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10"/>
      <c r="Z40" s="18"/>
      <c r="AA40" s="18"/>
    </row>
    <row r="41" spans="1:27" ht="15.4" x14ac:dyDescent="0.45">
      <c r="A41" s="2">
        <v>24</v>
      </c>
      <c r="B41" s="18"/>
      <c r="C41" s="18"/>
      <c r="D41" s="18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10"/>
      <c r="Z41" s="18"/>
      <c r="AA41" s="18"/>
    </row>
    <row r="42" spans="1:27" ht="15.4" x14ac:dyDescent="0.45">
      <c r="A42" s="2">
        <v>25</v>
      </c>
      <c r="B42" s="18"/>
      <c r="C42" s="18"/>
      <c r="D42" s="18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10"/>
      <c r="Z42" s="18"/>
      <c r="AA42" s="18"/>
    </row>
    <row r="43" spans="1:27" ht="15.4" x14ac:dyDescent="0.45">
      <c r="A43" s="2">
        <v>26</v>
      </c>
      <c r="B43" s="18"/>
      <c r="C43" s="18"/>
      <c r="D43" s="18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10"/>
      <c r="Z43" s="18"/>
      <c r="AA43" s="18"/>
    </row>
    <row r="44" spans="1:27" ht="15.4" x14ac:dyDescent="0.45">
      <c r="A44" s="2">
        <v>27</v>
      </c>
      <c r="B44" s="18"/>
      <c r="C44" s="18"/>
      <c r="D44" s="18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10"/>
      <c r="Z44" s="18"/>
      <c r="AA44" s="18"/>
    </row>
    <row r="45" spans="1:27" ht="15.4" x14ac:dyDescent="0.45">
      <c r="A45" s="2">
        <v>28</v>
      </c>
      <c r="B45" s="18"/>
      <c r="C45" s="18"/>
      <c r="D45" s="18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10"/>
      <c r="Z45" s="18"/>
      <c r="AA45" s="18"/>
    </row>
    <row r="46" spans="1:27" ht="15.4" x14ac:dyDescent="0.45">
      <c r="A46" s="2">
        <v>29</v>
      </c>
      <c r="B46" s="18"/>
      <c r="C46" s="18"/>
      <c r="D46" s="18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10"/>
      <c r="Z46" s="18"/>
      <c r="AA46" s="18"/>
    </row>
    <row r="47" spans="1:27" ht="15.4" x14ac:dyDescent="0.45">
      <c r="A47" s="2">
        <v>30</v>
      </c>
      <c r="B47" s="18"/>
      <c r="C47" s="18"/>
      <c r="D47" s="18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10"/>
      <c r="Z47" s="18"/>
      <c r="AA47" s="18"/>
    </row>
    <row r="48" spans="1:27" ht="15.4" x14ac:dyDescent="0.45">
      <c r="A48" s="2">
        <v>31</v>
      </c>
      <c r="B48" s="18"/>
      <c r="C48" s="18"/>
      <c r="D48" s="18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10"/>
      <c r="Z48" s="18"/>
      <c r="AA48" s="18"/>
    </row>
    <row r="49" spans="1:27" ht="15.4" x14ac:dyDescent="0.45">
      <c r="A49" s="2">
        <v>32</v>
      </c>
      <c r="B49" s="18"/>
      <c r="C49" s="18"/>
      <c r="D49" s="18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10"/>
      <c r="Z49" s="18"/>
      <c r="AA49" s="18"/>
    </row>
    <row r="50" spans="1:27" ht="15.4" x14ac:dyDescent="0.45">
      <c r="A50" s="2">
        <v>33</v>
      </c>
      <c r="B50" s="18"/>
      <c r="C50" s="18"/>
      <c r="D50" s="18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10"/>
      <c r="Z50" s="18"/>
      <c r="AA50" s="18"/>
    </row>
    <row r="51" spans="1:27" ht="15.4" x14ac:dyDescent="0.45">
      <c r="A51" s="2"/>
      <c r="B51" s="11"/>
      <c r="C51" s="18"/>
      <c r="D51" s="18"/>
      <c r="E51" s="9"/>
      <c r="F51" s="2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spans="1:27" ht="15.4" x14ac:dyDescent="0.45">
      <c r="A52" s="2"/>
      <c r="B52" s="11"/>
      <c r="C52" s="18"/>
      <c r="D52" s="18"/>
      <c r="E52" s="9"/>
      <c r="F52" s="2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spans="1:27" ht="15.4" x14ac:dyDescent="0.45">
      <c r="A53" s="2"/>
      <c r="B53" s="11"/>
      <c r="C53" s="18"/>
      <c r="D53" s="25"/>
      <c r="E53" s="9"/>
      <c r="F53" s="2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spans="1:27" ht="15.4" x14ac:dyDescent="0.45">
      <c r="A54" s="2"/>
      <c r="B54" s="11"/>
      <c r="C54" s="18"/>
      <c r="D54" s="18"/>
      <c r="E54" s="9"/>
      <c r="F54" s="2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spans="1:27" ht="15.4" x14ac:dyDescent="0.45">
      <c r="A55" s="2"/>
      <c r="B55" s="11"/>
      <c r="C55" s="18"/>
      <c r="D55" s="18"/>
      <c r="E55" s="9"/>
      <c r="F55" s="2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spans="1:27" ht="15.4" x14ac:dyDescent="0.45">
      <c r="A56" s="2"/>
      <c r="B56" s="11"/>
      <c r="C56" s="18"/>
      <c r="D56" s="18"/>
      <c r="E56" s="9"/>
      <c r="F56" s="2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spans="1:27" ht="15.4" x14ac:dyDescent="0.45">
      <c r="A57" s="2"/>
      <c r="B57" s="11"/>
      <c r="C57" s="18"/>
      <c r="D57" s="18"/>
      <c r="E57" s="9"/>
      <c r="F57" s="2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spans="1:27" ht="15.4" x14ac:dyDescent="0.45">
      <c r="A58" s="2"/>
      <c r="B58" s="11"/>
      <c r="C58" s="18"/>
      <c r="D58" s="18"/>
      <c r="E58" s="9"/>
      <c r="F58" s="2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spans="1:27" ht="15.4" x14ac:dyDescent="0.45">
      <c r="A59" s="2"/>
      <c r="B59" s="11"/>
      <c r="C59" s="18"/>
      <c r="D59" s="18"/>
      <c r="E59" s="9"/>
      <c r="F59" s="2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spans="1:27" ht="15.4" x14ac:dyDescent="0.45">
      <c r="A60" s="2"/>
      <c r="B60" s="11"/>
      <c r="C60" s="18"/>
      <c r="D60" s="18"/>
      <c r="E60" s="9"/>
      <c r="F60" s="2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spans="1:27" ht="15.4" x14ac:dyDescent="0.45">
      <c r="A61" s="2"/>
      <c r="B61" s="11"/>
      <c r="C61" s="18"/>
      <c r="D61" s="18"/>
      <c r="E61" s="9"/>
      <c r="F61" s="2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7" ht="15.4" x14ac:dyDescent="0.45">
      <c r="A62" s="2"/>
      <c r="B62" s="11"/>
      <c r="C62" s="18"/>
      <c r="D62" s="18"/>
      <c r="E62" s="9"/>
      <c r="F62" s="2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7" ht="15.4" x14ac:dyDescent="0.45">
      <c r="A63" s="2"/>
      <c r="B63" s="11"/>
      <c r="C63" s="18"/>
      <c r="D63" s="18"/>
      <c r="E63" s="9"/>
      <c r="F63" s="2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7" ht="15.4" x14ac:dyDescent="0.45">
      <c r="A64" s="2"/>
      <c r="B64" s="11"/>
      <c r="C64" s="18"/>
      <c r="D64" s="18"/>
      <c r="E64" s="9"/>
      <c r="F64" s="2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ht="15.4" x14ac:dyDescent="0.45">
      <c r="A65" s="2"/>
      <c r="B65" s="11"/>
      <c r="C65" s="18"/>
      <c r="D65" s="18"/>
      <c r="E65" s="9"/>
      <c r="F65" s="2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ht="15.4" x14ac:dyDescent="0.45">
      <c r="A66" s="2"/>
      <c r="B66" s="11"/>
      <c r="C66" s="18"/>
      <c r="D66" s="18"/>
      <c r="E66" s="9"/>
      <c r="F66" s="2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ht="15.4" x14ac:dyDescent="0.45">
      <c r="A67" s="2"/>
      <c r="B67" s="11"/>
      <c r="C67" s="18"/>
      <c r="D67" s="18"/>
      <c r="E67" s="9"/>
      <c r="F67" s="2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ht="15.4" x14ac:dyDescent="0.45">
      <c r="A68" s="2"/>
      <c r="B68" s="11"/>
      <c r="C68" s="18"/>
      <c r="D68" s="18"/>
      <c r="E68" s="9"/>
      <c r="F68" s="2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ht="15.4" x14ac:dyDescent="0.45">
      <c r="A69" s="2"/>
      <c r="B69" s="11"/>
      <c r="C69" s="18"/>
      <c r="D69" s="18"/>
      <c r="E69" s="9"/>
      <c r="F69" s="2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ht="15.4" x14ac:dyDescent="0.45">
      <c r="A70" s="2"/>
      <c r="B70" s="11"/>
      <c r="C70" s="18"/>
      <c r="D70" s="18"/>
      <c r="E70" s="9"/>
      <c r="F70" s="2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ht="15.4" x14ac:dyDescent="0.45">
      <c r="A71" s="2"/>
      <c r="B71" s="11"/>
      <c r="C71" s="18"/>
      <c r="D71" s="18"/>
      <c r="E71" s="9"/>
      <c r="F71" s="2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ht="15.4" x14ac:dyDescent="0.45">
      <c r="A72" s="2"/>
      <c r="B72" s="11"/>
      <c r="C72" s="18"/>
      <c r="D72" s="26"/>
      <c r="E72" s="9"/>
      <c r="F72" s="2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spans="1:25" ht="15.4" x14ac:dyDescent="0.45">
      <c r="A73" s="2"/>
      <c r="B73" s="11"/>
      <c r="C73" s="18"/>
      <c r="D73" s="18"/>
      <c r="E73" s="9"/>
      <c r="F73" s="2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spans="1:25" ht="15.4" x14ac:dyDescent="0.45">
      <c r="A74" s="2"/>
      <c r="B74" s="11"/>
      <c r="C74" s="18"/>
      <c r="D74" s="18"/>
      <c r="E74" s="9"/>
      <c r="F74" s="2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 spans="1:25" ht="15.4" x14ac:dyDescent="0.45">
      <c r="A75" s="2"/>
      <c r="B75" s="11"/>
      <c r="C75" s="18"/>
      <c r="D75" s="18"/>
      <c r="E75" s="9"/>
      <c r="F75" s="2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spans="1:25" ht="15.4" x14ac:dyDescent="0.45">
      <c r="A76" s="2"/>
      <c r="B76" s="11"/>
      <c r="C76" s="18"/>
      <c r="D76" s="18"/>
      <c r="E76" s="9"/>
      <c r="F76" s="2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spans="1:25" ht="15.4" x14ac:dyDescent="0.45">
      <c r="A77" s="2"/>
      <c r="B77" s="11"/>
      <c r="C77" s="18"/>
      <c r="D77" s="18"/>
      <c r="E77" s="9"/>
      <c r="F77" s="2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 spans="1:25" ht="15.4" x14ac:dyDescent="0.45">
      <c r="A78" s="2"/>
      <c r="B78" s="11"/>
      <c r="C78" s="18"/>
      <c r="D78" s="18"/>
      <c r="E78" s="9"/>
      <c r="F78" s="2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spans="1:25" ht="15.4" x14ac:dyDescent="0.45">
      <c r="A79" s="2"/>
      <c r="B79" s="11"/>
      <c r="C79" s="18"/>
      <c r="D79" s="18"/>
      <c r="E79" s="9"/>
      <c r="F79" s="2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spans="1:25" ht="15.4" x14ac:dyDescent="0.45">
      <c r="A80" s="2"/>
      <c r="B80" s="11"/>
      <c r="C80" s="18"/>
      <c r="D80" s="18"/>
      <c r="E80" s="9"/>
      <c r="F80" s="2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spans="1:25" ht="15.4" x14ac:dyDescent="0.45">
      <c r="A81" s="2"/>
      <c r="B81" s="11"/>
      <c r="C81" s="18"/>
      <c r="D81" s="18"/>
      <c r="E81" s="9"/>
      <c r="F81" s="2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spans="1:25" ht="15.4" x14ac:dyDescent="0.45">
      <c r="A82" s="2"/>
      <c r="B82" s="11"/>
      <c r="C82" s="18"/>
      <c r="D82" s="18"/>
      <c r="E82" s="9"/>
      <c r="F82" s="2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 spans="1:25" ht="15.4" x14ac:dyDescent="0.45">
      <c r="A83" s="2"/>
      <c r="B83" s="11"/>
      <c r="C83" s="18"/>
      <c r="D83" s="18"/>
      <c r="E83" s="9"/>
      <c r="F83" s="2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spans="1:25" ht="15.4" x14ac:dyDescent="0.45">
      <c r="A84" s="2"/>
      <c r="B84" s="11"/>
      <c r="C84" s="18"/>
      <c r="D84" s="18"/>
      <c r="E84" s="9"/>
      <c r="F84" s="2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spans="1:25" ht="15.4" x14ac:dyDescent="0.45">
      <c r="A85" s="2"/>
      <c r="B85" s="11"/>
      <c r="C85" s="18"/>
      <c r="D85" s="18"/>
      <c r="E85" s="9"/>
      <c r="F85" s="2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spans="1:25" ht="15.4" x14ac:dyDescent="0.45">
      <c r="A86" s="2"/>
      <c r="B86" s="11"/>
      <c r="C86" s="18"/>
      <c r="D86" s="18"/>
      <c r="E86" s="9"/>
      <c r="F86" s="2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spans="1:25" ht="15.4" x14ac:dyDescent="0.45">
      <c r="A87" s="2"/>
      <c r="B87" s="11"/>
      <c r="C87" s="18"/>
      <c r="D87" s="18"/>
      <c r="E87" s="9"/>
      <c r="F87" s="2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spans="1:25" ht="15.4" x14ac:dyDescent="0.45">
      <c r="A88" s="2"/>
      <c r="B88" s="11"/>
      <c r="C88" s="18"/>
      <c r="D88" s="18"/>
      <c r="E88" s="9"/>
      <c r="F88" s="2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25" ht="15.4" x14ac:dyDescent="0.45">
      <c r="A89" s="2"/>
      <c r="B89" s="11"/>
      <c r="C89" s="18"/>
      <c r="D89" s="18"/>
      <c r="E89" s="9"/>
      <c r="F89" s="2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spans="1:25" ht="15.4" x14ac:dyDescent="0.45">
      <c r="A90" s="2"/>
      <c r="B90" s="11"/>
      <c r="C90" s="18"/>
      <c r="D90" s="18"/>
      <c r="E90" s="9"/>
      <c r="F90" s="2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spans="1:25" ht="15.4" x14ac:dyDescent="0.45">
      <c r="A91" s="2"/>
      <c r="B91" s="11"/>
      <c r="C91" s="18"/>
      <c r="D91" s="18"/>
      <c r="E91" s="2"/>
      <c r="F91" s="2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spans="1:25" ht="15.4" x14ac:dyDescent="0.45">
      <c r="A92" s="2"/>
      <c r="B92" s="11"/>
      <c r="C92" s="18"/>
      <c r="D92" s="18"/>
      <c r="E92" s="9"/>
      <c r="F92" s="2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spans="1:25" ht="15.4" x14ac:dyDescent="0.45">
      <c r="A93" s="2"/>
      <c r="B93" s="11"/>
      <c r="C93" s="18"/>
      <c r="D93" s="18"/>
      <c r="E93" s="9"/>
      <c r="F93" s="2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spans="1:25" ht="15.4" x14ac:dyDescent="0.45">
      <c r="A94" s="2"/>
      <c r="B94" s="11"/>
      <c r="C94" s="18"/>
      <c r="D94" s="18"/>
      <c r="E94" s="9"/>
      <c r="F94" s="2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spans="1:25" ht="15.4" x14ac:dyDescent="0.45">
      <c r="A95" s="2"/>
      <c r="B95" s="11"/>
      <c r="C95" s="18"/>
      <c r="D95" s="18"/>
      <c r="E95" s="9"/>
      <c r="F95" s="2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spans="1:25" ht="15.4" x14ac:dyDescent="0.45">
      <c r="A96" s="2"/>
      <c r="B96" s="11"/>
      <c r="C96" s="18"/>
      <c r="D96" s="18"/>
      <c r="E96" s="9"/>
      <c r="F96" s="2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spans="1:25" ht="15.4" x14ac:dyDescent="0.45">
      <c r="A97" s="2"/>
      <c r="B97" s="11"/>
      <c r="C97" s="18"/>
      <c r="D97" s="18"/>
      <c r="E97" s="9"/>
      <c r="F97" s="2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spans="1:25" ht="15.4" x14ac:dyDescent="0.45">
      <c r="A98" s="2"/>
      <c r="B98" s="11"/>
      <c r="C98" s="18"/>
      <c r="D98" s="18"/>
      <c r="E98" s="9"/>
      <c r="F98" s="2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spans="1:25" ht="15.4" x14ac:dyDescent="0.45">
      <c r="A99" s="2"/>
      <c r="B99" s="11"/>
      <c r="C99" s="18"/>
      <c r="D99" s="18"/>
      <c r="E99" s="9"/>
      <c r="F99" s="2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 spans="1:25" ht="15.4" x14ac:dyDescent="0.45">
      <c r="A100" s="2"/>
      <c r="B100" s="11"/>
      <c r="C100" s="18"/>
      <c r="D100" s="18"/>
      <c r="E100" s="9"/>
      <c r="F100" s="2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</row>
    <row r="101" spans="1:25" ht="15.4" x14ac:dyDescent="0.45">
      <c r="A101" s="2"/>
      <c r="B101" s="11"/>
      <c r="C101" s="18"/>
      <c r="D101" s="18"/>
      <c r="E101" s="9"/>
      <c r="F101" s="2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</row>
    <row r="102" spans="1:25" ht="15.4" x14ac:dyDescent="0.45">
      <c r="A102" s="2"/>
      <c r="B102" s="11"/>
      <c r="C102" s="18"/>
      <c r="D102" s="18"/>
      <c r="E102" s="9"/>
      <c r="F102" s="2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</row>
    <row r="103" spans="1:25" ht="15.4" x14ac:dyDescent="0.45">
      <c r="A103" s="2"/>
      <c r="B103" s="11"/>
      <c r="C103" s="18"/>
      <c r="D103" s="18"/>
      <c r="E103" s="9"/>
      <c r="F103" s="2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</row>
    <row r="104" spans="1:25" ht="15.4" x14ac:dyDescent="0.45">
      <c r="A104" s="2"/>
      <c r="B104" s="11"/>
      <c r="C104" s="18"/>
      <c r="D104" s="18"/>
      <c r="E104" s="9"/>
      <c r="F104" s="2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</row>
    <row r="105" spans="1:25" ht="15.4" x14ac:dyDescent="0.45">
      <c r="A105" s="2"/>
    </row>
  </sheetData>
  <mergeCells count="3">
    <mergeCell ref="A1:Y1"/>
    <mergeCell ref="A2:Y2"/>
    <mergeCell ref="A3:Y3"/>
  </mergeCells>
  <printOptions horizontalCentered="1"/>
  <pageMargins left="0" right="0" top="0.75" bottom="0.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1194C-EE0F-4E8B-9B57-B313D90BF613}">
  <dimension ref="A1:AW105"/>
  <sheetViews>
    <sheetView workbookViewId="0">
      <selection activeCell="A4" sqref="A4"/>
    </sheetView>
  </sheetViews>
  <sheetFormatPr defaultRowHeight="14.25" x14ac:dyDescent="0.45"/>
  <cols>
    <col min="1" max="1" width="6.59765625" customWidth="1"/>
    <col min="2" max="2" width="14.3984375" bestFit="1" customWidth="1"/>
    <col min="3" max="3" width="9.73046875" bestFit="1" customWidth="1"/>
    <col min="4" max="4" width="9" bestFit="1" customWidth="1"/>
    <col min="5" max="5" width="7.265625" bestFit="1" customWidth="1"/>
    <col min="6" max="6" width="10.9296875" customWidth="1"/>
    <col min="7" max="12" width="2.46484375" style="24" bestFit="1" customWidth="1"/>
    <col min="13" max="13" width="4.73046875" style="24" bestFit="1" customWidth="1"/>
    <col min="14" max="14" width="3.6640625" style="24" bestFit="1" customWidth="1"/>
    <col min="15" max="20" width="2.33203125" bestFit="1" customWidth="1"/>
    <col min="21" max="21" width="4.06640625" bestFit="1" customWidth="1"/>
    <col min="22" max="22" width="3.53125" bestFit="1" customWidth="1"/>
    <col min="23" max="23" width="6.19921875" bestFit="1" customWidth="1"/>
    <col min="24" max="24" width="6.19921875" customWidth="1"/>
    <col min="25" max="25" width="6.06640625" bestFit="1" customWidth="1"/>
    <col min="26" max="26" width="10.9296875" customWidth="1"/>
  </cols>
  <sheetData>
    <row r="1" spans="1:49" ht="17.649999999999999" x14ac:dyDescent="0.5">
      <c r="A1" s="33" t="s">
        <v>44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ht="17.649999999999999" x14ac:dyDescent="0.5">
      <c r="A2" s="33" t="s">
        <v>60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ht="17.649999999999999" x14ac:dyDescent="0.5">
      <c r="A3" s="33" t="s">
        <v>58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49" s="17" customFormat="1" ht="17.649999999999999" x14ac:dyDescent="0.5">
      <c r="A4" s="1"/>
      <c r="B4" s="1"/>
      <c r="C4" s="1"/>
      <c r="D4" s="1"/>
      <c r="E4" s="1"/>
      <c r="F4" s="1"/>
      <c r="G4" s="16"/>
      <c r="H4" s="16"/>
      <c r="I4" s="16"/>
      <c r="J4" s="16"/>
      <c r="K4" s="16"/>
      <c r="L4" s="16"/>
      <c r="M4" s="16"/>
      <c r="N4" s="1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7" customFormat="1" ht="17.649999999999999" x14ac:dyDescent="0.5">
      <c r="A5" s="14" t="s">
        <v>11</v>
      </c>
      <c r="B5" s="1"/>
      <c r="C5" s="1"/>
      <c r="D5" s="1"/>
      <c r="E5" s="14"/>
      <c r="F5" s="1"/>
      <c r="G5" s="16"/>
      <c r="H5" s="16"/>
      <c r="I5" s="16"/>
      <c r="J5" s="16"/>
      <c r="K5" s="16"/>
      <c r="L5" s="16"/>
      <c r="M5" s="16"/>
      <c r="N5" s="16"/>
      <c r="O5" s="1"/>
      <c r="P5" s="1"/>
      <c r="Q5" s="1"/>
      <c r="R5" s="1"/>
      <c r="S5" s="1"/>
      <c r="T5" s="1"/>
      <c r="U5" s="1"/>
      <c r="V5" s="1"/>
      <c r="W5" s="30"/>
      <c r="X5" s="30"/>
      <c r="Y5" s="20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17" customFormat="1" ht="17.649999999999999" x14ac:dyDescent="0.5">
      <c r="A6" s="14" t="s">
        <v>12</v>
      </c>
      <c r="B6" s="1"/>
      <c r="C6" s="1"/>
      <c r="D6" s="1"/>
      <c r="E6" s="14"/>
      <c r="F6" s="1"/>
      <c r="G6" s="16"/>
      <c r="H6" s="16"/>
      <c r="I6" s="16"/>
      <c r="J6" s="16"/>
      <c r="K6" s="16"/>
      <c r="L6" s="16"/>
      <c r="M6" s="16"/>
      <c r="N6" s="16"/>
      <c r="O6" s="1"/>
      <c r="P6" s="1"/>
      <c r="Q6" s="1"/>
      <c r="R6" s="1"/>
      <c r="S6" s="1"/>
      <c r="T6" s="1"/>
      <c r="U6" s="1"/>
      <c r="V6" s="1"/>
      <c r="W6" s="30"/>
      <c r="X6" s="30"/>
      <c r="Y6" s="20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</row>
    <row r="7" spans="1:49" s="17" customFormat="1" ht="17.649999999999999" x14ac:dyDescent="0.5">
      <c r="A7" s="14" t="s">
        <v>13</v>
      </c>
      <c r="B7" s="1"/>
      <c r="C7" s="1"/>
      <c r="D7" s="1"/>
      <c r="E7" s="14"/>
      <c r="F7" s="1"/>
      <c r="G7" s="16"/>
      <c r="H7" s="16"/>
      <c r="I7" s="16"/>
      <c r="J7" s="16"/>
      <c r="K7" s="16"/>
      <c r="L7" s="16"/>
      <c r="M7" s="16"/>
      <c r="N7" s="16"/>
      <c r="O7" s="1"/>
      <c r="P7" s="1"/>
      <c r="Q7" s="1"/>
      <c r="R7" s="1"/>
      <c r="S7" s="1"/>
      <c r="T7" s="1"/>
      <c r="U7" s="1"/>
      <c r="V7" s="1"/>
      <c r="W7" s="30"/>
      <c r="X7" s="30"/>
      <c r="Y7" s="20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</row>
    <row r="8" spans="1:49" s="17" customFormat="1" ht="17.649999999999999" x14ac:dyDescent="0.5">
      <c r="A8" s="14"/>
      <c r="B8" s="1"/>
      <c r="C8" s="1"/>
      <c r="D8" s="1"/>
      <c r="G8" s="16"/>
      <c r="H8" s="16"/>
      <c r="I8" s="16"/>
      <c r="J8" s="16"/>
      <c r="K8" s="16"/>
      <c r="L8" s="16"/>
      <c r="M8" s="16"/>
      <c r="N8" s="16"/>
      <c r="W8" s="30"/>
      <c r="X8" s="30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</row>
    <row r="9" spans="1:49" s="17" customFormat="1" ht="17.649999999999999" x14ac:dyDescent="0.5">
      <c r="A9" s="14" t="s">
        <v>47</v>
      </c>
      <c r="B9" s="1"/>
      <c r="C9" s="1"/>
      <c r="D9" s="1"/>
      <c r="E9" s="14"/>
      <c r="F9" s="1"/>
      <c r="G9" s="16"/>
      <c r="H9" s="16"/>
      <c r="I9" s="16"/>
      <c r="J9" s="16"/>
      <c r="K9" s="16"/>
      <c r="L9" s="16"/>
      <c r="M9" s="16"/>
      <c r="N9" s="16"/>
      <c r="O9" s="1"/>
      <c r="P9" s="1"/>
      <c r="Q9" s="1"/>
      <c r="R9" s="1"/>
      <c r="S9" s="1"/>
      <c r="T9" s="1"/>
      <c r="U9" s="1"/>
      <c r="V9" s="1"/>
      <c r="W9" s="30"/>
      <c r="X9" s="30"/>
      <c r="Y9" s="1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</row>
    <row r="10" spans="1:49" s="17" customFormat="1" ht="17.649999999999999" x14ac:dyDescent="0.5">
      <c r="A10" s="14" t="s">
        <v>48</v>
      </c>
      <c r="B10" s="1"/>
      <c r="C10" s="1"/>
      <c r="D10" s="1"/>
      <c r="E10" s="14"/>
      <c r="F10" s="1"/>
      <c r="G10" s="16"/>
      <c r="H10" s="16"/>
      <c r="I10" s="16"/>
      <c r="J10" s="16"/>
      <c r="K10" s="16"/>
      <c r="L10" s="16"/>
      <c r="M10" s="16"/>
      <c r="N10" s="16"/>
      <c r="O10" s="1"/>
      <c r="P10" s="1"/>
      <c r="Q10" s="1"/>
      <c r="R10" s="1"/>
      <c r="S10" s="1"/>
      <c r="T10" s="1"/>
      <c r="U10" s="1"/>
      <c r="V10" s="1"/>
      <c r="W10" s="30"/>
      <c r="X10" s="30"/>
      <c r="Y10" s="1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</row>
    <row r="11" spans="1:49" s="17" customFormat="1" ht="17.649999999999999" x14ac:dyDescent="0.5">
      <c r="A11" s="14" t="s">
        <v>49</v>
      </c>
      <c r="B11" s="1"/>
      <c r="C11" s="1"/>
      <c r="D11" s="1"/>
      <c r="E11" s="14"/>
      <c r="F11" s="1"/>
      <c r="G11" s="16"/>
      <c r="H11" s="16"/>
      <c r="I11" s="16"/>
      <c r="J11" s="16"/>
      <c r="K11" s="16"/>
      <c r="L11" s="16"/>
      <c r="M11" s="16"/>
      <c r="N11" s="16"/>
      <c r="O11" s="1"/>
      <c r="P11" s="1"/>
      <c r="Q11" s="1"/>
      <c r="R11" s="1"/>
      <c r="S11" s="1"/>
      <c r="T11" s="1"/>
      <c r="U11" s="1"/>
      <c r="V11" s="1"/>
      <c r="W11" s="30"/>
      <c r="X11" s="30"/>
      <c r="Y11" s="1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</row>
    <row r="12" spans="1:49" s="17" customFormat="1" ht="17.649999999999999" x14ac:dyDescent="0.5">
      <c r="A12" s="14"/>
      <c r="B12" s="1"/>
      <c r="C12" s="1"/>
      <c r="D12" s="1"/>
      <c r="E12" s="14"/>
      <c r="F12" s="1"/>
      <c r="G12" s="16"/>
      <c r="H12" s="16"/>
      <c r="I12" s="16"/>
      <c r="J12" s="16"/>
      <c r="K12" s="16"/>
      <c r="L12" s="16"/>
      <c r="M12" s="16"/>
      <c r="N12" s="16"/>
      <c r="O12" s="1"/>
      <c r="P12" s="1"/>
      <c r="Q12" s="1"/>
      <c r="R12" s="1"/>
      <c r="S12" s="1"/>
      <c r="T12" s="1"/>
      <c r="U12" s="1"/>
      <c r="V12" s="1"/>
      <c r="W12" s="30"/>
      <c r="X12" s="30"/>
      <c r="Y12" s="1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</row>
    <row r="13" spans="1:49" s="17" customFormat="1" ht="17.649999999999999" x14ac:dyDescent="0.5">
      <c r="A13" s="14" t="s">
        <v>50</v>
      </c>
      <c r="B13" s="1"/>
      <c r="C13" s="1"/>
      <c r="D13" s="1"/>
      <c r="E13" s="14"/>
      <c r="F13" s="1"/>
      <c r="G13" s="16"/>
      <c r="H13" s="16"/>
      <c r="I13" s="16"/>
      <c r="J13" s="16"/>
      <c r="K13" s="16"/>
      <c r="L13" s="16"/>
      <c r="M13" s="16"/>
      <c r="N13" s="16"/>
      <c r="O13" s="1"/>
      <c r="P13" s="1"/>
      <c r="Q13" s="1"/>
      <c r="R13" s="1"/>
      <c r="S13" s="1"/>
      <c r="T13" s="1"/>
      <c r="U13" s="1"/>
      <c r="V13" s="1"/>
      <c r="W13" s="30"/>
      <c r="X13" s="30"/>
      <c r="Y13" s="1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</row>
    <row r="14" spans="1:49" s="17" customFormat="1" ht="17.649999999999999" x14ac:dyDescent="0.5">
      <c r="A14" s="14" t="s">
        <v>51</v>
      </c>
      <c r="B14" s="1"/>
      <c r="C14" s="1"/>
      <c r="D14" s="1"/>
      <c r="E14" s="14"/>
      <c r="F14" s="1"/>
      <c r="G14" s="16"/>
      <c r="H14" s="16"/>
      <c r="I14" s="16"/>
      <c r="J14" s="16"/>
      <c r="K14" s="16"/>
      <c r="L14" s="16"/>
      <c r="M14" s="16"/>
      <c r="N14" s="16"/>
      <c r="O14" s="1"/>
      <c r="P14" s="1"/>
      <c r="Q14" s="1"/>
      <c r="R14" s="1"/>
      <c r="S14" s="1"/>
      <c r="T14" s="1"/>
      <c r="U14" s="1"/>
      <c r="V14" s="1"/>
      <c r="W14" s="30"/>
      <c r="X14" s="30"/>
      <c r="Y14" s="1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16"/>
      <c r="AR14" s="16"/>
      <c r="AS14" s="16"/>
      <c r="AT14" s="16"/>
      <c r="AU14" s="16"/>
      <c r="AV14" s="16"/>
      <c r="AW14" s="16"/>
    </row>
    <row r="15" spans="1:49" s="17" customFormat="1" ht="17.649999999999999" x14ac:dyDescent="0.5">
      <c r="A15" s="14" t="s">
        <v>52</v>
      </c>
      <c r="B15" s="1"/>
      <c r="C15" s="1"/>
      <c r="D15" s="1"/>
      <c r="E15" s="14"/>
      <c r="F15" s="1"/>
      <c r="G15" s="16"/>
      <c r="H15" s="16"/>
      <c r="I15" s="16"/>
      <c r="J15" s="16"/>
      <c r="K15" s="16"/>
      <c r="L15" s="16"/>
      <c r="M15" s="16"/>
      <c r="N15" s="16"/>
      <c r="O15" s="1"/>
      <c r="P15" s="1"/>
      <c r="Q15" s="1"/>
      <c r="R15" s="1"/>
      <c r="S15" s="1"/>
      <c r="T15" s="1"/>
      <c r="U15" s="1"/>
      <c r="V15" s="1"/>
      <c r="W15" s="30"/>
      <c r="X15" s="30"/>
      <c r="Y15" s="1"/>
      <c r="Z15"/>
      <c r="AA15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16"/>
      <c r="AT15" s="16"/>
      <c r="AU15" s="16"/>
      <c r="AV15" s="16"/>
      <c r="AW15" s="16"/>
    </row>
    <row r="16" spans="1:49" s="17" customFormat="1" ht="17.649999999999999" x14ac:dyDescent="0.5">
      <c r="A16" s="14"/>
      <c r="B16" s="1"/>
      <c r="C16" s="1"/>
      <c r="D16" s="1"/>
      <c r="E16" s="1"/>
      <c r="F16" s="1"/>
      <c r="G16" s="16"/>
      <c r="H16" s="16"/>
      <c r="I16" s="16"/>
      <c r="J16" s="16"/>
      <c r="K16" s="16"/>
      <c r="L16" s="16"/>
      <c r="M16" s="16"/>
      <c r="N16" s="16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</row>
    <row r="17" spans="1:49" s="15" customFormat="1" ht="18" x14ac:dyDescent="0.55000000000000004">
      <c r="A17" s="27" t="s">
        <v>3</v>
      </c>
      <c r="B17" s="27" t="s">
        <v>33</v>
      </c>
      <c r="C17" s="27" t="s">
        <v>0</v>
      </c>
      <c r="D17" s="27" t="s">
        <v>34</v>
      </c>
      <c r="E17" s="27" t="str">
        <f>"State"</f>
        <v>State</v>
      </c>
      <c r="F17" s="27" t="s">
        <v>53</v>
      </c>
      <c r="G17" s="28">
        <v>1</v>
      </c>
      <c r="H17" s="28">
        <v>2</v>
      </c>
      <c r="I17" s="28">
        <v>3</v>
      </c>
      <c r="J17" s="28">
        <v>4</v>
      </c>
      <c r="K17" s="28">
        <v>5</v>
      </c>
      <c r="L17" s="28">
        <v>6</v>
      </c>
      <c r="M17" s="28" t="s">
        <v>4</v>
      </c>
      <c r="N17" s="28" t="s">
        <v>26</v>
      </c>
      <c r="O17" s="13">
        <v>1</v>
      </c>
      <c r="P17" s="13">
        <v>2</v>
      </c>
      <c r="Q17" s="13">
        <v>3</v>
      </c>
      <c r="R17" s="13">
        <v>4</v>
      </c>
      <c r="S17" s="13">
        <v>5</v>
      </c>
      <c r="T17" s="13">
        <v>6</v>
      </c>
      <c r="U17" s="13" t="s">
        <v>5</v>
      </c>
      <c r="V17" s="13" t="s">
        <v>32</v>
      </c>
      <c r="W17" s="13" t="s">
        <v>6</v>
      </c>
      <c r="X17" s="13" t="s">
        <v>27</v>
      </c>
      <c r="Y17" s="13" t="s">
        <v>10</v>
      </c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</row>
    <row r="18" spans="1:49" ht="15.4" x14ac:dyDescent="0.45">
      <c r="A18" s="2">
        <v>1</v>
      </c>
      <c r="B18" s="18"/>
      <c r="C18" s="18"/>
      <c r="D18" s="1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10"/>
      <c r="Z18" s="18"/>
      <c r="AA18" s="18"/>
    </row>
    <row r="19" spans="1:49" ht="15.4" x14ac:dyDescent="0.45">
      <c r="A19" s="2">
        <v>2</v>
      </c>
      <c r="B19" s="18"/>
      <c r="C19" s="18"/>
      <c r="D19" s="1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18"/>
      <c r="AA19" s="18"/>
    </row>
    <row r="20" spans="1:49" ht="15.4" x14ac:dyDescent="0.45">
      <c r="A20" s="2">
        <v>3</v>
      </c>
      <c r="B20" s="18"/>
      <c r="C20" s="18"/>
      <c r="D20" s="1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18"/>
      <c r="AA20" s="18"/>
    </row>
    <row r="21" spans="1:49" ht="15.4" x14ac:dyDescent="0.45">
      <c r="A21" s="2">
        <v>4</v>
      </c>
      <c r="B21" s="18"/>
      <c r="C21" s="18"/>
      <c r="D21" s="1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18"/>
      <c r="AA21" s="18"/>
    </row>
    <row r="22" spans="1:49" ht="15.4" x14ac:dyDescent="0.45">
      <c r="A22" s="2">
        <v>5</v>
      </c>
      <c r="B22" s="18"/>
      <c r="C22" s="18"/>
      <c r="D22" s="18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18"/>
      <c r="AA22" s="18"/>
    </row>
    <row r="23" spans="1:49" ht="15.4" x14ac:dyDescent="0.45">
      <c r="A23" s="2">
        <v>6</v>
      </c>
      <c r="B23" s="18"/>
      <c r="C23" s="18"/>
      <c r="D23" s="1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18"/>
      <c r="AA23" s="18"/>
    </row>
    <row r="24" spans="1:49" ht="15.4" x14ac:dyDescent="0.45">
      <c r="A24" s="2">
        <v>7</v>
      </c>
      <c r="B24" s="18"/>
      <c r="C24" s="18"/>
      <c r="D24" s="18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18"/>
      <c r="AA24" s="18"/>
    </row>
    <row r="25" spans="1:49" ht="15.4" x14ac:dyDescent="0.45">
      <c r="A25" s="2">
        <v>8</v>
      </c>
      <c r="B25" s="18"/>
      <c r="C25" s="18"/>
      <c r="D25" s="1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18"/>
      <c r="AA25" s="18"/>
    </row>
    <row r="26" spans="1:49" ht="15.4" x14ac:dyDescent="0.45">
      <c r="A26" s="2">
        <v>9</v>
      </c>
      <c r="B26" s="18"/>
      <c r="C26" s="18"/>
      <c r="D26" s="1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18"/>
      <c r="AA26" s="18"/>
    </row>
    <row r="27" spans="1:49" ht="15.4" x14ac:dyDescent="0.45">
      <c r="A27" s="2">
        <v>10</v>
      </c>
      <c r="B27" s="18"/>
      <c r="C27" s="18"/>
      <c r="D27" s="1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10"/>
      <c r="Z27" s="18"/>
      <c r="AA27" s="18"/>
    </row>
    <row r="28" spans="1:49" ht="15.4" x14ac:dyDescent="0.45">
      <c r="A28" s="2">
        <v>11</v>
      </c>
      <c r="B28" s="18"/>
      <c r="C28" s="18"/>
      <c r="D28" s="1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10"/>
      <c r="Z28" s="18"/>
      <c r="AA28" s="18"/>
    </row>
    <row r="29" spans="1:49" ht="15.4" x14ac:dyDescent="0.45">
      <c r="A29" s="2">
        <v>12</v>
      </c>
      <c r="B29" s="18"/>
      <c r="C29" s="18"/>
      <c r="D29" s="1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10"/>
      <c r="Z29" s="18"/>
      <c r="AA29" s="18"/>
    </row>
    <row r="30" spans="1:49" ht="15.4" x14ac:dyDescent="0.45">
      <c r="A30" s="2">
        <v>13</v>
      </c>
      <c r="B30" s="18"/>
      <c r="C30" s="18"/>
      <c r="D30" s="1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10"/>
      <c r="Z30" s="18"/>
      <c r="AA30" s="18"/>
    </row>
    <row r="31" spans="1:49" ht="15.4" x14ac:dyDescent="0.45">
      <c r="A31" s="2">
        <v>14</v>
      </c>
      <c r="B31" s="18"/>
      <c r="C31" s="18"/>
      <c r="D31" s="1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10"/>
      <c r="Z31" s="18"/>
      <c r="AA31" s="18"/>
    </row>
    <row r="32" spans="1:49" ht="15.4" x14ac:dyDescent="0.45">
      <c r="A32" s="2">
        <v>15</v>
      </c>
      <c r="B32" s="18"/>
      <c r="C32" s="18"/>
      <c r="D32" s="1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0"/>
      <c r="Z32" s="18"/>
      <c r="AA32" s="18"/>
    </row>
    <row r="33" spans="1:27" ht="15.4" x14ac:dyDescent="0.45">
      <c r="A33" s="2">
        <v>16</v>
      </c>
      <c r="B33" s="18"/>
      <c r="C33" s="18"/>
      <c r="D33" s="1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0"/>
      <c r="Z33" s="18"/>
      <c r="AA33" s="18"/>
    </row>
    <row r="34" spans="1:27" ht="15.4" x14ac:dyDescent="0.45">
      <c r="A34" s="2">
        <v>17</v>
      </c>
      <c r="B34" s="18"/>
      <c r="C34" s="18"/>
      <c r="D34" s="1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0"/>
      <c r="Z34" s="18"/>
      <c r="AA34" s="18"/>
    </row>
    <row r="35" spans="1:27" ht="15.4" x14ac:dyDescent="0.45">
      <c r="A35" s="2">
        <v>18</v>
      </c>
      <c r="B35" s="18"/>
      <c r="C35" s="18"/>
      <c r="D35" s="1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10"/>
      <c r="Z35" s="18"/>
      <c r="AA35" s="18"/>
    </row>
    <row r="36" spans="1:27" ht="15.4" x14ac:dyDescent="0.45">
      <c r="A36" s="2">
        <v>19</v>
      </c>
      <c r="B36" s="18"/>
      <c r="C36" s="18"/>
      <c r="D36" s="1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0"/>
      <c r="Z36" s="18"/>
      <c r="AA36" s="18"/>
    </row>
    <row r="37" spans="1:27" ht="15.4" x14ac:dyDescent="0.45">
      <c r="A37" s="2">
        <v>20</v>
      </c>
      <c r="B37" s="18"/>
      <c r="C37" s="18"/>
      <c r="D37" s="1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0"/>
      <c r="Z37" s="18"/>
      <c r="AA37" s="18"/>
    </row>
    <row r="38" spans="1:27" ht="15.4" x14ac:dyDescent="0.45">
      <c r="A38" s="2">
        <v>21</v>
      </c>
      <c r="B38" s="18"/>
      <c r="C38" s="18"/>
      <c r="D38" s="18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0"/>
      <c r="Z38" s="18"/>
      <c r="AA38" s="18"/>
    </row>
    <row r="39" spans="1:27" ht="15.4" x14ac:dyDescent="0.45">
      <c r="A39" s="2">
        <v>22</v>
      </c>
      <c r="B39" s="18"/>
      <c r="C39" s="18"/>
      <c r="D39" s="18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10"/>
      <c r="Z39" s="18"/>
      <c r="AA39" s="18"/>
    </row>
    <row r="40" spans="1:27" ht="15.4" x14ac:dyDescent="0.45">
      <c r="A40" s="2">
        <v>23</v>
      </c>
      <c r="B40" s="18"/>
      <c r="C40" s="18"/>
      <c r="D40" s="1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10"/>
      <c r="Z40" s="18"/>
      <c r="AA40" s="18"/>
    </row>
    <row r="41" spans="1:27" ht="15.4" x14ac:dyDescent="0.45">
      <c r="A41" s="2">
        <v>24</v>
      </c>
      <c r="B41" s="18"/>
      <c r="C41" s="18"/>
      <c r="D41" s="18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10"/>
      <c r="Z41" s="18"/>
      <c r="AA41" s="18"/>
    </row>
    <row r="42" spans="1:27" ht="15.4" x14ac:dyDescent="0.45">
      <c r="A42" s="2">
        <v>25</v>
      </c>
      <c r="B42" s="18"/>
      <c r="C42" s="18"/>
      <c r="D42" s="18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10"/>
      <c r="Z42" s="18"/>
      <c r="AA42" s="18"/>
    </row>
    <row r="43" spans="1:27" ht="15.4" x14ac:dyDescent="0.45">
      <c r="A43" s="2">
        <v>26</v>
      </c>
      <c r="B43" s="18"/>
      <c r="C43" s="18"/>
      <c r="D43" s="18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10"/>
      <c r="Z43" s="18"/>
      <c r="AA43" s="18"/>
    </row>
    <row r="44" spans="1:27" ht="15.4" x14ac:dyDescent="0.45">
      <c r="A44" s="2">
        <v>27</v>
      </c>
      <c r="B44" s="18"/>
      <c r="C44" s="18"/>
      <c r="D44" s="18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10"/>
      <c r="Z44" s="18"/>
      <c r="AA44" s="18"/>
    </row>
    <row r="45" spans="1:27" ht="15.4" x14ac:dyDescent="0.45">
      <c r="A45" s="2">
        <v>28</v>
      </c>
      <c r="B45" s="18"/>
      <c r="C45" s="18"/>
      <c r="D45" s="18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10"/>
      <c r="Z45" s="18"/>
      <c r="AA45" s="18"/>
    </row>
    <row r="46" spans="1:27" ht="15.4" x14ac:dyDescent="0.45">
      <c r="A46" s="2">
        <v>29</v>
      </c>
      <c r="B46" s="18"/>
      <c r="C46" s="18"/>
      <c r="D46" s="18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10"/>
      <c r="Z46" s="18"/>
      <c r="AA46" s="18"/>
    </row>
    <row r="47" spans="1:27" ht="15.4" x14ac:dyDescent="0.45">
      <c r="A47" s="2">
        <v>30</v>
      </c>
      <c r="B47" s="18"/>
      <c r="C47" s="18"/>
      <c r="D47" s="18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10"/>
      <c r="Z47" s="18"/>
      <c r="AA47" s="18"/>
    </row>
    <row r="48" spans="1:27" ht="15.4" x14ac:dyDescent="0.45">
      <c r="A48" s="2">
        <v>31</v>
      </c>
      <c r="B48" s="18"/>
      <c r="C48" s="18"/>
      <c r="D48" s="18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10"/>
      <c r="Z48" s="18"/>
      <c r="AA48" s="18"/>
    </row>
    <row r="49" spans="1:27" ht="15.4" x14ac:dyDescent="0.45">
      <c r="A49" s="2">
        <v>32</v>
      </c>
      <c r="B49" s="18"/>
      <c r="C49" s="18"/>
      <c r="D49" s="18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10"/>
      <c r="Z49" s="18"/>
      <c r="AA49" s="18"/>
    </row>
    <row r="50" spans="1:27" ht="15.4" x14ac:dyDescent="0.45">
      <c r="A50" s="2">
        <v>33</v>
      </c>
      <c r="B50" s="18"/>
      <c r="C50" s="18"/>
      <c r="D50" s="18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10"/>
      <c r="Z50" s="18"/>
      <c r="AA50" s="18"/>
    </row>
    <row r="51" spans="1:27" ht="15.4" x14ac:dyDescent="0.45">
      <c r="A51" s="2"/>
      <c r="B51" s="11"/>
      <c r="C51" s="18"/>
      <c r="D51" s="18"/>
      <c r="E51" s="9"/>
      <c r="F51" s="2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spans="1:27" ht="15.4" x14ac:dyDescent="0.45">
      <c r="A52" s="2"/>
      <c r="B52" s="11"/>
      <c r="C52" s="18"/>
      <c r="D52" s="18"/>
      <c r="E52" s="9"/>
      <c r="F52" s="2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spans="1:27" ht="15.4" x14ac:dyDescent="0.45">
      <c r="A53" s="2"/>
      <c r="B53" s="11"/>
      <c r="C53" s="18"/>
      <c r="D53" s="25"/>
      <c r="E53" s="9"/>
      <c r="F53" s="2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spans="1:27" ht="15.4" x14ac:dyDescent="0.45">
      <c r="A54" s="2"/>
      <c r="B54" s="11"/>
      <c r="C54" s="18"/>
      <c r="D54" s="18"/>
      <c r="E54" s="9"/>
      <c r="F54" s="2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spans="1:27" ht="15.4" x14ac:dyDescent="0.45">
      <c r="A55" s="2"/>
      <c r="B55" s="11"/>
      <c r="C55" s="18"/>
      <c r="D55" s="18"/>
      <c r="E55" s="9"/>
      <c r="F55" s="2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spans="1:27" ht="15.4" x14ac:dyDescent="0.45">
      <c r="A56" s="2"/>
      <c r="B56" s="11"/>
      <c r="C56" s="18"/>
      <c r="D56" s="18"/>
      <c r="E56" s="9"/>
      <c r="F56" s="2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spans="1:27" ht="15.4" x14ac:dyDescent="0.45">
      <c r="A57" s="2"/>
      <c r="B57" s="11"/>
      <c r="C57" s="18"/>
      <c r="D57" s="18"/>
      <c r="E57" s="9"/>
      <c r="F57" s="2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spans="1:27" ht="15.4" x14ac:dyDescent="0.45">
      <c r="A58" s="2"/>
      <c r="B58" s="11"/>
      <c r="C58" s="18"/>
      <c r="D58" s="18"/>
      <c r="E58" s="9"/>
      <c r="F58" s="2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spans="1:27" ht="15.4" x14ac:dyDescent="0.45">
      <c r="A59" s="2"/>
      <c r="B59" s="11"/>
      <c r="C59" s="18"/>
      <c r="D59" s="18"/>
      <c r="E59" s="9"/>
      <c r="F59" s="2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spans="1:27" ht="15.4" x14ac:dyDescent="0.45">
      <c r="A60" s="2"/>
      <c r="B60" s="11"/>
      <c r="C60" s="18"/>
      <c r="D60" s="18"/>
      <c r="E60" s="9"/>
      <c r="F60" s="2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spans="1:27" ht="15.4" x14ac:dyDescent="0.45">
      <c r="A61" s="2"/>
      <c r="B61" s="11"/>
      <c r="C61" s="18"/>
      <c r="D61" s="18"/>
      <c r="E61" s="9"/>
      <c r="F61" s="2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7" ht="15.4" x14ac:dyDescent="0.45">
      <c r="A62" s="2"/>
      <c r="B62" s="11"/>
      <c r="C62" s="18"/>
      <c r="D62" s="18"/>
      <c r="E62" s="9"/>
      <c r="F62" s="2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7" ht="15.4" x14ac:dyDescent="0.45">
      <c r="A63" s="2"/>
      <c r="B63" s="11"/>
      <c r="C63" s="18"/>
      <c r="D63" s="18"/>
      <c r="E63" s="9"/>
      <c r="F63" s="2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7" ht="15.4" x14ac:dyDescent="0.45">
      <c r="A64" s="2"/>
      <c r="B64" s="11"/>
      <c r="C64" s="18"/>
      <c r="D64" s="18"/>
      <c r="E64" s="9"/>
      <c r="F64" s="2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ht="15.4" x14ac:dyDescent="0.45">
      <c r="A65" s="2"/>
      <c r="B65" s="11"/>
      <c r="C65" s="18"/>
      <c r="D65" s="18"/>
      <c r="E65" s="9"/>
      <c r="F65" s="2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ht="15.4" x14ac:dyDescent="0.45">
      <c r="A66" s="2"/>
      <c r="B66" s="11"/>
      <c r="C66" s="18"/>
      <c r="D66" s="18"/>
      <c r="E66" s="9"/>
      <c r="F66" s="2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ht="15.4" x14ac:dyDescent="0.45">
      <c r="A67" s="2"/>
      <c r="B67" s="11"/>
      <c r="C67" s="18"/>
      <c r="D67" s="18"/>
      <c r="E67" s="9"/>
      <c r="F67" s="2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ht="15.4" x14ac:dyDescent="0.45">
      <c r="A68" s="2"/>
      <c r="B68" s="11"/>
      <c r="C68" s="18"/>
      <c r="D68" s="18"/>
      <c r="E68" s="9"/>
      <c r="F68" s="2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ht="15.4" x14ac:dyDescent="0.45">
      <c r="A69" s="2"/>
      <c r="B69" s="11"/>
      <c r="C69" s="18"/>
      <c r="D69" s="18"/>
      <c r="E69" s="9"/>
      <c r="F69" s="2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ht="15.4" x14ac:dyDescent="0.45">
      <c r="A70" s="2"/>
      <c r="B70" s="11"/>
      <c r="C70" s="18"/>
      <c r="D70" s="18"/>
      <c r="E70" s="9"/>
      <c r="F70" s="2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ht="15.4" x14ac:dyDescent="0.45">
      <c r="A71" s="2"/>
      <c r="B71" s="11"/>
      <c r="C71" s="18"/>
      <c r="D71" s="18"/>
      <c r="E71" s="9"/>
      <c r="F71" s="2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ht="15.4" x14ac:dyDescent="0.45">
      <c r="A72" s="2"/>
      <c r="B72" s="11"/>
      <c r="C72" s="18"/>
      <c r="D72" s="26"/>
      <c r="E72" s="9"/>
      <c r="F72" s="2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spans="1:25" ht="15.4" x14ac:dyDescent="0.45">
      <c r="A73" s="2"/>
      <c r="B73" s="11"/>
      <c r="C73" s="18"/>
      <c r="D73" s="18"/>
      <c r="E73" s="9"/>
      <c r="F73" s="2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spans="1:25" ht="15.4" x14ac:dyDescent="0.45">
      <c r="A74" s="2"/>
      <c r="B74" s="11"/>
      <c r="C74" s="18"/>
      <c r="D74" s="18"/>
      <c r="E74" s="9"/>
      <c r="F74" s="2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 spans="1:25" ht="15.4" x14ac:dyDescent="0.45">
      <c r="A75" s="2"/>
      <c r="B75" s="11"/>
      <c r="C75" s="18"/>
      <c r="D75" s="18"/>
      <c r="E75" s="9"/>
      <c r="F75" s="2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spans="1:25" ht="15.4" x14ac:dyDescent="0.45">
      <c r="A76" s="2"/>
      <c r="B76" s="11"/>
      <c r="C76" s="18"/>
      <c r="D76" s="18"/>
      <c r="E76" s="9"/>
      <c r="F76" s="2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spans="1:25" ht="15.4" x14ac:dyDescent="0.45">
      <c r="A77" s="2"/>
      <c r="B77" s="11"/>
      <c r="C77" s="18"/>
      <c r="D77" s="18"/>
      <c r="E77" s="9"/>
      <c r="F77" s="2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 spans="1:25" ht="15.4" x14ac:dyDescent="0.45">
      <c r="A78" s="2"/>
      <c r="B78" s="11"/>
      <c r="C78" s="18"/>
      <c r="D78" s="18"/>
      <c r="E78" s="9"/>
      <c r="F78" s="2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spans="1:25" ht="15.4" x14ac:dyDescent="0.45">
      <c r="A79" s="2"/>
      <c r="B79" s="11"/>
      <c r="C79" s="18"/>
      <c r="D79" s="18"/>
      <c r="E79" s="9"/>
      <c r="F79" s="2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spans="1:25" ht="15.4" x14ac:dyDescent="0.45">
      <c r="A80" s="2"/>
      <c r="B80" s="11"/>
      <c r="C80" s="18"/>
      <c r="D80" s="18"/>
      <c r="E80" s="9"/>
      <c r="F80" s="2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spans="1:25" ht="15.4" x14ac:dyDescent="0.45">
      <c r="A81" s="2"/>
      <c r="B81" s="11"/>
      <c r="C81" s="18"/>
      <c r="D81" s="18"/>
      <c r="E81" s="9"/>
      <c r="F81" s="2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spans="1:25" ht="15.4" x14ac:dyDescent="0.45">
      <c r="A82" s="2"/>
      <c r="B82" s="11"/>
      <c r="C82" s="18"/>
      <c r="D82" s="18"/>
      <c r="E82" s="9"/>
      <c r="F82" s="2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 spans="1:25" ht="15.4" x14ac:dyDescent="0.45">
      <c r="A83" s="2"/>
      <c r="B83" s="11"/>
      <c r="C83" s="18"/>
      <c r="D83" s="18"/>
      <c r="E83" s="9"/>
      <c r="F83" s="2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spans="1:25" ht="15.4" x14ac:dyDescent="0.45">
      <c r="A84" s="2"/>
      <c r="B84" s="11"/>
      <c r="C84" s="18"/>
      <c r="D84" s="18"/>
      <c r="E84" s="9"/>
      <c r="F84" s="2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spans="1:25" ht="15.4" x14ac:dyDescent="0.45">
      <c r="A85" s="2"/>
      <c r="B85" s="11"/>
      <c r="C85" s="18"/>
      <c r="D85" s="18"/>
      <c r="E85" s="9"/>
      <c r="F85" s="2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spans="1:25" ht="15.4" x14ac:dyDescent="0.45">
      <c r="A86" s="2"/>
      <c r="B86" s="11"/>
      <c r="C86" s="18"/>
      <c r="D86" s="18"/>
      <c r="E86" s="9"/>
      <c r="F86" s="2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spans="1:25" ht="15.4" x14ac:dyDescent="0.45">
      <c r="A87" s="2"/>
      <c r="B87" s="11"/>
      <c r="C87" s="18"/>
      <c r="D87" s="18"/>
      <c r="E87" s="9"/>
      <c r="F87" s="2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spans="1:25" ht="15.4" x14ac:dyDescent="0.45">
      <c r="A88" s="2"/>
      <c r="B88" s="11"/>
      <c r="C88" s="18"/>
      <c r="D88" s="18"/>
      <c r="E88" s="9"/>
      <c r="F88" s="2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25" ht="15.4" x14ac:dyDescent="0.45">
      <c r="A89" s="2"/>
      <c r="B89" s="11"/>
      <c r="C89" s="18"/>
      <c r="D89" s="18"/>
      <c r="E89" s="9"/>
      <c r="F89" s="2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spans="1:25" ht="15.4" x14ac:dyDescent="0.45">
      <c r="A90" s="2"/>
      <c r="B90" s="11"/>
      <c r="C90" s="18"/>
      <c r="D90" s="18"/>
      <c r="E90" s="9"/>
      <c r="F90" s="2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spans="1:25" ht="15.4" x14ac:dyDescent="0.45">
      <c r="A91" s="2"/>
      <c r="B91" s="11"/>
      <c r="C91" s="18"/>
      <c r="D91" s="18"/>
      <c r="E91" s="2"/>
      <c r="F91" s="2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spans="1:25" ht="15.4" x14ac:dyDescent="0.45">
      <c r="A92" s="2"/>
      <c r="B92" s="11"/>
      <c r="C92" s="18"/>
      <c r="D92" s="18"/>
      <c r="E92" s="9"/>
      <c r="F92" s="2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spans="1:25" ht="15.4" x14ac:dyDescent="0.45">
      <c r="A93" s="2"/>
      <c r="B93" s="11"/>
      <c r="C93" s="18"/>
      <c r="D93" s="18"/>
      <c r="E93" s="9"/>
      <c r="F93" s="2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spans="1:25" ht="15.4" x14ac:dyDescent="0.45">
      <c r="A94" s="2"/>
      <c r="B94" s="11"/>
      <c r="C94" s="18"/>
      <c r="D94" s="18"/>
      <c r="E94" s="9"/>
      <c r="F94" s="2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spans="1:25" ht="15.4" x14ac:dyDescent="0.45">
      <c r="A95" s="2"/>
      <c r="B95" s="11"/>
      <c r="C95" s="18"/>
      <c r="D95" s="18"/>
      <c r="E95" s="9"/>
      <c r="F95" s="2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spans="1:25" ht="15.4" x14ac:dyDescent="0.45">
      <c r="A96" s="2"/>
      <c r="B96" s="11"/>
      <c r="C96" s="18"/>
      <c r="D96" s="18"/>
      <c r="E96" s="9"/>
      <c r="F96" s="2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spans="1:25" ht="15.4" x14ac:dyDescent="0.45">
      <c r="A97" s="2"/>
      <c r="B97" s="11"/>
      <c r="C97" s="18"/>
      <c r="D97" s="18"/>
      <c r="E97" s="9"/>
      <c r="F97" s="2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spans="1:25" ht="15.4" x14ac:dyDescent="0.45">
      <c r="A98" s="2"/>
      <c r="B98" s="11"/>
      <c r="C98" s="18"/>
      <c r="D98" s="18"/>
      <c r="E98" s="9"/>
      <c r="F98" s="2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spans="1:25" ht="15.4" x14ac:dyDescent="0.45">
      <c r="A99" s="2"/>
      <c r="B99" s="11"/>
      <c r="C99" s="18"/>
      <c r="D99" s="18"/>
      <c r="E99" s="9"/>
      <c r="F99" s="2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 spans="1:25" ht="15.4" x14ac:dyDescent="0.45">
      <c r="A100" s="2"/>
      <c r="B100" s="11"/>
      <c r="C100" s="18"/>
      <c r="D100" s="18"/>
      <c r="E100" s="9"/>
      <c r="F100" s="2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</row>
    <row r="101" spans="1:25" ht="15.4" x14ac:dyDescent="0.45">
      <c r="A101" s="2"/>
      <c r="B101" s="11"/>
      <c r="C101" s="18"/>
      <c r="D101" s="18"/>
      <c r="E101" s="9"/>
      <c r="F101" s="2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</row>
    <row r="102" spans="1:25" ht="15.4" x14ac:dyDescent="0.45">
      <c r="A102" s="2"/>
      <c r="B102" s="11"/>
      <c r="C102" s="18"/>
      <c r="D102" s="18"/>
      <c r="E102" s="9"/>
      <c r="F102" s="2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</row>
    <row r="103" spans="1:25" ht="15.4" x14ac:dyDescent="0.45">
      <c r="A103" s="2"/>
      <c r="B103" s="11"/>
      <c r="C103" s="18"/>
      <c r="D103" s="18"/>
      <c r="E103" s="9"/>
      <c r="F103" s="2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</row>
    <row r="104" spans="1:25" ht="15.4" x14ac:dyDescent="0.45">
      <c r="A104" s="2"/>
      <c r="B104" s="11"/>
      <c r="C104" s="18"/>
      <c r="D104" s="18"/>
      <c r="E104" s="9"/>
      <c r="F104" s="2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</row>
    <row r="105" spans="1:25" ht="15.4" x14ac:dyDescent="0.45">
      <c r="A105" s="2"/>
    </row>
  </sheetData>
  <mergeCells count="3">
    <mergeCell ref="A1:Y1"/>
    <mergeCell ref="A2:Y2"/>
    <mergeCell ref="A3:Y3"/>
  </mergeCells>
  <printOptions horizontalCentered="1"/>
  <pageMargins left="0" right="0" top="0.75" bottom="0.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Y54"/>
  <sheetViews>
    <sheetView workbookViewId="0">
      <selection activeCell="A4" sqref="A4"/>
    </sheetView>
  </sheetViews>
  <sheetFormatPr defaultRowHeight="14.25" x14ac:dyDescent="0.45"/>
  <cols>
    <col min="1" max="1" width="19.3984375" bestFit="1" customWidth="1"/>
    <col min="2" max="2" width="24.73046875" bestFit="1" customWidth="1"/>
    <col min="3" max="3" width="8.59765625" bestFit="1" customWidth="1"/>
    <col min="4" max="4" width="8.33203125" bestFit="1" customWidth="1"/>
    <col min="5" max="5" width="20.86328125" bestFit="1" customWidth="1"/>
    <col min="6" max="6" width="6.33203125" bestFit="1" customWidth="1"/>
    <col min="7" max="12" width="3.53125" bestFit="1" customWidth="1"/>
    <col min="13" max="13" width="4.73046875" bestFit="1" customWidth="1"/>
    <col min="14" max="20" width="3.53125" bestFit="1" customWidth="1"/>
    <col min="21" max="21" width="4.73046875" bestFit="1" customWidth="1"/>
    <col min="22" max="22" width="3.53125" bestFit="1" customWidth="1"/>
    <col min="23" max="23" width="6.19921875" bestFit="1" customWidth="1"/>
    <col min="24" max="24" width="6.19921875" customWidth="1"/>
    <col min="25" max="25" width="6.06640625" bestFit="1" customWidth="1"/>
    <col min="26" max="26" width="7" bestFit="1" customWidth="1"/>
    <col min="27" max="27" width="8.1328125" customWidth="1"/>
  </cols>
  <sheetData>
    <row r="1" spans="1:51" ht="17.649999999999999" x14ac:dyDescent="0.5">
      <c r="A1" s="1" t="s">
        <v>44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ht="17.649999999999999" x14ac:dyDescent="0.5">
      <c r="A2" s="1" t="s">
        <v>39</v>
      </c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1" ht="17.649999999999999" x14ac:dyDescent="0.5">
      <c r="A3" s="1" t="s">
        <v>58</v>
      </c>
      <c r="B3" s="4"/>
      <c r="C3" s="4"/>
      <c r="D3" s="4"/>
      <c r="E3" s="4"/>
      <c r="F3" s="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51" s="17" customFormat="1" ht="17.649999999999999" x14ac:dyDescent="0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</row>
    <row r="5" spans="1:51" s="17" customFormat="1" ht="17.649999999999999" x14ac:dyDescent="0.5">
      <c r="A5" s="14" t="s">
        <v>11</v>
      </c>
      <c r="B5" s="1"/>
      <c r="C5" s="1"/>
      <c r="D5" s="1"/>
      <c r="E5" s="14"/>
      <c r="F5" s="1"/>
      <c r="G5" s="16"/>
      <c r="H5" s="16"/>
      <c r="I5" s="16"/>
      <c r="J5" s="16"/>
      <c r="K5" s="16"/>
      <c r="L5" s="16"/>
      <c r="M5" s="16"/>
      <c r="N5" s="1"/>
      <c r="O5" s="1"/>
      <c r="P5" s="1"/>
      <c r="Q5" s="1"/>
      <c r="R5" s="1"/>
      <c r="S5" s="1"/>
      <c r="T5" s="1"/>
      <c r="U5" s="30"/>
      <c r="V5" s="20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</row>
    <row r="6" spans="1:51" s="17" customFormat="1" ht="17.649999999999999" x14ac:dyDescent="0.5">
      <c r="A6" s="14" t="s">
        <v>12</v>
      </c>
      <c r="B6" s="1"/>
      <c r="C6" s="1"/>
      <c r="D6" s="1"/>
      <c r="E6" s="14"/>
      <c r="F6" s="1"/>
      <c r="G6" s="16"/>
      <c r="H6" s="16"/>
      <c r="I6" s="16"/>
      <c r="J6" s="16"/>
      <c r="K6" s="16"/>
      <c r="L6" s="16"/>
      <c r="M6" s="16"/>
      <c r="N6" s="1"/>
      <c r="O6" s="1"/>
      <c r="P6" s="1"/>
      <c r="Q6" s="1"/>
      <c r="R6" s="1"/>
      <c r="S6" s="1"/>
      <c r="T6" s="1"/>
      <c r="U6" s="30"/>
      <c r="V6" s="20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51" s="17" customFormat="1" ht="17.649999999999999" x14ac:dyDescent="0.5">
      <c r="A7" s="14" t="s">
        <v>13</v>
      </c>
      <c r="B7" s="1"/>
      <c r="C7" s="1"/>
      <c r="D7" s="1"/>
      <c r="E7" s="14"/>
      <c r="F7" s="1"/>
      <c r="G7" s="16"/>
      <c r="H7" s="16"/>
      <c r="I7" s="16"/>
      <c r="J7" s="16"/>
      <c r="K7" s="16"/>
      <c r="L7" s="16"/>
      <c r="M7" s="16"/>
      <c r="N7" s="1"/>
      <c r="O7" s="1"/>
      <c r="P7" s="1"/>
      <c r="Q7" s="1"/>
      <c r="R7" s="1"/>
      <c r="S7" s="1"/>
      <c r="T7" s="1"/>
      <c r="U7" s="30"/>
      <c r="V7" s="20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</row>
    <row r="8" spans="1:51" s="17" customFormat="1" ht="17.649999999999999" x14ac:dyDescent="0.5">
      <c r="A8" s="14"/>
      <c r="B8" s="1"/>
      <c r="C8" s="1"/>
      <c r="D8" s="1"/>
      <c r="G8" s="16"/>
      <c r="H8" s="16"/>
      <c r="I8" s="16"/>
      <c r="J8" s="16"/>
      <c r="K8" s="16"/>
      <c r="L8" s="16"/>
      <c r="M8" s="16"/>
      <c r="U8" s="30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</row>
    <row r="9" spans="1:51" s="17" customFormat="1" ht="17.649999999999999" x14ac:dyDescent="0.5">
      <c r="A9" s="14" t="s">
        <v>47</v>
      </c>
      <c r="B9" s="1"/>
      <c r="C9" s="1"/>
      <c r="D9" s="1"/>
      <c r="E9" s="14"/>
      <c r="F9" s="1"/>
      <c r="G9" s="16"/>
      <c r="H9" s="16"/>
      <c r="I9" s="16"/>
      <c r="J9" s="16"/>
      <c r="K9" s="16"/>
      <c r="L9" s="16"/>
      <c r="M9" s="16"/>
      <c r="N9" s="1"/>
      <c r="O9" s="1"/>
      <c r="P9" s="1"/>
      <c r="Q9" s="1"/>
      <c r="R9" s="1"/>
      <c r="S9" s="1"/>
      <c r="T9" s="1"/>
      <c r="U9" s="30"/>
      <c r="V9" s="1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</row>
    <row r="10" spans="1:51" s="17" customFormat="1" ht="17.649999999999999" x14ac:dyDescent="0.5">
      <c r="A10" s="14" t="s">
        <v>48</v>
      </c>
      <c r="B10" s="1"/>
      <c r="C10" s="1"/>
      <c r="D10" s="1"/>
      <c r="E10" s="14"/>
      <c r="F10" s="1"/>
      <c r="G10" s="16"/>
      <c r="H10" s="16"/>
      <c r="I10" s="16"/>
      <c r="J10" s="16"/>
      <c r="K10" s="16"/>
      <c r="L10" s="16"/>
      <c r="M10" s="16"/>
      <c r="N10" s="1"/>
      <c r="O10" s="1"/>
      <c r="P10" s="1"/>
      <c r="Q10" s="1"/>
      <c r="R10" s="1"/>
      <c r="S10" s="1"/>
      <c r="T10" s="1"/>
      <c r="U10" s="30"/>
      <c r="V10" s="1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</row>
    <row r="11" spans="1:51" s="17" customFormat="1" ht="17.649999999999999" x14ac:dyDescent="0.5">
      <c r="A11" s="14" t="s">
        <v>49</v>
      </c>
      <c r="B11" s="1"/>
      <c r="C11" s="1"/>
      <c r="D11" s="1"/>
      <c r="E11" s="14"/>
      <c r="F11" s="1"/>
      <c r="G11" s="16"/>
      <c r="H11" s="16"/>
      <c r="I11" s="16"/>
      <c r="J11" s="16"/>
      <c r="K11" s="16"/>
      <c r="L11" s="16"/>
      <c r="M11" s="16"/>
      <c r="N11" s="1"/>
      <c r="O11" s="1"/>
      <c r="P11" s="1"/>
      <c r="Q11" s="1"/>
      <c r="R11" s="1"/>
      <c r="S11" s="1"/>
      <c r="T11" s="1"/>
      <c r="U11" s="30"/>
      <c r="V11" s="1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</row>
    <row r="12" spans="1:51" s="17" customFormat="1" ht="17.649999999999999" x14ac:dyDescent="0.5">
      <c r="A12" s="14"/>
      <c r="B12" s="1"/>
      <c r="C12" s="1"/>
      <c r="D12" s="1"/>
      <c r="E12" s="14"/>
      <c r="F12" s="1"/>
      <c r="G12" s="16"/>
      <c r="H12" s="16"/>
      <c r="I12" s="16"/>
      <c r="J12" s="16"/>
      <c r="K12" s="16"/>
      <c r="L12" s="16"/>
      <c r="M12" s="16"/>
      <c r="N12" s="1"/>
      <c r="O12" s="1"/>
      <c r="P12" s="1"/>
      <c r="Q12" s="1"/>
      <c r="R12" s="1"/>
      <c r="S12" s="1"/>
      <c r="T12" s="1"/>
      <c r="U12" s="30"/>
      <c r="V12" s="1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</row>
    <row r="13" spans="1:51" s="17" customFormat="1" ht="17.649999999999999" x14ac:dyDescent="0.5">
      <c r="A13" s="14" t="s">
        <v>14</v>
      </c>
      <c r="B13" s="1"/>
      <c r="C13" s="1"/>
      <c r="D13" s="1"/>
      <c r="E13" s="14"/>
      <c r="F13" s="1"/>
      <c r="G13" s="16"/>
      <c r="H13" s="16"/>
      <c r="I13" s="16"/>
      <c r="J13" s="16"/>
      <c r="K13" s="16"/>
      <c r="L13" s="16"/>
      <c r="M13" s="16"/>
      <c r="N13" s="1"/>
      <c r="O13" s="1"/>
      <c r="P13" s="1"/>
      <c r="Q13" s="1"/>
      <c r="R13" s="1"/>
      <c r="S13" s="1"/>
      <c r="T13" s="1"/>
      <c r="U13" s="30"/>
      <c r="V13" s="1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</row>
    <row r="14" spans="1:51" s="17" customFormat="1" ht="17.649999999999999" x14ac:dyDescent="0.5">
      <c r="A14" s="14" t="s">
        <v>16</v>
      </c>
      <c r="B14" s="1"/>
      <c r="C14" s="1"/>
      <c r="D14" s="1"/>
      <c r="E14" s="14"/>
      <c r="F14" s="1"/>
      <c r="G14" s="16"/>
      <c r="H14" s="16"/>
      <c r="I14" s="16"/>
      <c r="J14" s="16"/>
      <c r="K14" s="16"/>
      <c r="L14" s="16"/>
      <c r="M14" s="16"/>
      <c r="N14" s="1"/>
      <c r="O14" s="1"/>
      <c r="P14" s="1"/>
      <c r="Q14" s="1"/>
      <c r="R14" s="1"/>
      <c r="S14" s="1"/>
      <c r="T14" s="1"/>
      <c r="U14" s="30"/>
      <c r="V14" s="1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</row>
    <row r="15" spans="1:51" s="17" customFormat="1" ht="17.649999999999999" x14ac:dyDescent="0.5">
      <c r="A15" s="14" t="s">
        <v>17</v>
      </c>
      <c r="B15" s="1"/>
      <c r="C15" s="1"/>
      <c r="D15" s="1"/>
      <c r="E15" s="14"/>
      <c r="F15" s="1"/>
      <c r="G15" s="16"/>
      <c r="H15" s="16"/>
      <c r="I15" s="16"/>
      <c r="J15" s="16"/>
      <c r="K15" s="16"/>
      <c r="L15" s="16"/>
      <c r="M15" s="16"/>
      <c r="N15" s="1"/>
      <c r="O15" s="1"/>
      <c r="P15" s="1"/>
      <c r="Q15" s="1"/>
      <c r="R15" s="1"/>
      <c r="S15" s="1"/>
      <c r="T15" s="1"/>
      <c r="U15" s="30"/>
      <c r="V15" s="1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</row>
    <row r="16" spans="1:51" s="17" customFormat="1" ht="17.649999999999999" x14ac:dyDescent="0.5">
      <c r="A16" s="14"/>
      <c r="B16" s="1"/>
      <c r="C16" s="1"/>
      <c r="D16" s="1"/>
      <c r="E16" s="14"/>
      <c r="F16" s="1"/>
      <c r="G16" s="16"/>
      <c r="H16" s="16"/>
      <c r="I16" s="16"/>
      <c r="J16" s="16"/>
      <c r="K16" s="16"/>
      <c r="L16" s="16"/>
      <c r="M16" s="16"/>
      <c r="N16" s="1"/>
      <c r="O16" s="1"/>
      <c r="P16" s="1"/>
      <c r="Q16" s="1"/>
      <c r="R16" s="1"/>
      <c r="S16" s="1"/>
      <c r="T16" s="1"/>
      <c r="U16" s="30"/>
      <c r="V16" s="1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</row>
    <row r="17" spans="1:47" s="17" customFormat="1" ht="17.649999999999999" x14ac:dyDescent="0.5">
      <c r="A17" s="14" t="s">
        <v>15</v>
      </c>
      <c r="B17" s="1"/>
      <c r="C17" s="1"/>
      <c r="D17" s="1"/>
      <c r="E17" s="14"/>
      <c r="F17" s="1"/>
      <c r="G17" s="16"/>
      <c r="H17" s="16"/>
      <c r="I17" s="16"/>
      <c r="J17" s="16"/>
      <c r="K17" s="16"/>
      <c r="L17" s="16"/>
      <c r="M17" s="16"/>
      <c r="N17" s="1"/>
      <c r="O17" s="1"/>
      <c r="P17" s="1"/>
      <c r="Q17" s="1"/>
      <c r="R17" s="1"/>
      <c r="S17" s="1"/>
      <c r="T17" s="1"/>
      <c r="U17" s="30"/>
      <c r="V17" s="1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</row>
    <row r="18" spans="1:47" s="17" customFormat="1" ht="17.649999999999999" x14ac:dyDescent="0.5">
      <c r="A18" s="14" t="s">
        <v>18</v>
      </c>
      <c r="B18" s="1"/>
      <c r="C18" s="1"/>
      <c r="D18" s="1"/>
      <c r="E18" s="14"/>
      <c r="F18" s="1"/>
      <c r="G18" s="16"/>
      <c r="H18" s="16"/>
      <c r="I18" s="16"/>
      <c r="J18" s="16"/>
      <c r="K18" s="16"/>
      <c r="L18" s="16"/>
      <c r="M18" s="16"/>
      <c r="N18" s="1"/>
      <c r="O18" s="1"/>
      <c r="P18" s="1"/>
      <c r="Q18" s="1"/>
      <c r="R18" s="1"/>
      <c r="S18" s="1"/>
      <c r="T18" s="1"/>
      <c r="U18" s="30"/>
      <c r="V18" s="1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</row>
    <row r="19" spans="1:47" s="17" customFormat="1" ht="17.649999999999999" x14ac:dyDescent="0.5">
      <c r="A19" s="14" t="s">
        <v>19</v>
      </c>
      <c r="B19" s="1"/>
      <c r="C19" s="1"/>
      <c r="D19" s="1"/>
      <c r="E19" s="14"/>
      <c r="F19" s="1"/>
      <c r="G19" s="16"/>
      <c r="H19" s="16"/>
      <c r="I19" s="16"/>
      <c r="J19" s="16"/>
      <c r="K19" s="16"/>
      <c r="L19" s="16"/>
      <c r="M19" s="16"/>
      <c r="N19" s="1"/>
      <c r="O19" s="1"/>
      <c r="P19" s="1"/>
      <c r="Q19" s="1"/>
      <c r="R19" s="1"/>
      <c r="S19" s="1"/>
      <c r="T19" s="1"/>
      <c r="U19" s="30"/>
      <c r="V19" s="1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</row>
    <row r="20" spans="1:47" s="17" customFormat="1" ht="17.649999999999999" x14ac:dyDescent="0.5">
      <c r="A20" s="14"/>
      <c r="B20" s="1"/>
      <c r="C20" s="1"/>
      <c r="D20" s="1"/>
      <c r="E20" s="14"/>
      <c r="F20" s="1"/>
      <c r="G20" s="16"/>
      <c r="H20" s="16"/>
      <c r="I20" s="16"/>
      <c r="J20" s="16"/>
      <c r="K20" s="16"/>
      <c r="L20" s="16"/>
      <c r="M20" s="16"/>
      <c r="N20" s="1"/>
      <c r="O20" s="1"/>
      <c r="P20" s="1"/>
      <c r="Q20" s="1"/>
      <c r="R20" s="1"/>
      <c r="S20" s="1"/>
      <c r="T20" s="1"/>
      <c r="U20" s="30"/>
      <c r="V20" s="1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</row>
    <row r="21" spans="1:47" s="17" customFormat="1" ht="17.649999999999999" x14ac:dyDescent="0.5">
      <c r="A21" s="14" t="s">
        <v>50</v>
      </c>
      <c r="B21" s="1"/>
      <c r="C21" s="1"/>
      <c r="D21" s="1"/>
      <c r="E21" s="14"/>
      <c r="F21" s="1"/>
      <c r="G21" s="16"/>
      <c r="H21" s="16"/>
      <c r="I21" s="16"/>
      <c r="J21" s="16"/>
      <c r="K21" s="16"/>
      <c r="L21" s="16"/>
      <c r="M21" s="16"/>
      <c r="N21" s="1"/>
      <c r="O21" s="1"/>
      <c r="P21" s="1"/>
      <c r="Q21" s="1"/>
      <c r="R21" s="1"/>
      <c r="S21" s="1"/>
      <c r="T21" s="1"/>
      <c r="U21" s="30"/>
      <c r="V21" s="1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</row>
    <row r="22" spans="1:47" s="17" customFormat="1" ht="17.649999999999999" x14ac:dyDescent="0.5">
      <c r="A22" s="14" t="s">
        <v>51</v>
      </c>
      <c r="B22" s="1"/>
      <c r="C22" s="1"/>
      <c r="D22" s="1"/>
      <c r="E22" s="14"/>
      <c r="F22" s="1"/>
      <c r="G22" s="16"/>
      <c r="H22" s="16"/>
      <c r="I22" s="16"/>
      <c r="J22" s="16"/>
      <c r="K22" s="16"/>
      <c r="L22" s="16"/>
      <c r="M22" s="16"/>
      <c r="N22" s="1"/>
      <c r="O22" s="1"/>
      <c r="P22" s="1"/>
      <c r="Q22" s="1"/>
      <c r="R22" s="1"/>
      <c r="S22" s="1"/>
      <c r="T22" s="1"/>
      <c r="U22" s="30"/>
      <c r="V22" s="1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16"/>
      <c r="AP22" s="16"/>
      <c r="AQ22" s="16"/>
      <c r="AR22" s="16"/>
      <c r="AS22" s="16"/>
      <c r="AT22" s="16"/>
      <c r="AU22" s="16"/>
    </row>
    <row r="23" spans="1:47" s="17" customFormat="1" ht="17.649999999999999" x14ac:dyDescent="0.5">
      <c r="A23" s="14" t="s">
        <v>52</v>
      </c>
      <c r="B23" s="1"/>
      <c r="C23" s="1"/>
      <c r="D23" s="1"/>
      <c r="E23" s="14"/>
      <c r="F23" s="1"/>
      <c r="G23" s="16"/>
      <c r="H23" s="16"/>
      <c r="I23" s="16"/>
      <c r="J23" s="16"/>
      <c r="K23" s="16"/>
      <c r="L23" s="16"/>
      <c r="M23" s="16"/>
      <c r="N23" s="1"/>
      <c r="O23" s="1"/>
      <c r="P23" s="1"/>
      <c r="Q23" s="1"/>
      <c r="R23" s="1"/>
      <c r="S23" s="1"/>
      <c r="T23" s="1"/>
      <c r="U23" s="30"/>
      <c r="V23" s="1"/>
      <c r="W23"/>
      <c r="X23"/>
      <c r="Y23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16"/>
      <c r="AR23" s="16"/>
      <c r="AS23" s="16"/>
      <c r="AT23" s="16"/>
      <c r="AU23" s="16"/>
    </row>
    <row r="24" spans="1:47" s="17" customFormat="1" ht="17.649999999999999" x14ac:dyDescent="0.5">
      <c r="A24" s="14"/>
      <c r="B24" s="1"/>
      <c r="C24" s="1"/>
      <c r="D24" s="1"/>
      <c r="E24" s="1"/>
      <c r="F24" s="1"/>
      <c r="G24" s="16"/>
      <c r="H24" s="16"/>
      <c r="I24" s="16"/>
      <c r="J24" s="16"/>
      <c r="K24" s="16"/>
      <c r="L24" s="16"/>
      <c r="M24" s="16"/>
      <c r="N24" s="1"/>
      <c r="O24" s="1"/>
      <c r="P24" s="1"/>
      <c r="Q24" s="1"/>
      <c r="R24" s="1"/>
      <c r="S24" s="1"/>
      <c r="T24" s="1"/>
      <c r="U24" s="1"/>
      <c r="V24" s="1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</row>
    <row r="25" spans="1:47" s="15" customFormat="1" ht="18" x14ac:dyDescent="0.55000000000000004">
      <c r="A25" s="27" t="s">
        <v>3</v>
      </c>
      <c r="B25" s="27" t="s">
        <v>33</v>
      </c>
      <c r="C25" s="27" t="s">
        <v>0</v>
      </c>
      <c r="D25" s="27" t="s">
        <v>34</v>
      </c>
      <c r="E25" s="27" t="str">
        <f>"State"</f>
        <v>State</v>
      </c>
      <c r="F25" s="27" t="s">
        <v>53</v>
      </c>
      <c r="G25" s="28">
        <v>1</v>
      </c>
      <c r="H25" s="28">
        <v>2</v>
      </c>
      <c r="I25" s="28">
        <v>3</v>
      </c>
      <c r="J25" s="28">
        <v>4</v>
      </c>
      <c r="K25" s="28">
        <v>5</v>
      </c>
      <c r="L25" s="28">
        <v>6</v>
      </c>
      <c r="M25" s="28" t="s">
        <v>4</v>
      </c>
      <c r="N25" s="13" t="s">
        <v>26</v>
      </c>
      <c r="O25" s="13">
        <v>1</v>
      </c>
      <c r="P25" s="13">
        <v>2</v>
      </c>
      <c r="Q25" s="13">
        <v>3</v>
      </c>
      <c r="R25" s="13">
        <v>4</v>
      </c>
      <c r="S25" s="13">
        <v>5</v>
      </c>
      <c r="T25" s="13">
        <v>6</v>
      </c>
      <c r="U25" s="13" t="s">
        <v>5</v>
      </c>
      <c r="V25" s="13" t="s">
        <v>32</v>
      </c>
      <c r="W25" s="13" t="s">
        <v>6</v>
      </c>
      <c r="X25" s="13" t="s">
        <v>27</v>
      </c>
      <c r="Y25" s="13" t="s">
        <v>10</v>
      </c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</row>
    <row r="26" spans="1:47" ht="15.4" x14ac:dyDescent="0.45">
      <c r="A26" s="2">
        <v>1</v>
      </c>
      <c r="B26" s="18"/>
      <c r="C26" s="18"/>
      <c r="D26" s="1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10"/>
      <c r="W26" s="18"/>
      <c r="X26" s="18"/>
      <c r="Y26" s="18"/>
    </row>
    <row r="27" spans="1:47" ht="15.4" x14ac:dyDescent="0.45">
      <c r="A27" s="2">
        <v>2</v>
      </c>
      <c r="B27" s="18"/>
      <c r="C27" s="18"/>
      <c r="D27" s="1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18"/>
      <c r="X27" s="18"/>
      <c r="Y27" s="18"/>
    </row>
    <row r="28" spans="1:47" ht="15.4" x14ac:dyDescent="0.45">
      <c r="A28" s="2">
        <v>3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1:47" ht="15.4" x14ac:dyDescent="0.45">
      <c r="A29" s="2">
        <v>4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spans="1:47" ht="15.4" x14ac:dyDescent="0.45">
      <c r="A30" s="2">
        <v>5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1:47" ht="15.4" x14ac:dyDescent="0.45">
      <c r="A31" s="2">
        <v>6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0"/>
      <c r="AA31" s="18"/>
      <c r="AB31" s="18"/>
    </row>
    <row r="32" spans="1:47" ht="15.4" x14ac:dyDescent="0.45">
      <c r="A32" s="2">
        <v>7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spans="1:29" ht="15.4" x14ac:dyDescent="0.45">
      <c r="A33" s="2">
        <v>8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0"/>
      <c r="AA33" s="18"/>
      <c r="AB33" s="18"/>
    </row>
    <row r="34" spans="1:29" ht="15.4" x14ac:dyDescent="0.45">
      <c r="A34" s="2">
        <v>9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29" ht="15.4" x14ac:dyDescent="0.45">
      <c r="A35" s="2">
        <v>10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0"/>
      <c r="AA35" s="18"/>
      <c r="AB35" s="18"/>
    </row>
    <row r="36" spans="1:29" ht="15.4" x14ac:dyDescent="0.45">
      <c r="A36" s="2">
        <v>11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0"/>
      <c r="AA36" s="18"/>
      <c r="AB36" s="18"/>
    </row>
    <row r="37" spans="1:29" ht="15.4" x14ac:dyDescent="0.45">
      <c r="A37" s="2">
        <v>12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0"/>
      <c r="AA37" s="18"/>
      <c r="AB37" s="18"/>
    </row>
    <row r="38" spans="1:29" ht="15.4" x14ac:dyDescent="0.45">
      <c r="A38" s="2">
        <v>13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</row>
    <row r="39" spans="1:29" ht="15.4" x14ac:dyDescent="0.45">
      <c r="A39" s="2">
        <v>14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0"/>
      <c r="AA39" s="18"/>
      <c r="AB39" s="18"/>
    </row>
    <row r="40" spans="1:29" ht="15.4" x14ac:dyDescent="0.45">
      <c r="A40" s="2">
        <v>15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0"/>
      <c r="AA40" s="18"/>
      <c r="AB40" s="18"/>
    </row>
    <row r="41" spans="1:29" ht="15.4" x14ac:dyDescent="0.45">
      <c r="A41" s="2">
        <v>16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0"/>
      <c r="AA41" s="18"/>
      <c r="AB41" s="18"/>
    </row>
    <row r="42" spans="1:29" ht="15.4" x14ac:dyDescent="0.45">
      <c r="A42" s="2">
        <v>17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</row>
    <row r="43" spans="1:29" ht="15.4" x14ac:dyDescent="0.4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0"/>
      <c r="AA43" s="18"/>
      <c r="AB43" s="18"/>
    </row>
    <row r="44" spans="1:29" ht="15.4" x14ac:dyDescent="0.4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0"/>
      <c r="AA44" s="18"/>
      <c r="AB44" s="18"/>
    </row>
    <row r="45" spans="1:29" ht="15.4" x14ac:dyDescent="0.45">
      <c r="A45" s="11"/>
      <c r="B45" s="11"/>
      <c r="C45" s="18"/>
      <c r="D45" s="18"/>
      <c r="E45" s="2"/>
      <c r="F45" s="2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10"/>
      <c r="AB45" s="22"/>
      <c r="AC45" s="18"/>
    </row>
    <row r="46" spans="1:29" ht="15.4" x14ac:dyDescent="0.45">
      <c r="A46" s="11"/>
      <c r="B46" s="11"/>
      <c r="C46" s="18"/>
      <c r="D46" s="18"/>
      <c r="E46" s="2"/>
      <c r="F46" s="2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10"/>
      <c r="AB46" s="22"/>
    </row>
    <row r="47" spans="1:29" ht="15.4" x14ac:dyDescent="0.45">
      <c r="A47" s="11"/>
      <c r="B47" s="29"/>
      <c r="C47" s="26"/>
      <c r="D47" s="18"/>
      <c r="E47" s="2"/>
      <c r="F47" s="2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10"/>
      <c r="AB47" s="22"/>
    </row>
    <row r="48" spans="1:29" ht="15.4" x14ac:dyDescent="0.45">
      <c r="A48" s="11"/>
      <c r="B48" s="11"/>
      <c r="C48" s="3"/>
      <c r="D48" s="3"/>
      <c r="E48" s="2"/>
      <c r="F48" s="2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10"/>
      <c r="AB48" s="22"/>
    </row>
    <row r="49" spans="1:28" ht="15.4" x14ac:dyDescent="0.45">
      <c r="A49" s="11"/>
      <c r="B49" s="11"/>
      <c r="C49" s="18"/>
      <c r="D49" s="18"/>
      <c r="E49" s="2"/>
      <c r="F49" s="2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10"/>
      <c r="AB49" s="22"/>
    </row>
    <row r="50" spans="1:28" ht="15.4" x14ac:dyDescent="0.45">
      <c r="A50" s="11"/>
      <c r="B50" s="11"/>
      <c r="C50" s="18"/>
      <c r="D50" s="18"/>
      <c r="E50" s="2"/>
      <c r="F50" s="2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10"/>
      <c r="AB50" s="22"/>
    </row>
    <row r="51" spans="1:28" ht="15.4" x14ac:dyDescent="0.45">
      <c r="A51" s="11"/>
      <c r="B51" s="11"/>
      <c r="C51" s="18"/>
      <c r="D51" s="18"/>
      <c r="E51" s="2"/>
      <c r="F51" s="2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10"/>
      <c r="AB51" s="22"/>
    </row>
    <row r="52" spans="1:28" ht="15.4" x14ac:dyDescent="0.45">
      <c r="A52" s="11"/>
      <c r="B52" s="11"/>
      <c r="C52" s="18"/>
      <c r="D52" s="18"/>
      <c r="E52" s="2"/>
      <c r="F52" s="2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10"/>
      <c r="AB52" s="22"/>
    </row>
    <row r="53" spans="1:28" ht="15.4" x14ac:dyDescent="0.45">
      <c r="A53" s="11"/>
      <c r="B53" s="11"/>
      <c r="C53" s="18"/>
      <c r="D53" s="18"/>
      <c r="E53" s="2"/>
      <c r="F53" s="2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10"/>
    </row>
    <row r="54" spans="1:28" ht="15.4" x14ac:dyDescent="0.45">
      <c r="A54" s="11"/>
    </row>
  </sheetData>
  <sortState xmlns:xlrd2="http://schemas.microsoft.com/office/spreadsheetml/2017/richdata2" ref="A18:Z25">
    <sortCondition descending="1" ref="Z18:Z25"/>
  </sortState>
  <printOptions horizontalCentered="1"/>
  <pageMargins left="0.45" right="0.45" top="0.75" bottom="0.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A55"/>
  <sheetViews>
    <sheetView workbookViewId="0">
      <selection activeCell="A4" sqref="A4"/>
    </sheetView>
  </sheetViews>
  <sheetFormatPr defaultRowHeight="14.25" x14ac:dyDescent="0.45"/>
  <cols>
    <col min="1" max="1" width="23" bestFit="1" customWidth="1"/>
    <col min="2" max="2" width="53.6640625" bestFit="1" customWidth="1"/>
    <col min="3" max="3" width="10.86328125" bestFit="1" customWidth="1"/>
    <col min="4" max="4" width="8.33203125" bestFit="1" customWidth="1"/>
    <col min="5" max="5" width="6.73046875" bestFit="1" customWidth="1"/>
    <col min="6" max="6" width="10.59765625" bestFit="1" customWidth="1"/>
    <col min="7" max="12" width="3.53125" bestFit="1" customWidth="1"/>
    <col min="13" max="13" width="4.73046875" bestFit="1" customWidth="1"/>
    <col min="14" max="20" width="3.53125" bestFit="1" customWidth="1"/>
    <col min="21" max="21" width="4.73046875" bestFit="1" customWidth="1"/>
    <col min="22" max="22" width="3.53125" bestFit="1" customWidth="1"/>
    <col min="23" max="23" width="6.19921875" bestFit="1" customWidth="1"/>
    <col min="24" max="24" width="3.6640625" bestFit="1" customWidth="1"/>
    <col min="25" max="25" width="6.06640625" bestFit="1" customWidth="1"/>
    <col min="26" max="26" width="7.86328125" bestFit="1" customWidth="1"/>
  </cols>
  <sheetData>
    <row r="1" spans="1:53" ht="17.649999999999999" x14ac:dyDescent="0.5">
      <c r="A1" s="1" t="s">
        <v>44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17.649999999999999" x14ac:dyDescent="0.5">
      <c r="A2" s="1" t="s">
        <v>38</v>
      </c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ht="17.649999999999999" x14ac:dyDescent="0.5">
      <c r="A3" s="1" t="s">
        <v>58</v>
      </c>
      <c r="B3" s="4"/>
      <c r="C3" s="4"/>
      <c r="D3" s="4"/>
      <c r="E3" s="4"/>
      <c r="F3" s="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53" s="17" customFormat="1" ht="17.649999999999999" x14ac:dyDescent="0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</row>
    <row r="5" spans="1:53" s="17" customFormat="1" ht="17.649999999999999" x14ac:dyDescent="0.5">
      <c r="A5" s="14" t="s">
        <v>11</v>
      </c>
      <c r="B5" s="1"/>
      <c r="C5" s="1"/>
      <c r="D5" s="1"/>
      <c r="E5" s="14"/>
      <c r="F5" s="1"/>
      <c r="G5" s="16"/>
      <c r="H5" s="16"/>
      <c r="I5" s="16"/>
      <c r="J5" s="16"/>
      <c r="K5" s="16"/>
      <c r="L5" s="16"/>
      <c r="M5" s="16"/>
      <c r="N5" s="1"/>
      <c r="O5" s="1"/>
      <c r="P5" s="1"/>
      <c r="Q5" s="1"/>
      <c r="R5" s="1"/>
      <c r="S5" s="1"/>
      <c r="T5" s="1"/>
      <c r="U5" s="30"/>
      <c r="V5" s="20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</row>
    <row r="6" spans="1:53" s="17" customFormat="1" ht="17.649999999999999" x14ac:dyDescent="0.5">
      <c r="A6" s="14" t="s">
        <v>12</v>
      </c>
      <c r="B6" s="1"/>
      <c r="C6" s="1"/>
      <c r="D6" s="1"/>
      <c r="E6" s="14"/>
      <c r="F6" s="1"/>
      <c r="G6" s="16"/>
      <c r="H6" s="16"/>
      <c r="I6" s="16"/>
      <c r="J6" s="16"/>
      <c r="K6" s="16"/>
      <c r="L6" s="16"/>
      <c r="M6" s="16"/>
      <c r="N6" s="1"/>
      <c r="O6" s="1"/>
      <c r="P6" s="1"/>
      <c r="Q6" s="1"/>
      <c r="R6" s="1"/>
      <c r="S6" s="1"/>
      <c r="T6" s="1"/>
      <c r="U6" s="30"/>
      <c r="V6" s="20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53" s="17" customFormat="1" ht="17.649999999999999" x14ac:dyDescent="0.5">
      <c r="A7" s="14" t="s">
        <v>13</v>
      </c>
      <c r="B7" s="1"/>
      <c r="C7" s="1"/>
      <c r="D7" s="1"/>
      <c r="E7" s="14"/>
      <c r="F7" s="1"/>
      <c r="G7" s="16"/>
      <c r="H7" s="16"/>
      <c r="I7" s="16"/>
      <c r="J7" s="16"/>
      <c r="K7" s="16"/>
      <c r="L7" s="16"/>
      <c r="M7" s="16"/>
      <c r="N7" s="1"/>
      <c r="O7" s="1"/>
      <c r="P7" s="1"/>
      <c r="Q7" s="1"/>
      <c r="R7" s="1"/>
      <c r="S7" s="1"/>
      <c r="T7" s="1"/>
      <c r="U7" s="30"/>
      <c r="V7" s="20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</row>
    <row r="8" spans="1:53" s="17" customFormat="1" ht="17.649999999999999" x14ac:dyDescent="0.5">
      <c r="A8" s="14"/>
      <c r="B8" s="1"/>
      <c r="C8" s="1"/>
      <c r="D8" s="1"/>
      <c r="G8" s="16"/>
      <c r="H8" s="16"/>
      <c r="I8" s="16"/>
      <c r="J8" s="16"/>
      <c r="K8" s="16"/>
      <c r="L8" s="16"/>
      <c r="M8" s="16"/>
      <c r="U8" s="30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</row>
    <row r="9" spans="1:53" s="17" customFormat="1" ht="17.649999999999999" x14ac:dyDescent="0.5">
      <c r="A9" s="14" t="s">
        <v>47</v>
      </c>
      <c r="B9" s="1"/>
      <c r="C9" s="1"/>
      <c r="D9" s="1"/>
      <c r="E9" s="14"/>
      <c r="F9" s="1"/>
      <c r="G9" s="16"/>
      <c r="H9" s="16"/>
      <c r="I9" s="16"/>
      <c r="J9" s="16"/>
      <c r="K9" s="16"/>
      <c r="L9" s="16"/>
      <c r="M9" s="16"/>
      <c r="N9" s="1"/>
      <c r="O9" s="1"/>
      <c r="P9" s="1"/>
      <c r="Q9" s="1"/>
      <c r="R9" s="1"/>
      <c r="S9" s="1"/>
      <c r="T9" s="1"/>
      <c r="U9" s="30"/>
      <c r="V9" s="1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</row>
    <row r="10" spans="1:53" s="17" customFormat="1" ht="17.649999999999999" x14ac:dyDescent="0.5">
      <c r="A10" s="14" t="s">
        <v>48</v>
      </c>
      <c r="B10" s="1"/>
      <c r="C10" s="1"/>
      <c r="D10" s="1"/>
      <c r="E10" s="14"/>
      <c r="F10" s="1"/>
      <c r="G10" s="16"/>
      <c r="H10" s="16"/>
      <c r="I10" s="16"/>
      <c r="J10" s="16"/>
      <c r="K10" s="16"/>
      <c r="L10" s="16"/>
      <c r="M10" s="16"/>
      <c r="N10" s="1"/>
      <c r="O10" s="1"/>
      <c r="P10" s="1"/>
      <c r="Q10" s="1"/>
      <c r="R10" s="1"/>
      <c r="S10" s="1"/>
      <c r="T10" s="1"/>
      <c r="U10" s="30"/>
      <c r="V10" s="1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</row>
    <row r="11" spans="1:53" s="17" customFormat="1" ht="17.649999999999999" x14ac:dyDescent="0.5">
      <c r="A11" s="14" t="s">
        <v>49</v>
      </c>
      <c r="B11" s="1"/>
      <c r="C11" s="1"/>
      <c r="D11" s="1"/>
      <c r="E11" s="14"/>
      <c r="F11" s="1"/>
      <c r="G11" s="16"/>
      <c r="H11" s="16"/>
      <c r="I11" s="16"/>
      <c r="J11" s="16"/>
      <c r="K11" s="16"/>
      <c r="L11" s="16"/>
      <c r="M11" s="16"/>
      <c r="N11" s="1"/>
      <c r="O11" s="1"/>
      <c r="P11" s="1"/>
      <c r="Q11" s="1"/>
      <c r="R11" s="1"/>
      <c r="S11" s="1"/>
      <c r="T11" s="1"/>
      <c r="U11" s="30"/>
      <c r="V11" s="1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</row>
    <row r="12" spans="1:53" s="17" customFormat="1" ht="17.649999999999999" x14ac:dyDescent="0.5">
      <c r="A12" s="14"/>
      <c r="B12" s="1"/>
      <c r="C12" s="1"/>
      <c r="D12" s="1"/>
      <c r="E12" s="14"/>
      <c r="F12" s="1"/>
      <c r="G12" s="16"/>
      <c r="H12" s="16"/>
      <c r="I12" s="16"/>
      <c r="J12" s="16"/>
      <c r="K12" s="16"/>
      <c r="L12" s="16"/>
      <c r="M12" s="16"/>
      <c r="N12" s="1"/>
      <c r="O12" s="1"/>
      <c r="P12" s="1"/>
      <c r="Q12" s="1"/>
      <c r="R12" s="1"/>
      <c r="S12" s="1"/>
      <c r="T12" s="1"/>
      <c r="U12" s="30"/>
      <c r="V12" s="1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</row>
    <row r="13" spans="1:53" s="17" customFormat="1" ht="17.649999999999999" x14ac:dyDescent="0.5">
      <c r="A13" s="14" t="s">
        <v>14</v>
      </c>
      <c r="B13" s="1"/>
      <c r="C13" s="1"/>
      <c r="D13" s="1"/>
      <c r="E13" s="14"/>
      <c r="F13" s="1"/>
      <c r="G13" s="16"/>
      <c r="H13" s="16"/>
      <c r="I13" s="16"/>
      <c r="J13" s="16"/>
      <c r="K13" s="16"/>
      <c r="L13" s="16"/>
      <c r="M13" s="16"/>
      <c r="N13" s="1"/>
      <c r="O13" s="1"/>
      <c r="P13" s="1"/>
      <c r="Q13" s="1"/>
      <c r="R13" s="1"/>
      <c r="S13" s="1"/>
      <c r="T13" s="1"/>
      <c r="U13" s="30"/>
      <c r="V13" s="1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</row>
    <row r="14" spans="1:53" s="17" customFormat="1" ht="17.649999999999999" x14ac:dyDescent="0.5">
      <c r="A14" s="14" t="s">
        <v>16</v>
      </c>
      <c r="B14" s="1"/>
      <c r="C14" s="1"/>
      <c r="D14" s="1"/>
      <c r="E14" s="14"/>
      <c r="F14" s="1"/>
      <c r="G14" s="16"/>
      <c r="H14" s="16"/>
      <c r="I14" s="16"/>
      <c r="J14" s="16"/>
      <c r="K14" s="16"/>
      <c r="L14" s="16"/>
      <c r="M14" s="16"/>
      <c r="N14" s="1"/>
      <c r="O14" s="1"/>
      <c r="P14" s="1"/>
      <c r="Q14" s="1"/>
      <c r="R14" s="1"/>
      <c r="S14" s="1"/>
      <c r="T14" s="1"/>
      <c r="U14" s="30"/>
      <c r="V14" s="1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</row>
    <row r="15" spans="1:53" s="17" customFormat="1" ht="17.649999999999999" x14ac:dyDescent="0.5">
      <c r="A15" s="14" t="s">
        <v>17</v>
      </c>
      <c r="B15" s="1"/>
      <c r="C15" s="1"/>
      <c r="D15" s="1"/>
      <c r="E15" s="14"/>
      <c r="F15" s="1"/>
      <c r="G15" s="16"/>
      <c r="H15" s="16"/>
      <c r="I15" s="16"/>
      <c r="J15" s="16"/>
      <c r="K15" s="16"/>
      <c r="L15" s="16"/>
      <c r="M15" s="16"/>
      <c r="N15" s="1"/>
      <c r="O15" s="1"/>
      <c r="P15" s="1"/>
      <c r="Q15" s="1"/>
      <c r="R15" s="1"/>
      <c r="S15" s="1"/>
      <c r="T15" s="1"/>
      <c r="U15" s="30"/>
      <c r="V15" s="1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</row>
    <row r="16" spans="1:53" s="17" customFormat="1" ht="17.649999999999999" x14ac:dyDescent="0.5">
      <c r="A16" s="14"/>
      <c r="B16" s="1"/>
      <c r="C16" s="1"/>
      <c r="D16" s="1"/>
      <c r="E16" s="14"/>
      <c r="F16" s="1"/>
      <c r="G16" s="16"/>
      <c r="H16" s="16"/>
      <c r="I16" s="16"/>
      <c r="J16" s="16"/>
      <c r="K16" s="16"/>
      <c r="L16" s="16"/>
      <c r="M16" s="16"/>
      <c r="N16" s="1"/>
      <c r="O16" s="1"/>
      <c r="P16" s="1"/>
      <c r="Q16" s="1"/>
      <c r="R16" s="1"/>
      <c r="S16" s="1"/>
      <c r="T16" s="1"/>
      <c r="U16" s="30"/>
      <c r="V16" s="1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</row>
    <row r="17" spans="1:47" s="17" customFormat="1" ht="17.649999999999999" x14ac:dyDescent="0.5">
      <c r="A17" s="14" t="s">
        <v>15</v>
      </c>
      <c r="B17" s="1"/>
      <c r="C17" s="1"/>
      <c r="D17" s="1"/>
      <c r="E17" s="14"/>
      <c r="F17" s="1"/>
      <c r="G17" s="16"/>
      <c r="H17" s="16"/>
      <c r="I17" s="16"/>
      <c r="J17" s="16"/>
      <c r="K17" s="16"/>
      <c r="L17" s="16"/>
      <c r="M17" s="16"/>
      <c r="N17" s="1"/>
      <c r="O17" s="1"/>
      <c r="P17" s="1"/>
      <c r="Q17" s="1"/>
      <c r="R17" s="1"/>
      <c r="S17" s="1"/>
      <c r="T17" s="1"/>
      <c r="U17" s="30"/>
      <c r="V17" s="1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</row>
    <row r="18" spans="1:47" s="17" customFormat="1" ht="17.649999999999999" x14ac:dyDescent="0.5">
      <c r="A18" s="14" t="s">
        <v>18</v>
      </c>
      <c r="B18" s="1"/>
      <c r="C18" s="1"/>
      <c r="D18" s="1"/>
      <c r="E18" s="14"/>
      <c r="F18" s="1"/>
      <c r="G18" s="16"/>
      <c r="H18" s="16"/>
      <c r="I18" s="16"/>
      <c r="J18" s="16"/>
      <c r="K18" s="16"/>
      <c r="L18" s="16"/>
      <c r="M18" s="16"/>
      <c r="N18" s="1"/>
      <c r="O18" s="1"/>
      <c r="P18" s="1"/>
      <c r="Q18" s="1"/>
      <c r="R18" s="1"/>
      <c r="S18" s="1"/>
      <c r="T18" s="1"/>
      <c r="U18" s="30"/>
      <c r="V18" s="1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</row>
    <row r="19" spans="1:47" s="17" customFormat="1" ht="17.649999999999999" x14ac:dyDescent="0.5">
      <c r="A19" s="14" t="s">
        <v>19</v>
      </c>
      <c r="B19" s="1"/>
      <c r="C19" s="1"/>
      <c r="D19" s="1"/>
      <c r="E19" s="14"/>
      <c r="F19" s="1"/>
      <c r="G19" s="16"/>
      <c r="H19" s="16"/>
      <c r="I19" s="16"/>
      <c r="J19" s="16"/>
      <c r="K19" s="16"/>
      <c r="L19" s="16"/>
      <c r="M19" s="16"/>
      <c r="N19" s="1"/>
      <c r="O19" s="1"/>
      <c r="P19" s="1"/>
      <c r="Q19" s="1"/>
      <c r="R19" s="1"/>
      <c r="S19" s="1"/>
      <c r="T19" s="1"/>
      <c r="U19" s="30"/>
      <c r="V19" s="1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</row>
    <row r="20" spans="1:47" s="17" customFormat="1" ht="17.649999999999999" x14ac:dyDescent="0.5">
      <c r="A20" s="14"/>
      <c r="B20" s="1"/>
      <c r="C20" s="1"/>
      <c r="D20" s="1"/>
      <c r="E20" s="14"/>
      <c r="F20" s="1"/>
      <c r="G20" s="16"/>
      <c r="H20" s="16"/>
      <c r="I20" s="16"/>
      <c r="J20" s="16"/>
      <c r="K20" s="16"/>
      <c r="L20" s="16"/>
      <c r="M20" s="16"/>
      <c r="N20" s="1"/>
      <c r="O20" s="1"/>
      <c r="P20" s="1"/>
      <c r="Q20" s="1"/>
      <c r="R20" s="1"/>
      <c r="S20" s="1"/>
      <c r="T20" s="1"/>
      <c r="U20" s="30"/>
      <c r="V20" s="1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</row>
    <row r="21" spans="1:47" s="17" customFormat="1" ht="17.649999999999999" x14ac:dyDescent="0.5">
      <c r="A21" s="14" t="s">
        <v>50</v>
      </c>
      <c r="B21" s="1"/>
      <c r="C21" s="1"/>
      <c r="D21" s="1"/>
      <c r="E21" s="14"/>
      <c r="F21" s="1"/>
      <c r="G21" s="16"/>
      <c r="H21" s="16"/>
      <c r="I21" s="16"/>
      <c r="J21" s="16"/>
      <c r="K21" s="16"/>
      <c r="L21" s="16"/>
      <c r="M21" s="16"/>
      <c r="N21" s="1"/>
      <c r="O21" s="1"/>
      <c r="P21" s="1"/>
      <c r="Q21" s="1"/>
      <c r="R21" s="1"/>
      <c r="S21" s="1"/>
      <c r="T21" s="1"/>
      <c r="U21" s="30"/>
      <c r="V21" s="1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</row>
    <row r="22" spans="1:47" s="17" customFormat="1" ht="17.649999999999999" x14ac:dyDescent="0.5">
      <c r="A22" s="14" t="s">
        <v>51</v>
      </c>
      <c r="B22" s="1"/>
      <c r="C22" s="1"/>
      <c r="D22" s="1"/>
      <c r="E22" s="14"/>
      <c r="F22" s="1"/>
      <c r="G22" s="16"/>
      <c r="H22" s="16"/>
      <c r="I22" s="16"/>
      <c r="J22" s="16"/>
      <c r="K22" s="16"/>
      <c r="L22" s="16"/>
      <c r="M22" s="16"/>
      <c r="N22" s="1"/>
      <c r="O22" s="1"/>
      <c r="P22" s="1"/>
      <c r="Q22" s="1"/>
      <c r="R22" s="1"/>
      <c r="S22" s="1"/>
      <c r="T22" s="1"/>
      <c r="U22" s="30"/>
      <c r="V22" s="1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16"/>
      <c r="AP22" s="16"/>
      <c r="AQ22" s="16"/>
      <c r="AR22" s="16"/>
      <c r="AS22" s="16"/>
      <c r="AT22" s="16"/>
      <c r="AU22" s="16"/>
    </row>
    <row r="23" spans="1:47" s="17" customFormat="1" ht="17.649999999999999" x14ac:dyDescent="0.5">
      <c r="A23" s="14" t="s">
        <v>52</v>
      </c>
      <c r="B23" s="1"/>
      <c r="C23" s="1"/>
      <c r="D23" s="1"/>
      <c r="E23" s="14"/>
      <c r="F23" s="1"/>
      <c r="G23" s="16"/>
      <c r="H23" s="16"/>
      <c r="I23" s="16"/>
      <c r="J23" s="16"/>
      <c r="K23" s="16"/>
      <c r="L23" s="16"/>
      <c r="M23" s="16"/>
      <c r="N23" s="1"/>
      <c r="O23" s="1"/>
      <c r="P23" s="1"/>
      <c r="Q23" s="1"/>
      <c r="R23" s="1"/>
      <c r="S23" s="1"/>
      <c r="T23" s="1"/>
      <c r="U23" s="30"/>
      <c r="V23" s="1"/>
      <c r="W23"/>
      <c r="X23"/>
      <c r="Y23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16"/>
      <c r="AR23" s="16"/>
      <c r="AS23" s="16"/>
      <c r="AT23" s="16"/>
      <c r="AU23" s="16"/>
    </row>
    <row r="24" spans="1:47" s="17" customFormat="1" ht="17.649999999999999" x14ac:dyDescent="0.5">
      <c r="A24" s="14"/>
      <c r="B24" s="1"/>
      <c r="C24" s="1"/>
      <c r="D24" s="1"/>
      <c r="E24" s="1"/>
      <c r="F24" s="1"/>
      <c r="G24" s="16"/>
      <c r="H24" s="16"/>
      <c r="I24" s="16"/>
      <c r="J24" s="16"/>
      <c r="K24" s="16"/>
      <c r="L24" s="16"/>
      <c r="M24" s="16"/>
      <c r="N24" s="1"/>
      <c r="O24" s="1"/>
      <c r="P24" s="1"/>
      <c r="Q24" s="1"/>
      <c r="R24" s="1"/>
      <c r="S24" s="1"/>
      <c r="T24" s="1"/>
      <c r="U24" s="1"/>
      <c r="V24" s="1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</row>
    <row r="25" spans="1:47" s="15" customFormat="1" ht="18" x14ac:dyDescent="0.55000000000000004">
      <c r="A25" s="27" t="s">
        <v>3</v>
      </c>
      <c r="B25" s="27" t="s">
        <v>33</v>
      </c>
      <c r="C25" s="27" t="s">
        <v>0</v>
      </c>
      <c r="D25" s="27" t="s">
        <v>34</v>
      </c>
      <c r="E25" s="27" t="str">
        <f>"State"</f>
        <v>State</v>
      </c>
      <c r="F25" s="27" t="s">
        <v>53</v>
      </c>
      <c r="G25" s="28">
        <v>1</v>
      </c>
      <c r="H25" s="28">
        <v>2</v>
      </c>
      <c r="I25" s="28">
        <v>3</v>
      </c>
      <c r="J25" s="28">
        <v>4</v>
      </c>
      <c r="K25" s="28">
        <v>5</v>
      </c>
      <c r="L25" s="28">
        <v>6</v>
      </c>
      <c r="M25" s="28" t="s">
        <v>4</v>
      </c>
      <c r="N25" s="13" t="s">
        <v>26</v>
      </c>
      <c r="O25" s="13">
        <v>1</v>
      </c>
      <c r="P25" s="13">
        <v>2</v>
      </c>
      <c r="Q25" s="13">
        <v>3</v>
      </c>
      <c r="R25" s="13">
        <v>4</v>
      </c>
      <c r="S25" s="13">
        <v>5</v>
      </c>
      <c r="T25" s="13">
        <v>6</v>
      </c>
      <c r="U25" s="13" t="s">
        <v>5</v>
      </c>
      <c r="V25" s="13" t="s">
        <v>32</v>
      </c>
      <c r="W25" s="13" t="s">
        <v>6</v>
      </c>
      <c r="X25" s="13" t="s">
        <v>27</v>
      </c>
      <c r="Y25" s="13" t="s">
        <v>10</v>
      </c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</row>
    <row r="26" spans="1:47" ht="15.4" x14ac:dyDescent="0.45">
      <c r="A26" s="2">
        <v>1</v>
      </c>
      <c r="B26" s="18"/>
      <c r="C26" s="18"/>
      <c r="D26" s="1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10"/>
      <c r="W26" s="18"/>
      <c r="X26" s="18"/>
      <c r="Y26" s="18"/>
    </row>
    <row r="27" spans="1:47" ht="15.4" x14ac:dyDescent="0.45">
      <c r="A27" s="2">
        <v>2</v>
      </c>
      <c r="B27" s="18"/>
      <c r="C27" s="18"/>
      <c r="D27" s="1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18"/>
      <c r="X27" s="18"/>
      <c r="Y27" s="18"/>
    </row>
    <row r="28" spans="1:47" ht="15.4" x14ac:dyDescent="0.45">
      <c r="A28" s="2">
        <v>3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2"/>
      <c r="AA28" s="2"/>
      <c r="AB28" s="18"/>
    </row>
    <row r="29" spans="1:47" ht="15.4" x14ac:dyDescent="0.45">
      <c r="A29" s="2">
        <v>4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2"/>
      <c r="AA29" s="2"/>
      <c r="AB29" s="18"/>
    </row>
    <row r="30" spans="1:47" ht="15.4" x14ac:dyDescent="0.45">
      <c r="A30" s="2">
        <v>5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2"/>
      <c r="AA30" s="2"/>
      <c r="AB30" s="18"/>
    </row>
    <row r="31" spans="1:47" ht="15.4" x14ac:dyDescent="0.45">
      <c r="A31" s="2">
        <v>6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2"/>
      <c r="AA31" s="2"/>
      <c r="AB31" s="18"/>
    </row>
    <row r="32" spans="1:47" ht="15.4" x14ac:dyDescent="0.45">
      <c r="A32" s="2">
        <v>7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2"/>
      <c r="AA32" s="2"/>
      <c r="AB32" s="18"/>
    </row>
    <row r="33" spans="1:28" ht="15.4" x14ac:dyDescent="0.45">
      <c r="A33" s="2">
        <v>8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2"/>
      <c r="AA33" s="2"/>
      <c r="AB33" s="18"/>
    </row>
    <row r="34" spans="1:28" ht="15.4" x14ac:dyDescent="0.45">
      <c r="A34" s="2">
        <v>9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2"/>
      <c r="AA34" s="2"/>
      <c r="AB34" s="18"/>
    </row>
    <row r="35" spans="1:28" ht="15.4" x14ac:dyDescent="0.45">
      <c r="A35" s="2">
        <v>10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2"/>
      <c r="AA35" s="2"/>
      <c r="AB35" s="18"/>
    </row>
    <row r="36" spans="1:28" ht="15.4" x14ac:dyDescent="0.45">
      <c r="A36" s="2">
        <v>11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2"/>
      <c r="AA36" s="2"/>
      <c r="AB36" s="18"/>
    </row>
    <row r="37" spans="1:28" ht="15.4" x14ac:dyDescent="0.45">
      <c r="A37" s="2">
        <v>12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2"/>
      <c r="AA37" s="2"/>
      <c r="AB37" s="18"/>
    </row>
    <row r="38" spans="1:28" ht="15.4" x14ac:dyDescent="0.45">
      <c r="A38" s="2">
        <v>13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2"/>
      <c r="AA38" s="2"/>
      <c r="AB38" s="18"/>
    </row>
    <row r="39" spans="1:28" ht="15.4" x14ac:dyDescent="0.45">
      <c r="A39" s="2">
        <v>14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2"/>
      <c r="AA39" s="2"/>
      <c r="AB39" s="18"/>
    </row>
    <row r="40" spans="1:28" ht="15.4" x14ac:dyDescent="0.45">
      <c r="A40" s="2">
        <v>15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2"/>
      <c r="AA40" s="2"/>
      <c r="AB40" s="18"/>
    </row>
    <row r="41" spans="1:28" ht="15.4" x14ac:dyDescent="0.45">
      <c r="A41" s="2">
        <v>16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2"/>
      <c r="AA41" s="2"/>
      <c r="AB41" s="18"/>
    </row>
    <row r="42" spans="1:28" ht="15.4" x14ac:dyDescent="0.45">
      <c r="A42" s="2">
        <v>17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2"/>
      <c r="AA42" s="2"/>
      <c r="AB42" s="18"/>
    </row>
    <row r="43" spans="1:28" ht="15.4" x14ac:dyDescent="0.45">
      <c r="A43" s="2">
        <v>18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2"/>
      <c r="AA43" s="2"/>
      <c r="AB43" s="18"/>
    </row>
    <row r="44" spans="1:28" ht="15.4" x14ac:dyDescent="0.45">
      <c r="A44" s="2">
        <v>19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2"/>
      <c r="AA44" s="2"/>
      <c r="AB44" s="18"/>
    </row>
    <row r="45" spans="1:28" ht="15.4" x14ac:dyDescent="0.45">
      <c r="A45" s="2">
        <v>20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2"/>
      <c r="AB45" s="18"/>
    </row>
    <row r="46" spans="1:28" ht="15.4" x14ac:dyDescent="0.4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</row>
    <row r="47" spans="1:28" ht="15.4" x14ac:dyDescent="0.4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</row>
    <row r="48" spans="1:28" ht="15.4" x14ac:dyDescent="0.4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</row>
    <row r="49" spans="1:28" ht="15.4" x14ac:dyDescent="0.4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</row>
    <row r="50" spans="1:28" ht="15.4" x14ac:dyDescent="0.4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</row>
    <row r="51" spans="1:28" ht="15.4" x14ac:dyDescent="0.4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</row>
    <row r="52" spans="1:28" ht="15.4" x14ac:dyDescent="0.4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</row>
    <row r="53" spans="1:28" ht="15.4" x14ac:dyDescent="0.4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</row>
    <row r="54" spans="1:28" ht="15.4" x14ac:dyDescent="0.4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</row>
    <row r="55" spans="1:28" ht="15.4" x14ac:dyDescent="0.4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</row>
  </sheetData>
  <sortState xmlns:xlrd2="http://schemas.microsoft.com/office/spreadsheetml/2017/richdata2" ref="A18:Z25">
    <sortCondition descending="1" ref="Z18:Z25"/>
  </sortState>
  <printOptions horizontalCentered="1"/>
  <pageMargins left="0.2" right="0.2" top="0.75" bottom="0.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114"/>
  <sheetViews>
    <sheetView workbookViewId="0">
      <selection activeCell="A4" sqref="A4"/>
    </sheetView>
  </sheetViews>
  <sheetFormatPr defaultRowHeight="14.25" x14ac:dyDescent="0.45"/>
  <cols>
    <col min="1" max="1" width="19.3984375" bestFit="1" customWidth="1"/>
    <col min="2" max="2" width="17.1328125" bestFit="1" customWidth="1"/>
    <col min="3" max="4" width="6.73046875" bestFit="1" customWidth="1"/>
    <col min="5" max="5" width="10.59765625" bestFit="1" customWidth="1"/>
    <col min="6" max="6" width="2.73046875" style="24" bestFit="1" customWidth="1"/>
    <col min="7" max="9" width="3.73046875" style="24" bestFit="1" customWidth="1"/>
    <col min="10" max="11" width="2.73046875" style="24" bestFit="1" customWidth="1"/>
    <col min="12" max="12" width="4.73046875" style="24" bestFit="1" customWidth="1"/>
    <col min="13" max="13" width="2.73046875" bestFit="1" customWidth="1"/>
    <col min="14" max="14" width="2.33203125" hidden="1" customWidth="1"/>
    <col min="15" max="15" width="3.73046875" hidden="1" customWidth="1"/>
    <col min="16" max="18" width="2.33203125" hidden="1" customWidth="1"/>
    <col min="19" max="19" width="4.06640625" hidden="1" customWidth="1"/>
    <col min="20" max="21" width="6.19921875" hidden="1" customWidth="1"/>
    <col min="22" max="23" width="6.06640625" hidden="1" customWidth="1"/>
    <col min="24" max="24" width="0" hidden="1" customWidth="1"/>
    <col min="28" max="28" width="17.1328125" bestFit="1" customWidth="1"/>
  </cols>
  <sheetData>
    <row r="1" spans="1:47" ht="17.649999999999999" x14ac:dyDescent="0.5">
      <c r="A1" s="33" t="s">
        <v>44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16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ht="17.649999999999999" x14ac:dyDescent="0.5">
      <c r="A2" s="33" t="s">
        <v>29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16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17.649999999999999" x14ac:dyDescent="0.5">
      <c r="A3" s="33" t="s">
        <v>58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16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17" customFormat="1" ht="17.649999999999999" x14ac:dyDescent="0.5">
      <c r="A4" s="1"/>
      <c r="B4" s="1"/>
      <c r="C4" s="1"/>
      <c r="D4" s="1"/>
      <c r="E4" s="1"/>
      <c r="F4" s="16"/>
      <c r="G4" s="16"/>
      <c r="H4" s="16"/>
      <c r="I4" s="16"/>
      <c r="J4" s="16"/>
      <c r="K4" s="16"/>
      <c r="L4" s="16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7" customFormat="1" ht="17.649999999999999" hidden="1" x14ac:dyDescent="0.5">
      <c r="A5" s="14" t="s">
        <v>11</v>
      </c>
      <c r="B5" s="1"/>
      <c r="C5" s="1"/>
      <c r="D5" s="14"/>
      <c r="E5" s="1"/>
      <c r="F5" s="16"/>
      <c r="G5" s="16"/>
      <c r="H5" s="16"/>
      <c r="I5" s="16"/>
      <c r="J5" s="16"/>
      <c r="K5" s="16"/>
      <c r="L5" s="16"/>
      <c r="M5" s="16"/>
      <c r="N5" s="1"/>
      <c r="O5" s="1"/>
      <c r="P5" s="1"/>
      <c r="Q5" s="1"/>
      <c r="R5" s="1"/>
      <c r="S5" s="1"/>
      <c r="T5" s="1"/>
      <c r="U5" s="1"/>
      <c r="V5" s="1"/>
      <c r="W5" s="1"/>
      <c r="X5" s="30"/>
      <c r="Y5" s="30"/>
      <c r="Z5" s="20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</row>
    <row r="6" spans="1:47" s="17" customFormat="1" ht="17.649999999999999" hidden="1" x14ac:dyDescent="0.5">
      <c r="A6" s="14" t="s">
        <v>12</v>
      </c>
      <c r="B6" s="1"/>
      <c r="C6" s="1"/>
      <c r="D6" s="14"/>
      <c r="E6" s="1"/>
      <c r="F6" s="16"/>
      <c r="G6" s="16"/>
      <c r="H6" s="16"/>
      <c r="I6" s="16"/>
      <c r="J6" s="16"/>
      <c r="K6" s="16"/>
      <c r="L6" s="16"/>
      <c r="M6" s="16"/>
      <c r="N6" s="1"/>
      <c r="O6" s="1"/>
      <c r="P6" s="1"/>
      <c r="Q6" s="1"/>
      <c r="R6" s="1"/>
      <c r="S6" s="1"/>
      <c r="T6" s="1"/>
      <c r="U6" s="1"/>
      <c r="V6" s="1"/>
      <c r="W6" s="1"/>
      <c r="X6" s="30"/>
      <c r="Y6" s="30"/>
      <c r="Z6" s="20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s="17" customFormat="1" ht="17.649999999999999" hidden="1" x14ac:dyDescent="0.5">
      <c r="A7" s="14" t="s">
        <v>13</v>
      </c>
      <c r="B7" s="1"/>
      <c r="C7" s="1"/>
      <c r="D7" s="14"/>
      <c r="E7" s="1"/>
      <c r="F7" s="16"/>
      <c r="G7" s="16"/>
      <c r="H7" s="16"/>
      <c r="I7" s="16"/>
      <c r="J7" s="16"/>
      <c r="K7" s="16"/>
      <c r="L7" s="16"/>
      <c r="M7" s="16"/>
      <c r="N7" s="1"/>
      <c r="O7" s="1"/>
      <c r="P7" s="1"/>
      <c r="Q7" s="1"/>
      <c r="R7" s="1"/>
      <c r="S7" s="1"/>
      <c r="T7" s="1"/>
      <c r="U7" s="1"/>
      <c r="V7" s="1"/>
      <c r="W7" s="1"/>
      <c r="X7" s="30"/>
      <c r="Y7" s="30"/>
      <c r="Z7" s="20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</row>
    <row r="8" spans="1:47" s="17" customFormat="1" ht="17.649999999999999" hidden="1" x14ac:dyDescent="0.5">
      <c r="A8" s="14"/>
      <c r="B8" s="1"/>
      <c r="C8" s="1"/>
      <c r="F8" s="16"/>
      <c r="G8" s="16"/>
      <c r="H8" s="16"/>
      <c r="I8" s="16"/>
      <c r="J8" s="16"/>
      <c r="K8" s="16"/>
      <c r="L8" s="16"/>
      <c r="M8" s="16"/>
      <c r="X8" s="30"/>
      <c r="Y8" s="30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</row>
    <row r="9" spans="1:47" s="17" customFormat="1" ht="17.649999999999999" hidden="1" x14ac:dyDescent="0.5">
      <c r="A9" s="14" t="s">
        <v>47</v>
      </c>
      <c r="B9" s="1"/>
      <c r="C9" s="1"/>
      <c r="D9" s="14"/>
      <c r="E9" s="1"/>
      <c r="F9" s="16"/>
      <c r="G9" s="16"/>
      <c r="H9" s="16"/>
      <c r="I9" s="16"/>
      <c r="J9" s="16"/>
      <c r="K9" s="16"/>
      <c r="L9" s="16"/>
      <c r="M9" s="16"/>
      <c r="N9" s="1"/>
      <c r="O9" s="1"/>
      <c r="P9" s="1"/>
      <c r="Q9" s="1"/>
      <c r="R9" s="1"/>
      <c r="S9" s="1"/>
      <c r="T9" s="1"/>
      <c r="U9" s="1"/>
      <c r="V9" s="1"/>
      <c r="W9" s="1"/>
      <c r="X9" s="30"/>
      <c r="Y9" s="30"/>
      <c r="Z9" s="1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</row>
    <row r="10" spans="1:47" s="17" customFormat="1" ht="17.649999999999999" hidden="1" x14ac:dyDescent="0.5">
      <c r="A10" s="14" t="s">
        <v>48</v>
      </c>
      <c r="B10" s="1"/>
      <c r="C10" s="1"/>
      <c r="D10" s="14"/>
      <c r="E10" s="1"/>
      <c r="F10" s="16"/>
      <c r="G10" s="16"/>
      <c r="H10" s="16"/>
      <c r="I10" s="16"/>
      <c r="J10" s="16"/>
      <c r="K10" s="16"/>
      <c r="L10" s="16"/>
      <c r="M10" s="16"/>
      <c r="N10" s="1"/>
      <c r="O10" s="1"/>
      <c r="P10" s="1"/>
      <c r="Q10" s="1"/>
      <c r="R10" s="1"/>
      <c r="S10" s="1"/>
      <c r="T10" s="1"/>
      <c r="U10" s="1"/>
      <c r="V10" s="1"/>
      <c r="W10" s="1"/>
      <c r="X10" s="30"/>
      <c r="Y10" s="30"/>
      <c r="Z10" s="1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</row>
    <row r="11" spans="1:47" s="17" customFormat="1" ht="17.649999999999999" hidden="1" x14ac:dyDescent="0.5">
      <c r="A11" s="14" t="s">
        <v>49</v>
      </c>
      <c r="B11" s="1"/>
      <c r="C11" s="1"/>
      <c r="D11" s="14"/>
      <c r="E11" s="1"/>
      <c r="F11" s="16"/>
      <c r="G11" s="16"/>
      <c r="H11" s="16"/>
      <c r="I11" s="16"/>
      <c r="J11" s="16"/>
      <c r="K11" s="16"/>
      <c r="L11" s="16"/>
      <c r="M11" s="16"/>
      <c r="N11" s="1"/>
      <c r="O11" s="1"/>
      <c r="P11" s="1"/>
      <c r="Q11" s="1"/>
      <c r="R11" s="1"/>
      <c r="S11" s="1"/>
      <c r="T11" s="1"/>
      <c r="U11" s="1"/>
      <c r="V11" s="1"/>
      <c r="W11" s="1"/>
      <c r="X11" s="30"/>
      <c r="Y11" s="30"/>
      <c r="Z11" s="1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</row>
    <row r="12" spans="1:47" s="17" customFormat="1" ht="17.649999999999999" hidden="1" x14ac:dyDescent="0.5">
      <c r="A12" s="14"/>
      <c r="B12" s="1"/>
      <c r="C12" s="1"/>
      <c r="D12" s="14"/>
      <c r="E12" s="1"/>
      <c r="F12" s="16"/>
      <c r="G12" s="16"/>
      <c r="H12" s="16"/>
      <c r="I12" s="16"/>
      <c r="J12" s="16"/>
      <c r="K12" s="16"/>
      <c r="L12" s="16"/>
      <c r="M12" s="16"/>
      <c r="N12" s="1"/>
      <c r="O12" s="1"/>
      <c r="P12" s="1"/>
      <c r="Q12" s="1"/>
      <c r="R12" s="1"/>
      <c r="S12" s="1"/>
      <c r="T12" s="1"/>
      <c r="U12" s="1"/>
      <c r="V12" s="1"/>
      <c r="W12" s="1"/>
      <c r="X12" s="30"/>
      <c r="Y12" s="30"/>
      <c r="Z12" s="1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</row>
    <row r="13" spans="1:47" s="17" customFormat="1" ht="17.649999999999999" hidden="1" x14ac:dyDescent="0.5">
      <c r="A13" s="14" t="s">
        <v>14</v>
      </c>
      <c r="B13" s="1"/>
      <c r="C13" s="1"/>
      <c r="D13" s="14"/>
      <c r="E13" s="1"/>
      <c r="F13" s="16"/>
      <c r="G13" s="16"/>
      <c r="H13" s="16"/>
      <c r="I13" s="16"/>
      <c r="J13" s="16"/>
      <c r="K13" s="16"/>
      <c r="L13" s="16"/>
      <c r="M13" s="16"/>
      <c r="N13" s="1"/>
      <c r="O13" s="1"/>
      <c r="P13" s="1"/>
      <c r="Q13" s="1"/>
      <c r="R13" s="1"/>
      <c r="S13" s="1"/>
      <c r="T13" s="1"/>
      <c r="U13" s="1"/>
      <c r="V13" s="1"/>
      <c r="W13" s="1"/>
      <c r="X13" s="30"/>
      <c r="Y13" s="30"/>
      <c r="Z13" s="1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</row>
    <row r="14" spans="1:47" s="17" customFormat="1" ht="17.649999999999999" hidden="1" x14ac:dyDescent="0.5">
      <c r="A14" s="14" t="s">
        <v>16</v>
      </c>
      <c r="B14" s="1"/>
      <c r="C14" s="1"/>
      <c r="D14" s="14"/>
      <c r="E14" s="1"/>
      <c r="F14" s="16"/>
      <c r="G14" s="16"/>
      <c r="H14" s="16"/>
      <c r="I14" s="16"/>
      <c r="J14" s="16"/>
      <c r="K14" s="16"/>
      <c r="L14" s="16"/>
      <c r="M14" s="16"/>
      <c r="N14" s="1"/>
      <c r="O14" s="1"/>
      <c r="P14" s="1"/>
      <c r="Q14" s="1"/>
      <c r="R14" s="1"/>
      <c r="S14" s="1"/>
      <c r="T14" s="1"/>
      <c r="U14" s="1"/>
      <c r="V14" s="1"/>
      <c r="W14" s="1"/>
      <c r="X14" s="30"/>
      <c r="Y14" s="30"/>
      <c r="Z14" s="1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16"/>
      <c r="AP14" s="16"/>
      <c r="AQ14" s="16"/>
      <c r="AR14" s="16"/>
      <c r="AS14" s="16"/>
      <c r="AT14" s="16"/>
      <c r="AU14" s="16"/>
    </row>
    <row r="15" spans="1:47" s="17" customFormat="1" ht="17.649999999999999" hidden="1" x14ac:dyDescent="0.5">
      <c r="A15" s="14" t="s">
        <v>17</v>
      </c>
      <c r="B15" s="1"/>
      <c r="C15" s="1"/>
      <c r="D15" s="14"/>
      <c r="E15" s="1"/>
      <c r="F15" s="16"/>
      <c r="G15" s="16"/>
      <c r="H15" s="16"/>
      <c r="I15" s="16"/>
      <c r="J15" s="16"/>
      <c r="K15" s="16"/>
      <c r="L15" s="16"/>
      <c r="M15" s="16"/>
      <c r="N15" s="1"/>
      <c r="O15" s="1"/>
      <c r="P15" s="1"/>
      <c r="Q15" s="1"/>
      <c r="R15" s="1"/>
      <c r="S15" s="1"/>
      <c r="T15" s="1"/>
      <c r="U15" s="1"/>
      <c r="V15" s="1"/>
      <c r="W15" s="1"/>
      <c r="X15" s="30"/>
      <c r="Y15" s="30"/>
      <c r="Z15" s="1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16"/>
      <c r="AR15" s="16"/>
      <c r="AS15" s="16"/>
      <c r="AT15" s="16"/>
      <c r="AU15" s="16"/>
    </row>
    <row r="16" spans="1:47" s="17" customFormat="1" ht="17.649999999999999" hidden="1" x14ac:dyDescent="0.5">
      <c r="A16" s="14"/>
      <c r="B16" s="1"/>
      <c r="C16" s="1"/>
      <c r="D16" s="14"/>
      <c r="E16" s="1"/>
      <c r="F16" s="16"/>
      <c r="G16" s="16"/>
      <c r="H16" s="16"/>
      <c r="I16" s="16"/>
      <c r="J16" s="16"/>
      <c r="K16" s="16"/>
      <c r="L16" s="16"/>
      <c r="M16" s="16"/>
      <c r="N16" s="1"/>
      <c r="O16" s="1"/>
      <c r="P16" s="1"/>
      <c r="Q16" s="1"/>
      <c r="R16" s="1"/>
      <c r="S16" s="1"/>
      <c r="T16" s="1"/>
      <c r="U16" s="1"/>
      <c r="V16" s="1"/>
      <c r="W16" s="1"/>
      <c r="X16" s="30"/>
      <c r="Y16" s="30"/>
      <c r="Z16" s="1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</row>
    <row r="17" spans="1:47" s="15" customFormat="1" ht="17.649999999999999" hidden="1" x14ac:dyDescent="0.5">
      <c r="A17" s="14" t="s">
        <v>15</v>
      </c>
      <c r="B17" s="1"/>
      <c r="C17" s="1"/>
      <c r="D17" s="14"/>
      <c r="E17" s="1"/>
      <c r="F17" s="16"/>
      <c r="G17" s="16"/>
      <c r="H17" s="16"/>
      <c r="I17" s="16"/>
      <c r="J17" s="16"/>
      <c r="K17" s="16"/>
      <c r="L17" s="16"/>
      <c r="M17" s="16"/>
      <c r="N17" s="1"/>
      <c r="O17" s="1"/>
      <c r="P17" s="1"/>
      <c r="Q17" s="1"/>
      <c r="R17" s="1"/>
      <c r="S17" s="1"/>
      <c r="T17" s="1"/>
      <c r="U17" s="1"/>
      <c r="V17" s="1"/>
      <c r="W17" s="1"/>
      <c r="X17" s="30"/>
      <c r="Y17" s="30"/>
      <c r="Z17" s="1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</row>
    <row r="18" spans="1:47" ht="17.649999999999999" hidden="1" x14ac:dyDescent="0.5">
      <c r="A18" s="14" t="s">
        <v>18</v>
      </c>
      <c r="B18" s="1"/>
      <c r="C18" s="1"/>
      <c r="D18" s="14"/>
      <c r="E18" s="1"/>
      <c r="F18" s="16"/>
      <c r="G18" s="16"/>
      <c r="H18" s="16"/>
      <c r="I18" s="16"/>
      <c r="J18" s="16"/>
      <c r="K18" s="16"/>
      <c r="L18" s="16"/>
      <c r="M18" s="16"/>
      <c r="N18" s="1"/>
      <c r="O18" s="1"/>
      <c r="P18" s="1"/>
      <c r="Q18" s="1"/>
      <c r="R18" s="1"/>
      <c r="S18" s="1"/>
      <c r="T18" s="1"/>
      <c r="U18" s="1"/>
      <c r="V18" s="1"/>
      <c r="W18" s="1"/>
      <c r="X18" s="30"/>
      <c r="Y18" s="30"/>
      <c r="Z18" s="1"/>
    </row>
    <row r="19" spans="1:47" ht="17.649999999999999" hidden="1" x14ac:dyDescent="0.5">
      <c r="A19" s="14" t="s">
        <v>19</v>
      </c>
      <c r="B19" s="1"/>
      <c r="C19" s="1"/>
      <c r="D19" s="14"/>
      <c r="E19" s="1"/>
      <c r="F19" s="16"/>
      <c r="G19" s="16"/>
      <c r="H19" s="16"/>
      <c r="I19" s="16"/>
      <c r="J19" s="16"/>
      <c r="K19" s="16"/>
      <c r="L19" s="16"/>
      <c r="M19" s="16"/>
      <c r="N19" s="1"/>
      <c r="O19" s="1"/>
      <c r="P19" s="1"/>
      <c r="Q19" s="1"/>
      <c r="R19" s="1"/>
      <c r="S19" s="1"/>
      <c r="T19" s="1"/>
      <c r="U19" s="1"/>
      <c r="V19" s="1"/>
      <c r="W19" s="1"/>
      <c r="X19" s="30"/>
      <c r="Y19" s="30"/>
      <c r="Z19" s="1"/>
    </row>
    <row r="20" spans="1:47" ht="17.649999999999999" hidden="1" x14ac:dyDescent="0.5">
      <c r="A20" s="14"/>
      <c r="B20" s="1"/>
      <c r="C20" s="1"/>
      <c r="D20" s="14"/>
      <c r="E20" s="1"/>
      <c r="F20" s="16"/>
      <c r="G20" s="16"/>
      <c r="H20" s="16"/>
      <c r="I20" s="16"/>
      <c r="J20" s="16"/>
      <c r="K20" s="16"/>
      <c r="L20" s="16"/>
      <c r="M20" s="16"/>
      <c r="N20" s="1"/>
      <c r="O20" s="1"/>
      <c r="P20" s="1"/>
      <c r="Q20" s="1"/>
      <c r="R20" s="1"/>
      <c r="S20" s="1"/>
      <c r="T20" s="1"/>
      <c r="U20" s="1"/>
      <c r="V20" s="1"/>
      <c r="W20" s="1"/>
      <c r="X20" s="30"/>
      <c r="Y20" s="30"/>
      <c r="Z20" s="1"/>
    </row>
    <row r="21" spans="1:47" ht="17.649999999999999" hidden="1" x14ac:dyDescent="0.5">
      <c r="A21" s="14" t="s">
        <v>50</v>
      </c>
      <c r="B21" s="1"/>
      <c r="C21" s="1"/>
      <c r="D21" s="14"/>
      <c r="E21" s="1"/>
      <c r="F21" s="16"/>
      <c r="G21" s="16"/>
      <c r="H21" s="16"/>
      <c r="I21" s="16"/>
      <c r="J21" s="16"/>
      <c r="K21" s="16"/>
      <c r="L21" s="16"/>
      <c r="M21" s="16"/>
      <c r="N21" s="1"/>
      <c r="O21" s="1"/>
      <c r="P21" s="1"/>
      <c r="Q21" s="1"/>
      <c r="R21" s="1"/>
      <c r="S21" s="1"/>
      <c r="T21" s="1"/>
      <c r="U21" s="1"/>
      <c r="V21" s="1"/>
      <c r="W21" s="1"/>
      <c r="X21" s="30"/>
      <c r="Y21" s="30"/>
      <c r="Z21" s="1"/>
    </row>
    <row r="22" spans="1:47" ht="17.649999999999999" hidden="1" x14ac:dyDescent="0.5">
      <c r="A22" s="14" t="s">
        <v>51</v>
      </c>
      <c r="B22" s="1"/>
      <c r="C22" s="1"/>
      <c r="D22" s="14"/>
      <c r="E22" s="1"/>
      <c r="F22" s="16"/>
      <c r="G22" s="16"/>
      <c r="H22" s="16"/>
      <c r="I22" s="16"/>
      <c r="J22" s="16"/>
      <c r="K22" s="16"/>
      <c r="L22" s="16"/>
      <c r="M22" s="16"/>
      <c r="N22" s="1"/>
      <c r="O22" s="1"/>
      <c r="P22" s="1"/>
      <c r="Q22" s="1"/>
      <c r="R22" s="1"/>
      <c r="S22" s="1"/>
      <c r="T22" s="1"/>
      <c r="U22" s="1"/>
      <c r="V22" s="1"/>
      <c r="W22" s="1"/>
      <c r="X22" s="30"/>
      <c r="Y22" s="30"/>
      <c r="Z22" s="1"/>
    </row>
    <row r="23" spans="1:47" ht="17.649999999999999" hidden="1" x14ac:dyDescent="0.5">
      <c r="A23" s="14" t="s">
        <v>52</v>
      </c>
      <c r="B23" s="1"/>
      <c r="C23" s="1"/>
      <c r="D23" s="14"/>
      <c r="E23" s="1"/>
      <c r="F23" s="16"/>
      <c r="G23" s="16"/>
      <c r="H23" s="16"/>
      <c r="I23" s="16"/>
      <c r="J23" s="16"/>
      <c r="K23" s="16"/>
      <c r="L23" s="16"/>
      <c r="M23" s="16"/>
      <c r="N23" s="1"/>
      <c r="O23" s="1"/>
      <c r="P23" s="1"/>
      <c r="Q23" s="1"/>
      <c r="R23" s="1"/>
      <c r="S23" s="1"/>
      <c r="T23" s="1"/>
      <c r="U23" s="1"/>
      <c r="V23" s="1"/>
      <c r="W23" s="1"/>
      <c r="X23" s="30"/>
      <c r="Y23" s="30"/>
      <c r="Z23" s="1"/>
    </row>
    <row r="24" spans="1:47" ht="17.649999999999999" hidden="1" x14ac:dyDescent="0.5">
      <c r="A24" s="14"/>
      <c r="B24" s="1"/>
      <c r="C24" s="1"/>
      <c r="D24" s="1"/>
      <c r="E24" s="1"/>
      <c r="F24" s="16"/>
      <c r="G24" s="16"/>
      <c r="H24" s="16"/>
      <c r="I24" s="16"/>
      <c r="J24" s="16"/>
      <c r="K24" s="16"/>
      <c r="L24" s="16"/>
      <c r="M24" s="16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47" ht="18" x14ac:dyDescent="0.55000000000000004">
      <c r="A25" s="27" t="s">
        <v>3</v>
      </c>
      <c r="B25" s="27" t="s">
        <v>33</v>
      </c>
      <c r="C25" s="27" t="s">
        <v>34</v>
      </c>
      <c r="D25" s="27" t="str">
        <f>"State"</f>
        <v>State</v>
      </c>
      <c r="E25" s="27" t="s">
        <v>53</v>
      </c>
      <c r="F25" s="28">
        <v>1</v>
      </c>
      <c r="G25" s="28">
        <v>2</v>
      </c>
      <c r="H25" s="28">
        <v>3</v>
      </c>
      <c r="I25" s="28">
        <v>4</v>
      </c>
      <c r="J25" s="28">
        <v>5</v>
      </c>
      <c r="K25" s="28">
        <v>6</v>
      </c>
      <c r="L25" s="28" t="s">
        <v>4</v>
      </c>
      <c r="M25" s="28" t="s">
        <v>26</v>
      </c>
      <c r="N25" s="13">
        <v>1</v>
      </c>
      <c r="O25" s="13">
        <v>2</v>
      </c>
      <c r="P25" s="13">
        <v>3</v>
      </c>
      <c r="Q25" s="13">
        <v>4</v>
      </c>
      <c r="R25" s="13">
        <v>5</v>
      </c>
      <c r="S25" s="13">
        <v>6</v>
      </c>
      <c r="T25" s="13" t="s">
        <v>5</v>
      </c>
      <c r="U25" s="13" t="s">
        <v>32</v>
      </c>
      <c r="V25" s="13" t="s">
        <v>6</v>
      </c>
      <c r="W25" s="13" t="s">
        <v>27</v>
      </c>
      <c r="X25" s="13" t="s">
        <v>10</v>
      </c>
      <c r="Y25" s="13"/>
      <c r="Z25" s="13"/>
    </row>
    <row r="26" spans="1:47" ht="15.4" x14ac:dyDescent="0.45">
      <c r="A26" s="2">
        <v>1</v>
      </c>
      <c r="F26"/>
      <c r="G26"/>
      <c r="H26"/>
      <c r="I26"/>
      <c r="J26"/>
      <c r="K26"/>
      <c r="L26"/>
      <c r="P26" s="2"/>
      <c r="Q26" s="2"/>
      <c r="R26" s="2"/>
      <c r="S26" s="2"/>
      <c r="T26" s="2"/>
      <c r="U26" s="2"/>
      <c r="V26" s="10"/>
      <c r="W26" s="10"/>
      <c r="X26" s="18"/>
      <c r="Y26" s="18"/>
      <c r="Z26" s="18"/>
    </row>
    <row r="27" spans="1:47" ht="15.4" x14ac:dyDescent="0.45">
      <c r="A27" s="2">
        <v>2</v>
      </c>
      <c r="F27"/>
      <c r="G27"/>
      <c r="H27"/>
      <c r="I27"/>
      <c r="J27"/>
      <c r="K27"/>
      <c r="L27"/>
      <c r="P27" s="2"/>
      <c r="Q27" s="2"/>
      <c r="R27" s="2"/>
      <c r="S27" s="2"/>
      <c r="T27" s="2"/>
      <c r="U27" s="2"/>
      <c r="V27" s="2"/>
      <c r="W27" s="2"/>
      <c r="X27" s="18"/>
      <c r="Y27" s="18"/>
      <c r="Z27" s="18"/>
    </row>
    <row r="28" spans="1:47" ht="15.4" x14ac:dyDescent="0.45">
      <c r="A28" s="2">
        <v>3</v>
      </c>
      <c r="F28"/>
      <c r="G28"/>
      <c r="H28"/>
      <c r="I28"/>
      <c r="J28"/>
      <c r="K28"/>
      <c r="L2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47" ht="15.4" x14ac:dyDescent="0.45">
      <c r="A29" s="2">
        <v>4</v>
      </c>
      <c r="F29"/>
      <c r="G29"/>
      <c r="H29"/>
      <c r="I29"/>
      <c r="J29"/>
      <c r="K29"/>
      <c r="L29"/>
      <c r="P29" s="2"/>
      <c r="Q29" s="2"/>
      <c r="R29" s="2"/>
      <c r="S29" s="2"/>
      <c r="T29" s="2"/>
      <c r="U29" s="2"/>
      <c r="V29" s="10"/>
      <c r="W29" s="10"/>
      <c r="X29" s="18"/>
      <c r="Y29" s="18"/>
    </row>
    <row r="30" spans="1:47" ht="15.4" x14ac:dyDescent="0.45">
      <c r="A30" s="2">
        <v>5</v>
      </c>
      <c r="F30"/>
      <c r="G30"/>
      <c r="H30"/>
      <c r="I30"/>
      <c r="J30"/>
      <c r="K30"/>
      <c r="L30"/>
      <c r="P30" s="2"/>
      <c r="Q30" s="2"/>
      <c r="R30" s="2"/>
      <c r="S30" s="2"/>
      <c r="T30" s="2"/>
      <c r="U30" s="2"/>
      <c r="V30" s="10"/>
      <c r="W30" s="10"/>
      <c r="X30" s="18"/>
      <c r="Y30" s="18"/>
    </row>
    <row r="31" spans="1:47" ht="15.4" x14ac:dyDescent="0.45">
      <c r="A31" s="2">
        <v>6</v>
      </c>
      <c r="F31"/>
      <c r="G31"/>
      <c r="H31"/>
      <c r="I31"/>
      <c r="J31"/>
      <c r="K31"/>
      <c r="L31"/>
      <c r="P31" s="2"/>
      <c r="Q31" s="2"/>
      <c r="R31" s="2"/>
      <c r="S31" s="2"/>
      <c r="T31" s="2"/>
      <c r="U31" s="2"/>
      <c r="V31" s="10"/>
      <c r="W31" s="10"/>
      <c r="X31" s="18"/>
      <c r="Y31" s="18"/>
    </row>
    <row r="32" spans="1:47" ht="15.4" x14ac:dyDescent="0.45">
      <c r="A32" s="2">
        <v>7</v>
      </c>
      <c r="F32"/>
      <c r="G32"/>
      <c r="H32"/>
      <c r="I32"/>
      <c r="J32"/>
      <c r="K32"/>
      <c r="L32"/>
      <c r="P32" s="2"/>
      <c r="Q32" s="2"/>
      <c r="R32" s="2"/>
      <c r="S32" s="2"/>
      <c r="T32" s="2"/>
      <c r="U32" s="2"/>
      <c r="V32" s="10"/>
      <c r="W32" s="10"/>
      <c r="X32" s="18"/>
      <c r="Y32" s="18"/>
    </row>
    <row r="33" spans="1:25" ht="15.4" x14ac:dyDescent="0.45">
      <c r="A33" s="2">
        <v>8</v>
      </c>
      <c r="F33"/>
      <c r="G33"/>
      <c r="H33"/>
      <c r="I33"/>
      <c r="J33"/>
      <c r="K33"/>
      <c r="L33"/>
      <c r="P33" s="2"/>
      <c r="Q33" s="2"/>
      <c r="R33" s="2"/>
      <c r="S33" s="2"/>
      <c r="T33" s="2"/>
      <c r="U33" s="2"/>
      <c r="V33" s="10"/>
      <c r="W33" s="10"/>
      <c r="X33" s="18"/>
      <c r="Y33" s="18"/>
    </row>
    <row r="34" spans="1:25" ht="15.4" x14ac:dyDescent="0.45">
      <c r="A34" s="2">
        <v>9</v>
      </c>
      <c r="F34"/>
      <c r="G34"/>
      <c r="H34"/>
      <c r="I34"/>
      <c r="J34"/>
      <c r="K34"/>
      <c r="L34"/>
      <c r="P34" s="2"/>
      <c r="Q34" s="2"/>
      <c r="R34" s="2"/>
      <c r="S34" s="2"/>
      <c r="T34" s="2"/>
      <c r="U34" s="2"/>
      <c r="V34" s="10"/>
      <c r="W34" s="10"/>
      <c r="X34" s="18"/>
      <c r="Y34" s="18"/>
    </row>
    <row r="35" spans="1:25" ht="15.4" x14ac:dyDescent="0.45">
      <c r="A35" s="2">
        <v>10</v>
      </c>
      <c r="F35"/>
      <c r="G35"/>
      <c r="H35"/>
      <c r="I35"/>
      <c r="J35"/>
      <c r="K35"/>
      <c r="L35"/>
      <c r="P35" s="2"/>
      <c r="Q35" s="2"/>
      <c r="R35" s="2"/>
      <c r="S35" s="2"/>
      <c r="T35" s="2"/>
      <c r="U35" s="2"/>
      <c r="V35" s="10"/>
      <c r="W35" s="10"/>
      <c r="X35" s="18"/>
      <c r="Y35" s="18"/>
    </row>
    <row r="36" spans="1:25" ht="15.4" x14ac:dyDescent="0.45">
      <c r="A36" s="2">
        <v>11</v>
      </c>
      <c r="F36"/>
      <c r="G36"/>
      <c r="H36"/>
      <c r="I36"/>
      <c r="J36"/>
      <c r="K36"/>
      <c r="L36"/>
      <c r="P36" s="2"/>
      <c r="Q36" s="2"/>
      <c r="R36" s="2"/>
      <c r="S36" s="2"/>
      <c r="T36" s="2"/>
      <c r="U36" s="2"/>
      <c r="V36" s="10"/>
      <c r="W36" s="10"/>
      <c r="X36" s="18"/>
      <c r="Y36" s="18"/>
    </row>
    <row r="37" spans="1:25" ht="15.4" x14ac:dyDescent="0.45">
      <c r="A37" s="2">
        <v>12</v>
      </c>
      <c r="F37"/>
      <c r="G37"/>
      <c r="H37"/>
      <c r="I37"/>
      <c r="J37"/>
      <c r="K37"/>
      <c r="L37"/>
      <c r="P37" s="2"/>
      <c r="Q37" s="2"/>
      <c r="R37" s="2"/>
      <c r="S37" s="2"/>
      <c r="T37" s="2"/>
      <c r="U37" s="2"/>
      <c r="V37" s="10"/>
      <c r="W37" s="10"/>
      <c r="X37" s="18"/>
      <c r="Y37" s="18"/>
    </row>
    <row r="38" spans="1:25" ht="15.4" x14ac:dyDescent="0.45">
      <c r="A38" s="2">
        <v>13</v>
      </c>
      <c r="F38"/>
      <c r="G38"/>
      <c r="H38"/>
      <c r="I38"/>
      <c r="J38"/>
      <c r="K38"/>
      <c r="L38"/>
      <c r="P38" s="2"/>
      <c r="Q38" s="2"/>
      <c r="R38" s="2"/>
      <c r="S38" s="2"/>
      <c r="T38" s="2"/>
      <c r="U38" s="2"/>
      <c r="V38" s="10"/>
      <c r="W38" s="10"/>
      <c r="X38" s="18"/>
      <c r="Y38" s="18"/>
    </row>
    <row r="39" spans="1:25" ht="15.4" x14ac:dyDescent="0.45">
      <c r="A39" s="2">
        <v>14</v>
      </c>
      <c r="F39"/>
      <c r="G39"/>
      <c r="H39"/>
      <c r="I39"/>
      <c r="J39"/>
      <c r="K39"/>
      <c r="L39"/>
      <c r="P39" s="2"/>
      <c r="Q39" s="2"/>
      <c r="R39" s="2"/>
      <c r="S39" s="2"/>
      <c r="T39" s="2"/>
      <c r="U39" s="2"/>
      <c r="V39" s="10"/>
      <c r="W39" s="10"/>
      <c r="X39" s="18"/>
      <c r="Y39" s="18"/>
    </row>
    <row r="40" spans="1:25" ht="15.4" x14ac:dyDescent="0.45">
      <c r="A40" s="2">
        <v>15</v>
      </c>
      <c r="F40"/>
      <c r="G40"/>
      <c r="H40"/>
      <c r="I40"/>
      <c r="J40"/>
      <c r="K40"/>
      <c r="L40"/>
      <c r="N40" s="2"/>
      <c r="O40" s="2"/>
      <c r="P40" s="2"/>
      <c r="Q40" s="2"/>
      <c r="R40" s="2"/>
      <c r="S40" s="2"/>
      <c r="T40" s="2"/>
      <c r="U40" s="2"/>
      <c r="V40" s="10"/>
      <c r="W40" s="10"/>
      <c r="X40" s="18"/>
      <c r="Y40" s="18"/>
    </row>
    <row r="41" spans="1:25" ht="15.4" x14ac:dyDescent="0.45">
      <c r="A41" s="2">
        <v>16</v>
      </c>
      <c r="F41"/>
      <c r="G41"/>
      <c r="H41"/>
      <c r="I41"/>
      <c r="J41"/>
      <c r="K41"/>
      <c r="L41"/>
      <c r="N41" s="2"/>
      <c r="O41" s="2"/>
      <c r="P41" s="2"/>
      <c r="Q41" s="2"/>
      <c r="R41" s="2"/>
      <c r="S41" s="2"/>
      <c r="T41" s="2"/>
      <c r="U41" s="2"/>
      <c r="V41" s="10"/>
      <c r="W41" s="10"/>
      <c r="X41" s="18"/>
      <c r="Y41" s="18"/>
    </row>
    <row r="42" spans="1:25" ht="15.4" x14ac:dyDescent="0.45">
      <c r="A42" s="2">
        <v>17</v>
      </c>
      <c r="F42"/>
      <c r="G42"/>
      <c r="H42"/>
      <c r="I42"/>
      <c r="J42"/>
      <c r="K42"/>
      <c r="L42"/>
      <c r="N42" s="2"/>
      <c r="O42" s="2"/>
      <c r="P42" s="2"/>
      <c r="Q42" s="2"/>
      <c r="R42" s="2"/>
      <c r="S42" s="2"/>
      <c r="T42" s="2"/>
      <c r="U42" s="2"/>
      <c r="V42" s="10"/>
      <c r="W42" s="10"/>
      <c r="X42" s="18"/>
      <c r="Y42" s="18"/>
    </row>
    <row r="43" spans="1:25" ht="15.4" x14ac:dyDescent="0.45">
      <c r="A43" s="2">
        <v>18</v>
      </c>
      <c r="F43"/>
      <c r="G43"/>
      <c r="H43"/>
      <c r="I43"/>
      <c r="J43"/>
      <c r="K43"/>
      <c r="L43"/>
      <c r="N43" s="2"/>
      <c r="O43" s="2"/>
      <c r="P43" s="2"/>
      <c r="Q43" s="2"/>
      <c r="R43" s="2"/>
      <c r="S43" s="2"/>
      <c r="T43" s="2"/>
      <c r="U43" s="2"/>
      <c r="V43" s="10"/>
      <c r="W43" s="10"/>
      <c r="X43" s="18"/>
      <c r="Y43" s="18"/>
    </row>
    <row r="44" spans="1:25" ht="15.4" x14ac:dyDescent="0.45">
      <c r="A44" s="2">
        <v>19</v>
      </c>
      <c r="F44"/>
      <c r="G44"/>
      <c r="H44"/>
      <c r="I44"/>
      <c r="J44"/>
      <c r="K44"/>
      <c r="L44"/>
      <c r="N44" s="2"/>
      <c r="O44" s="2"/>
      <c r="P44" s="2"/>
      <c r="Q44" s="2"/>
      <c r="R44" s="2"/>
      <c r="S44" s="2"/>
      <c r="T44" s="2"/>
      <c r="U44" s="2"/>
      <c r="V44" s="10"/>
      <c r="W44" s="10"/>
      <c r="X44" s="18"/>
      <c r="Y44" s="18"/>
    </row>
    <row r="45" spans="1:25" ht="15.4" x14ac:dyDescent="0.45">
      <c r="A45" s="2">
        <v>20</v>
      </c>
      <c r="F45"/>
      <c r="G45"/>
      <c r="H45"/>
      <c r="I45"/>
      <c r="J45"/>
      <c r="K45"/>
      <c r="L45"/>
      <c r="N45" s="2"/>
      <c r="O45" s="2"/>
      <c r="P45" s="2"/>
      <c r="Q45" s="2"/>
      <c r="R45" s="2"/>
      <c r="S45" s="2"/>
      <c r="T45" s="2"/>
      <c r="U45" s="2"/>
      <c r="V45" s="10"/>
      <c r="W45" s="10"/>
      <c r="X45" s="18"/>
      <c r="Y45" s="18"/>
    </row>
    <row r="46" spans="1:25" ht="15.4" x14ac:dyDescent="0.45">
      <c r="A46" s="2">
        <v>21</v>
      </c>
      <c r="F46"/>
      <c r="G46"/>
      <c r="H46"/>
      <c r="I46"/>
      <c r="J46"/>
      <c r="K46"/>
      <c r="L46"/>
      <c r="N46" s="2"/>
      <c r="O46" s="2"/>
      <c r="P46" s="2"/>
      <c r="Q46" s="2"/>
      <c r="R46" s="2"/>
      <c r="S46" s="2"/>
      <c r="T46" s="2"/>
      <c r="U46" s="2"/>
      <c r="V46" s="10"/>
      <c r="W46" s="10"/>
      <c r="X46" s="18"/>
      <c r="Y46" s="18"/>
    </row>
    <row r="47" spans="1:25" ht="15.4" x14ac:dyDescent="0.45">
      <c r="A47" s="2">
        <v>22</v>
      </c>
      <c r="F47"/>
      <c r="G47"/>
      <c r="H47"/>
      <c r="I47"/>
      <c r="J47"/>
      <c r="K47"/>
      <c r="L47"/>
      <c r="N47" s="2"/>
      <c r="O47" s="2"/>
      <c r="P47" s="2"/>
      <c r="Q47" s="2"/>
      <c r="R47" s="2"/>
      <c r="S47" s="2"/>
      <c r="T47" s="2"/>
      <c r="U47" s="2"/>
      <c r="V47" s="10"/>
      <c r="W47" s="10"/>
      <c r="X47" s="18"/>
      <c r="Y47" s="18"/>
    </row>
    <row r="48" spans="1:25" ht="15.4" x14ac:dyDescent="0.45">
      <c r="A48" s="2">
        <v>23</v>
      </c>
      <c r="F48"/>
      <c r="G48"/>
      <c r="H48"/>
      <c r="I48"/>
      <c r="J48"/>
      <c r="K48"/>
      <c r="L48"/>
      <c r="N48" s="2"/>
      <c r="O48" s="2"/>
      <c r="P48" s="2"/>
      <c r="Q48" s="2"/>
      <c r="R48" s="2"/>
      <c r="S48" s="2"/>
      <c r="T48" s="2"/>
      <c r="U48" s="2"/>
      <c r="V48" s="10"/>
      <c r="W48" s="10"/>
      <c r="X48" s="18"/>
      <c r="Y48" s="18"/>
    </row>
    <row r="49" spans="1:25" ht="15.4" x14ac:dyDescent="0.45">
      <c r="A49" s="2">
        <v>24</v>
      </c>
      <c r="F49"/>
      <c r="G49"/>
      <c r="H49"/>
      <c r="I49"/>
      <c r="J49"/>
      <c r="K49"/>
      <c r="L49"/>
      <c r="N49" s="2"/>
      <c r="O49" s="2"/>
      <c r="P49" s="2"/>
      <c r="Q49" s="2"/>
      <c r="R49" s="2"/>
      <c r="S49" s="2"/>
      <c r="T49" s="2"/>
      <c r="U49" s="2"/>
      <c r="V49" s="10"/>
      <c r="W49" s="10"/>
      <c r="X49" s="18"/>
      <c r="Y49" s="18"/>
    </row>
    <row r="50" spans="1:25" ht="15.4" x14ac:dyDescent="0.45">
      <c r="A50" s="2">
        <v>25</v>
      </c>
      <c r="F50"/>
      <c r="G50"/>
      <c r="H50"/>
      <c r="I50"/>
      <c r="J50"/>
      <c r="K50"/>
      <c r="L50"/>
      <c r="N50" s="2"/>
      <c r="O50" s="2"/>
      <c r="P50" s="2"/>
      <c r="Q50" s="2"/>
      <c r="R50" s="2"/>
      <c r="S50" s="2"/>
      <c r="T50" s="2"/>
      <c r="U50" s="2"/>
      <c r="V50" s="10"/>
      <c r="W50" s="10"/>
      <c r="X50" s="18"/>
      <c r="Y50" s="18"/>
    </row>
    <row r="51" spans="1:25" ht="15.4" x14ac:dyDescent="0.45">
      <c r="A51" s="2">
        <v>26</v>
      </c>
      <c r="F51"/>
      <c r="G51"/>
      <c r="H51"/>
      <c r="I51"/>
      <c r="J51"/>
      <c r="K51"/>
      <c r="L51"/>
      <c r="N51" s="2"/>
      <c r="O51" s="2"/>
      <c r="P51" s="2"/>
      <c r="Q51" s="2"/>
      <c r="R51" s="2"/>
      <c r="S51" s="2"/>
      <c r="T51" s="2"/>
      <c r="U51" s="2"/>
      <c r="V51" s="10"/>
      <c r="W51" s="10"/>
      <c r="X51" s="18"/>
      <c r="Y51" s="18"/>
    </row>
    <row r="52" spans="1:25" ht="15.4" x14ac:dyDescent="0.45">
      <c r="A52" s="2">
        <v>27</v>
      </c>
      <c r="F52"/>
      <c r="G52"/>
      <c r="H52"/>
      <c r="I52"/>
      <c r="J52"/>
      <c r="K52"/>
      <c r="L52"/>
      <c r="N52" s="2"/>
      <c r="O52" s="2"/>
      <c r="P52" s="2"/>
      <c r="Q52" s="2"/>
      <c r="R52" s="2"/>
      <c r="S52" s="2"/>
      <c r="T52" s="2"/>
      <c r="U52" s="2"/>
      <c r="V52" s="10"/>
      <c r="W52" s="10"/>
      <c r="X52" s="18"/>
      <c r="Y52" s="18"/>
    </row>
    <row r="53" spans="1:25" ht="15.4" x14ac:dyDescent="0.45">
      <c r="A53" s="2">
        <v>28</v>
      </c>
      <c r="F53"/>
      <c r="G53"/>
      <c r="H53"/>
      <c r="I53"/>
      <c r="J53"/>
      <c r="K53"/>
      <c r="L53"/>
      <c r="N53" s="2"/>
      <c r="O53" s="2"/>
      <c r="P53" s="2"/>
      <c r="Q53" s="2"/>
      <c r="R53" s="2"/>
      <c r="S53" s="2"/>
      <c r="T53" s="2"/>
      <c r="U53" s="2"/>
      <c r="V53" s="10"/>
      <c r="W53" s="10"/>
      <c r="X53" s="18"/>
      <c r="Y53" s="18"/>
    </row>
    <row r="54" spans="1:25" ht="15.4" x14ac:dyDescent="0.45">
      <c r="A54" s="2">
        <v>29</v>
      </c>
      <c r="F54"/>
      <c r="G54"/>
      <c r="H54"/>
      <c r="I54"/>
      <c r="J54"/>
      <c r="K54"/>
      <c r="L54"/>
      <c r="N54" s="2"/>
      <c r="O54" s="2"/>
      <c r="P54" s="2"/>
      <c r="Q54" s="2"/>
      <c r="R54" s="2"/>
      <c r="S54" s="2"/>
      <c r="T54" s="2"/>
      <c r="U54" s="2"/>
      <c r="V54" s="10"/>
      <c r="W54" s="10"/>
      <c r="X54" s="18"/>
      <c r="Y54" s="18"/>
    </row>
    <row r="55" spans="1:25" ht="15.4" x14ac:dyDescent="0.45">
      <c r="A55" s="2">
        <v>30</v>
      </c>
      <c r="F55"/>
      <c r="G55"/>
      <c r="H55"/>
      <c r="I55"/>
      <c r="J55"/>
      <c r="K55"/>
      <c r="L55"/>
      <c r="N55" s="2"/>
      <c r="O55" s="2"/>
      <c r="P55" s="2"/>
      <c r="Q55" s="2"/>
      <c r="R55" s="2"/>
      <c r="S55" s="2"/>
      <c r="T55" s="2"/>
      <c r="U55" s="2"/>
      <c r="V55" s="10"/>
      <c r="W55" s="10"/>
      <c r="X55" s="18"/>
      <c r="Y55" s="18"/>
    </row>
    <row r="56" spans="1:25" ht="15.4" x14ac:dyDescent="0.45">
      <c r="A56" s="2">
        <v>31</v>
      </c>
      <c r="F56"/>
      <c r="G56"/>
      <c r="H56"/>
      <c r="I56"/>
      <c r="J56"/>
      <c r="K56"/>
      <c r="L56"/>
      <c r="N56" s="2"/>
      <c r="O56" s="2"/>
      <c r="P56" s="2"/>
      <c r="Q56" s="2"/>
      <c r="R56" s="2"/>
      <c r="S56" s="2"/>
      <c r="T56" s="2"/>
      <c r="U56" s="2"/>
      <c r="V56" s="10"/>
      <c r="W56" s="10"/>
      <c r="X56" s="18"/>
      <c r="Y56" s="18"/>
    </row>
    <row r="57" spans="1:25" ht="15.4" x14ac:dyDescent="0.45">
      <c r="A57" s="2"/>
      <c r="B57" s="11"/>
      <c r="C57" s="18"/>
      <c r="D57" s="9"/>
      <c r="E57" s="2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spans="1:25" ht="15.4" x14ac:dyDescent="0.45">
      <c r="A58" s="2"/>
      <c r="B58" s="11"/>
      <c r="C58" s="18"/>
      <c r="D58" s="9"/>
      <c r="E58" s="2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</row>
    <row r="59" spans="1:25" ht="15.4" x14ac:dyDescent="0.45">
      <c r="A59" s="2"/>
      <c r="B59" s="11"/>
      <c r="C59" s="18"/>
      <c r="D59" s="9"/>
      <c r="E59" s="2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spans="1:25" ht="15.4" x14ac:dyDescent="0.45">
      <c r="A60" s="2"/>
      <c r="B60" s="11"/>
      <c r="C60" s="18"/>
      <c r="D60" s="9"/>
      <c r="E60" s="2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25" ht="15.4" x14ac:dyDescent="0.45">
      <c r="A61" s="2"/>
      <c r="B61" s="11"/>
      <c r="C61" s="18"/>
      <c r="D61" s="9"/>
      <c r="E61" s="2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spans="1:25" ht="15.4" x14ac:dyDescent="0.45">
      <c r="A62" s="2"/>
      <c r="B62" s="11"/>
      <c r="C62" s="25"/>
      <c r="D62" s="9"/>
      <c r="E62" s="2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spans="1:25" ht="15.4" x14ac:dyDescent="0.45">
      <c r="A63" s="2"/>
      <c r="B63" s="11"/>
      <c r="C63" s="18"/>
      <c r="D63" s="9"/>
      <c r="E63" s="2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spans="1:25" ht="15.4" x14ac:dyDescent="0.45">
      <c r="A64" s="2"/>
      <c r="B64" s="11"/>
      <c r="C64" s="18"/>
      <c r="D64" s="9"/>
      <c r="E64" s="2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spans="1:23" ht="15.4" x14ac:dyDescent="0.45">
      <c r="A65" s="2"/>
      <c r="B65" s="11"/>
      <c r="C65" s="18"/>
      <c r="D65" s="9"/>
      <c r="E65" s="2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spans="1:23" ht="15.4" x14ac:dyDescent="0.45">
      <c r="A66" s="2"/>
      <c r="B66" s="11"/>
      <c r="C66" s="18"/>
      <c r="D66" s="9"/>
      <c r="E66" s="2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</row>
    <row r="67" spans="1:23" ht="15.4" x14ac:dyDescent="0.45">
      <c r="A67" s="2"/>
      <c r="B67" s="11"/>
      <c r="C67" s="18"/>
      <c r="D67" s="9"/>
      <c r="E67" s="2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</row>
    <row r="68" spans="1:23" ht="15.4" x14ac:dyDescent="0.45">
      <c r="A68" s="2"/>
      <c r="B68" s="11"/>
      <c r="C68" s="18"/>
      <c r="D68" s="9"/>
      <c r="E68" s="2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1:23" ht="15.4" x14ac:dyDescent="0.45">
      <c r="A69" s="2"/>
      <c r="B69" s="11"/>
      <c r="C69" s="18"/>
      <c r="D69" s="9"/>
      <c r="E69" s="2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</row>
    <row r="70" spans="1:23" ht="15.4" x14ac:dyDescent="0.45">
      <c r="A70" s="2"/>
      <c r="B70" s="11"/>
      <c r="C70" s="18"/>
      <c r="D70" s="9"/>
      <c r="E70" s="2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</row>
    <row r="71" spans="1:23" ht="15.4" x14ac:dyDescent="0.45">
      <c r="A71" s="2"/>
      <c r="B71" s="11"/>
      <c r="C71" s="18"/>
      <c r="D71" s="9"/>
      <c r="E71" s="2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</row>
    <row r="72" spans="1:23" ht="15.4" x14ac:dyDescent="0.45">
      <c r="A72" s="2"/>
      <c r="B72" s="11"/>
      <c r="C72" s="18"/>
      <c r="D72" s="9"/>
      <c r="E72" s="2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</row>
    <row r="73" spans="1:23" ht="15.4" x14ac:dyDescent="0.45">
      <c r="A73" s="2"/>
      <c r="B73" s="11"/>
      <c r="C73" s="18"/>
      <c r="D73" s="9"/>
      <c r="E73" s="2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</row>
    <row r="74" spans="1:23" ht="15.4" x14ac:dyDescent="0.45">
      <c r="A74" s="2"/>
      <c r="B74" s="11"/>
      <c r="C74" s="18"/>
      <c r="D74" s="9"/>
      <c r="E74" s="2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</row>
    <row r="75" spans="1:23" ht="15.4" x14ac:dyDescent="0.45">
      <c r="A75" s="2"/>
      <c r="B75" s="11"/>
      <c r="C75" s="18"/>
      <c r="D75" s="9"/>
      <c r="E75" s="2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</row>
    <row r="76" spans="1:23" ht="15.4" x14ac:dyDescent="0.45">
      <c r="A76" s="2"/>
      <c r="B76" s="11"/>
      <c r="C76" s="18"/>
      <c r="D76" s="9"/>
      <c r="E76" s="2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</row>
    <row r="77" spans="1:23" ht="15.4" x14ac:dyDescent="0.45">
      <c r="A77" s="2"/>
      <c r="B77" s="11"/>
      <c r="C77" s="18"/>
      <c r="D77" s="9"/>
      <c r="E77" s="2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</row>
    <row r="78" spans="1:23" ht="15.4" x14ac:dyDescent="0.45">
      <c r="A78" s="2"/>
      <c r="B78" s="11"/>
      <c r="C78" s="18"/>
      <c r="D78" s="9"/>
      <c r="E78" s="2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</row>
    <row r="79" spans="1:23" ht="15.4" x14ac:dyDescent="0.45">
      <c r="A79" s="2"/>
      <c r="B79" s="11"/>
      <c r="C79" s="18"/>
      <c r="D79" s="9"/>
      <c r="E79" s="2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</row>
    <row r="80" spans="1:23" ht="15.4" x14ac:dyDescent="0.45">
      <c r="A80" s="2"/>
      <c r="B80" s="11"/>
      <c r="C80" s="18"/>
      <c r="D80" s="9"/>
      <c r="E80" s="2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</row>
    <row r="81" spans="1:23" ht="15.4" x14ac:dyDescent="0.45">
      <c r="A81" s="2"/>
      <c r="B81" s="11"/>
      <c r="C81" s="26"/>
      <c r="D81" s="9"/>
      <c r="E81" s="2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</row>
    <row r="82" spans="1:23" ht="15.4" x14ac:dyDescent="0.45">
      <c r="A82" s="2"/>
      <c r="B82" s="11"/>
      <c r="C82" s="18"/>
      <c r="D82" s="9"/>
      <c r="E82" s="2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</row>
    <row r="83" spans="1:23" ht="15.4" x14ac:dyDescent="0.45">
      <c r="A83" s="2"/>
      <c r="B83" s="11"/>
      <c r="C83" s="18"/>
      <c r="D83" s="9"/>
      <c r="E83" s="2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</row>
    <row r="84" spans="1:23" ht="15.4" x14ac:dyDescent="0.45">
      <c r="A84" s="2"/>
      <c r="B84" s="11"/>
      <c r="C84" s="18"/>
      <c r="D84" s="9"/>
      <c r="E84" s="2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</row>
    <row r="85" spans="1:23" ht="15.4" x14ac:dyDescent="0.45">
      <c r="A85" s="2"/>
      <c r="B85" s="11"/>
      <c r="C85" s="18"/>
      <c r="D85" s="9"/>
      <c r="E85" s="2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</row>
    <row r="86" spans="1:23" ht="15.4" x14ac:dyDescent="0.45">
      <c r="A86" s="2"/>
      <c r="B86" s="11"/>
      <c r="C86" s="18"/>
      <c r="D86" s="9"/>
      <c r="E86" s="2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</row>
    <row r="87" spans="1:23" ht="15.4" x14ac:dyDescent="0.45">
      <c r="A87" s="2"/>
      <c r="B87" s="11"/>
      <c r="C87" s="18"/>
      <c r="D87" s="9"/>
      <c r="E87" s="2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</row>
    <row r="88" spans="1:23" ht="15.4" x14ac:dyDescent="0.45">
      <c r="A88" s="2"/>
      <c r="B88" s="11"/>
      <c r="C88" s="18"/>
      <c r="D88" s="9"/>
      <c r="E88" s="2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</row>
    <row r="89" spans="1:23" ht="15.4" x14ac:dyDescent="0.45">
      <c r="A89" s="2"/>
      <c r="B89" s="11"/>
      <c r="C89" s="18"/>
      <c r="D89" s="9"/>
      <c r="E89" s="2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</row>
    <row r="90" spans="1:23" ht="15.4" x14ac:dyDescent="0.45">
      <c r="A90" s="2"/>
      <c r="B90" s="11"/>
      <c r="C90" s="18"/>
      <c r="D90" s="9"/>
      <c r="E90" s="2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</row>
    <row r="91" spans="1:23" ht="15.4" x14ac:dyDescent="0.45">
      <c r="A91" s="2"/>
      <c r="B91" s="11"/>
      <c r="C91" s="18"/>
      <c r="D91" s="9"/>
      <c r="E91" s="2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</row>
    <row r="92" spans="1:23" ht="15.4" x14ac:dyDescent="0.45">
      <c r="A92" s="2"/>
      <c r="B92" s="11"/>
      <c r="C92" s="18"/>
      <c r="D92" s="9"/>
      <c r="E92" s="2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</row>
    <row r="93" spans="1:23" ht="15.4" x14ac:dyDescent="0.45">
      <c r="A93" s="2"/>
      <c r="B93" s="11"/>
      <c r="C93" s="18"/>
      <c r="D93" s="9"/>
      <c r="E93" s="2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</row>
    <row r="94" spans="1:23" ht="15.4" x14ac:dyDescent="0.45">
      <c r="A94" s="2"/>
      <c r="B94" s="11"/>
      <c r="C94" s="18"/>
      <c r="D94" s="9"/>
      <c r="E94" s="2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</row>
    <row r="95" spans="1:23" ht="15.4" x14ac:dyDescent="0.45">
      <c r="A95" s="2"/>
      <c r="B95" s="11"/>
      <c r="C95" s="18"/>
      <c r="D95" s="9"/>
      <c r="E95" s="2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</row>
    <row r="96" spans="1:23" ht="15.4" x14ac:dyDescent="0.45">
      <c r="A96" s="2"/>
      <c r="B96" s="11"/>
      <c r="C96" s="18"/>
      <c r="D96" s="9"/>
      <c r="E96" s="2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</row>
    <row r="97" spans="1:23" ht="15.4" x14ac:dyDescent="0.45">
      <c r="A97" s="2"/>
      <c r="B97" s="11"/>
      <c r="C97" s="18"/>
      <c r="D97" s="9"/>
      <c r="E97" s="2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</row>
    <row r="98" spans="1:23" ht="15.4" x14ac:dyDescent="0.45">
      <c r="A98" s="2"/>
      <c r="B98" s="11"/>
      <c r="C98" s="18"/>
      <c r="D98" s="9"/>
      <c r="E98" s="2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</row>
    <row r="99" spans="1:23" ht="15.4" x14ac:dyDescent="0.45">
      <c r="A99" s="2"/>
      <c r="B99" s="11"/>
      <c r="C99" s="18"/>
      <c r="D99" s="9"/>
      <c r="E99" s="2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</row>
    <row r="100" spans="1:23" ht="15.4" x14ac:dyDescent="0.45">
      <c r="A100" s="2"/>
      <c r="B100" s="11"/>
      <c r="C100" s="18"/>
      <c r="D100" s="2"/>
      <c r="E100" s="2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</row>
    <row r="101" spans="1:23" ht="15.4" x14ac:dyDescent="0.45">
      <c r="A101" s="2"/>
      <c r="B101" s="11"/>
      <c r="C101" s="18"/>
      <c r="D101" s="9"/>
      <c r="E101" s="2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</row>
    <row r="102" spans="1:23" ht="15.4" x14ac:dyDescent="0.45">
      <c r="A102" s="2"/>
      <c r="B102" s="11"/>
      <c r="C102" s="18"/>
      <c r="D102" s="9"/>
      <c r="E102" s="2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</row>
    <row r="103" spans="1:23" ht="15.4" x14ac:dyDescent="0.45">
      <c r="A103" s="2"/>
      <c r="B103" s="11"/>
      <c r="C103" s="18"/>
      <c r="D103" s="9"/>
      <c r="E103" s="2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</row>
    <row r="104" spans="1:23" ht="15.4" x14ac:dyDescent="0.45">
      <c r="A104" s="2"/>
      <c r="B104" s="11"/>
      <c r="C104" s="18"/>
      <c r="D104" s="9"/>
      <c r="E104" s="2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</row>
    <row r="105" spans="1:23" ht="15.4" x14ac:dyDescent="0.45">
      <c r="A105" s="2"/>
      <c r="B105" s="11"/>
      <c r="C105" s="18"/>
      <c r="D105" s="9"/>
      <c r="E105" s="2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</row>
    <row r="106" spans="1:23" ht="15.4" x14ac:dyDescent="0.45">
      <c r="A106" s="2"/>
      <c r="B106" s="11"/>
      <c r="C106" s="18"/>
      <c r="D106" s="9"/>
      <c r="E106" s="2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</row>
    <row r="107" spans="1:23" ht="15.4" x14ac:dyDescent="0.45">
      <c r="A107" s="2"/>
      <c r="B107" s="11"/>
      <c r="C107" s="18"/>
      <c r="D107" s="9"/>
      <c r="E107" s="2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</row>
    <row r="108" spans="1:23" ht="15.4" x14ac:dyDescent="0.45">
      <c r="A108" s="2"/>
      <c r="B108" s="11"/>
      <c r="C108" s="18"/>
      <c r="D108" s="9"/>
      <c r="E108" s="2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</row>
    <row r="109" spans="1:23" ht="15.4" x14ac:dyDescent="0.45">
      <c r="A109" s="2"/>
      <c r="B109" s="11"/>
      <c r="C109" s="18"/>
      <c r="D109" s="9"/>
      <c r="E109" s="2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</row>
    <row r="110" spans="1:23" ht="15.4" x14ac:dyDescent="0.45">
      <c r="A110" s="2"/>
      <c r="B110" s="11"/>
      <c r="C110" s="18"/>
      <c r="D110" s="9"/>
      <c r="E110" s="2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</row>
    <row r="111" spans="1:23" ht="15.4" x14ac:dyDescent="0.45">
      <c r="A111" s="2"/>
      <c r="B111" s="11"/>
      <c r="C111" s="18"/>
      <c r="D111" s="9"/>
      <c r="E111" s="2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</row>
    <row r="112" spans="1:23" ht="15.4" x14ac:dyDescent="0.45">
      <c r="A112" s="2"/>
      <c r="B112" s="11"/>
      <c r="C112" s="18"/>
      <c r="D112" s="9"/>
      <c r="E112" s="2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</row>
    <row r="113" spans="1:23" ht="15.4" x14ac:dyDescent="0.45">
      <c r="A113" s="2"/>
      <c r="B113" s="11"/>
      <c r="C113" s="18"/>
      <c r="D113" s="9"/>
      <c r="E113" s="2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</row>
    <row r="114" spans="1:23" ht="15.4" x14ac:dyDescent="0.45">
      <c r="A114" s="2"/>
    </row>
  </sheetData>
  <sortState xmlns:xlrd2="http://schemas.microsoft.com/office/spreadsheetml/2017/richdata2" ref="B26:M56">
    <sortCondition descending="1" ref="L26:L56"/>
    <sortCondition descending="1" ref="M26:M56"/>
    <sortCondition descending="1" ref="K26:K56"/>
    <sortCondition descending="1" ref="J26:J56"/>
  </sortState>
  <mergeCells count="3">
    <mergeCell ref="A1:V1"/>
    <mergeCell ref="A2:V2"/>
    <mergeCell ref="A3:V3"/>
  </mergeCells>
  <phoneticPr fontId="15" type="noConversion"/>
  <printOptions horizontalCentered="1"/>
  <pageMargins left="0" right="0" top="0.7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38"/>
  <sheetViews>
    <sheetView workbookViewId="0">
      <selection activeCell="A4" sqref="A4"/>
    </sheetView>
  </sheetViews>
  <sheetFormatPr defaultRowHeight="15.4" x14ac:dyDescent="0.45"/>
  <cols>
    <col min="1" max="1" width="23" bestFit="1" customWidth="1"/>
    <col min="2" max="2" width="17.796875" bestFit="1" customWidth="1"/>
    <col min="3" max="3" width="6.19921875" bestFit="1" customWidth="1"/>
    <col min="4" max="4" width="6.73046875" bestFit="1" customWidth="1"/>
    <col min="5" max="5" width="10.59765625" bestFit="1" customWidth="1"/>
    <col min="6" max="6" width="2.73046875" style="2" bestFit="1" customWidth="1"/>
    <col min="7" max="7" width="3.73046875" style="2" bestFit="1" customWidth="1"/>
    <col min="8" max="8" width="2.73046875" style="2" bestFit="1" customWidth="1"/>
    <col min="9" max="9" width="3.73046875" style="2" bestFit="1" customWidth="1"/>
    <col min="10" max="11" width="2.73046875" style="2" bestFit="1" customWidth="1"/>
    <col min="12" max="12" width="4.73046875" style="2" bestFit="1" customWidth="1"/>
    <col min="13" max="13" width="4.73046875" style="2" customWidth="1"/>
    <col min="14" max="14" width="2.73046875" style="2" hidden="1" customWidth="1"/>
    <col min="15" max="15" width="2.33203125" style="2" hidden="1" customWidth="1"/>
    <col min="16" max="16" width="3.73046875" style="2" hidden="1" customWidth="1"/>
    <col min="17" max="19" width="2.33203125" style="2" hidden="1" customWidth="1"/>
    <col min="20" max="21" width="4.06640625" style="2" hidden="1" customWidth="1"/>
    <col min="22" max="23" width="6.19921875" style="2" hidden="1" customWidth="1"/>
    <col min="24" max="24" width="6.06640625" style="2" hidden="1" customWidth="1"/>
    <col min="25" max="25" width="3.33203125" style="2" hidden="1" customWidth="1"/>
    <col min="26" max="28" width="3.33203125" style="2" customWidth="1"/>
  </cols>
  <sheetData>
    <row r="1" spans="1:28" ht="17.649999999999999" x14ac:dyDescent="0.5">
      <c r="A1" s="33" t="s">
        <v>44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</row>
    <row r="2" spans="1:28" ht="17.649999999999999" x14ac:dyDescent="0.5">
      <c r="A2" s="33" t="s">
        <v>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spans="1:28" ht="17.649999999999999" x14ac:dyDescent="0.5">
      <c r="A3" s="33" t="s">
        <v>58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</row>
    <row r="4" spans="1:28" s="17" customFormat="1" ht="17.649999999999999" x14ac:dyDescent="0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6"/>
      <c r="W4" s="16"/>
      <c r="X4" s="16"/>
      <c r="Y4" s="16"/>
      <c r="Z4" s="16"/>
      <c r="AA4" s="16"/>
      <c r="AB4" s="16"/>
    </row>
    <row r="5" spans="1:28" s="17" customFormat="1" ht="17.649999999999999" hidden="1" x14ac:dyDescent="0.5">
      <c r="A5" s="14" t="s">
        <v>11</v>
      </c>
      <c r="B5" s="1"/>
      <c r="C5" s="1"/>
      <c r="D5" s="14"/>
      <c r="E5" s="1"/>
      <c r="F5" s="16"/>
      <c r="G5" s="16"/>
      <c r="H5" s="16"/>
      <c r="I5" s="16"/>
      <c r="J5" s="16"/>
      <c r="K5" s="16"/>
      <c r="L5" s="16"/>
      <c r="M5" s="16"/>
      <c r="N5" s="1"/>
      <c r="O5" s="1"/>
      <c r="P5" s="1"/>
      <c r="Q5" s="1"/>
      <c r="R5" s="1"/>
      <c r="S5" s="1"/>
      <c r="T5" s="1"/>
      <c r="U5" s="1"/>
      <c r="V5" s="30"/>
      <c r="W5" s="30"/>
      <c r="X5" s="20"/>
      <c r="Y5" s="16"/>
      <c r="Z5" s="16"/>
      <c r="AA5" s="16"/>
      <c r="AB5" s="16"/>
    </row>
    <row r="6" spans="1:28" s="17" customFormat="1" ht="17.649999999999999" hidden="1" x14ac:dyDescent="0.5">
      <c r="A6" s="14" t="s">
        <v>12</v>
      </c>
      <c r="B6" s="1"/>
      <c r="C6" s="1"/>
      <c r="D6" s="14"/>
      <c r="E6" s="1"/>
      <c r="F6" s="16"/>
      <c r="G6" s="16"/>
      <c r="H6" s="16"/>
      <c r="I6" s="16"/>
      <c r="J6" s="16"/>
      <c r="K6" s="16"/>
      <c r="L6" s="16"/>
      <c r="M6" s="16"/>
      <c r="N6" s="1"/>
      <c r="O6" s="1"/>
      <c r="P6" s="1"/>
      <c r="Q6" s="1"/>
      <c r="R6" s="1"/>
      <c r="S6" s="1"/>
      <c r="T6" s="1"/>
      <c r="U6" s="1"/>
      <c r="V6" s="30"/>
      <c r="W6" s="30"/>
      <c r="X6" s="20"/>
      <c r="Y6" s="16"/>
      <c r="Z6" s="16"/>
      <c r="AA6" s="16"/>
      <c r="AB6" s="16"/>
    </row>
    <row r="7" spans="1:28" s="17" customFormat="1" ht="17.649999999999999" hidden="1" x14ac:dyDescent="0.5">
      <c r="A7" s="14" t="s">
        <v>13</v>
      </c>
      <c r="B7" s="1"/>
      <c r="C7" s="1"/>
      <c r="D7" s="14"/>
      <c r="E7" s="1"/>
      <c r="F7" s="16"/>
      <c r="G7" s="16"/>
      <c r="H7" s="16"/>
      <c r="I7" s="16"/>
      <c r="J7" s="16"/>
      <c r="K7" s="16"/>
      <c r="L7" s="16"/>
      <c r="M7" s="16"/>
      <c r="N7" s="1"/>
      <c r="O7" s="1"/>
      <c r="P7" s="1"/>
      <c r="Q7" s="1"/>
      <c r="R7" s="1"/>
      <c r="S7" s="1"/>
      <c r="T7" s="1"/>
      <c r="U7" s="1"/>
      <c r="V7" s="30"/>
      <c r="W7" s="30"/>
      <c r="X7" s="20"/>
      <c r="Y7" s="16"/>
      <c r="Z7" s="16"/>
      <c r="AA7" s="16"/>
      <c r="AB7" s="16"/>
    </row>
    <row r="8" spans="1:28" s="17" customFormat="1" ht="17.649999999999999" hidden="1" x14ac:dyDescent="0.5">
      <c r="A8" s="14"/>
      <c r="B8" s="1"/>
      <c r="C8" s="1"/>
      <c r="F8" s="16"/>
      <c r="G8" s="16"/>
      <c r="H8" s="16"/>
      <c r="I8" s="16"/>
      <c r="J8" s="16"/>
      <c r="K8" s="16"/>
      <c r="L8" s="16"/>
      <c r="M8" s="16"/>
      <c r="V8" s="30"/>
      <c r="W8" s="30"/>
      <c r="Y8" s="16"/>
      <c r="Z8" s="16"/>
      <c r="AA8" s="16"/>
      <c r="AB8" s="16"/>
    </row>
    <row r="9" spans="1:28" s="17" customFormat="1" ht="17.649999999999999" hidden="1" x14ac:dyDescent="0.5">
      <c r="A9" s="14" t="s">
        <v>47</v>
      </c>
      <c r="B9" s="1"/>
      <c r="C9" s="1"/>
      <c r="D9" s="14"/>
      <c r="E9" s="1"/>
      <c r="F9" s="16"/>
      <c r="G9" s="16"/>
      <c r="H9" s="16"/>
      <c r="I9" s="16"/>
      <c r="J9" s="16"/>
      <c r="K9" s="16"/>
      <c r="L9" s="16"/>
      <c r="M9" s="16"/>
      <c r="N9" s="1"/>
      <c r="O9" s="1"/>
      <c r="P9" s="1"/>
      <c r="Q9" s="1"/>
      <c r="R9" s="1"/>
      <c r="S9" s="1"/>
      <c r="T9" s="1"/>
      <c r="U9" s="1"/>
      <c r="V9" s="30"/>
      <c r="W9" s="30"/>
      <c r="X9" s="1"/>
      <c r="Y9" s="16"/>
      <c r="Z9" s="16"/>
      <c r="AA9" s="16"/>
      <c r="AB9" s="16"/>
    </row>
    <row r="10" spans="1:28" s="17" customFormat="1" ht="17.649999999999999" hidden="1" x14ac:dyDescent="0.5">
      <c r="A10" s="14" t="s">
        <v>48</v>
      </c>
      <c r="B10" s="1"/>
      <c r="C10" s="1"/>
      <c r="D10" s="14"/>
      <c r="E10" s="1"/>
      <c r="F10" s="16"/>
      <c r="G10" s="16"/>
      <c r="H10" s="16"/>
      <c r="I10" s="16"/>
      <c r="J10" s="16"/>
      <c r="K10" s="16"/>
      <c r="L10" s="16"/>
      <c r="M10" s="16"/>
      <c r="N10" s="1"/>
      <c r="O10" s="1"/>
      <c r="P10" s="1"/>
      <c r="Q10" s="1"/>
      <c r="R10" s="1"/>
      <c r="S10" s="1"/>
      <c r="T10" s="1"/>
      <c r="U10" s="1"/>
      <c r="V10" s="30"/>
      <c r="W10" s="30"/>
      <c r="X10" s="1"/>
      <c r="Y10" s="16"/>
      <c r="Z10" s="16"/>
      <c r="AA10" s="16"/>
      <c r="AB10" s="16"/>
    </row>
    <row r="11" spans="1:28" s="17" customFormat="1" ht="17.649999999999999" hidden="1" x14ac:dyDescent="0.5">
      <c r="A11" s="14" t="s">
        <v>49</v>
      </c>
      <c r="B11" s="1"/>
      <c r="C11" s="1"/>
      <c r="D11" s="14"/>
      <c r="E11" s="1"/>
      <c r="F11" s="16"/>
      <c r="G11" s="16"/>
      <c r="H11" s="16"/>
      <c r="I11" s="16"/>
      <c r="J11" s="16"/>
      <c r="K11" s="16"/>
      <c r="L11" s="16"/>
      <c r="M11" s="16"/>
      <c r="N11" s="1"/>
      <c r="O11" s="1"/>
      <c r="P11" s="1"/>
      <c r="Q11" s="1"/>
      <c r="R11" s="1"/>
      <c r="S11" s="1"/>
      <c r="T11" s="1"/>
      <c r="U11" s="1"/>
      <c r="V11" s="30"/>
      <c r="W11" s="30"/>
      <c r="X11" s="1"/>
      <c r="Y11" s="16"/>
      <c r="Z11" s="16"/>
      <c r="AA11" s="16"/>
      <c r="AB11" s="16"/>
    </row>
    <row r="12" spans="1:28" s="17" customFormat="1" ht="17.649999999999999" hidden="1" x14ac:dyDescent="0.5">
      <c r="A12" s="14"/>
      <c r="B12" s="1"/>
      <c r="C12" s="1"/>
      <c r="D12" s="14"/>
      <c r="E12" s="1"/>
      <c r="F12" s="16"/>
      <c r="G12" s="16"/>
      <c r="H12" s="16"/>
      <c r="I12" s="16"/>
      <c r="J12" s="16"/>
      <c r="K12" s="16"/>
      <c r="L12" s="16"/>
      <c r="M12" s="16"/>
      <c r="N12" s="1"/>
      <c r="O12" s="1"/>
      <c r="P12" s="1"/>
      <c r="Q12" s="1"/>
      <c r="R12" s="1"/>
      <c r="S12" s="1"/>
      <c r="T12" s="1"/>
      <c r="U12" s="1"/>
      <c r="V12" s="30"/>
      <c r="W12" s="30"/>
      <c r="X12" s="1"/>
      <c r="Y12" s="16"/>
      <c r="Z12" s="16"/>
      <c r="AA12" s="16"/>
      <c r="AB12" s="16"/>
    </row>
    <row r="13" spans="1:28" s="17" customFormat="1" ht="17.649999999999999" hidden="1" x14ac:dyDescent="0.5">
      <c r="A13" s="14" t="s">
        <v>14</v>
      </c>
      <c r="B13" s="1"/>
      <c r="C13" s="1"/>
      <c r="D13" s="14"/>
      <c r="E13" s="1"/>
      <c r="F13" s="16"/>
      <c r="G13" s="16"/>
      <c r="H13" s="16"/>
      <c r="I13" s="16"/>
      <c r="J13" s="16"/>
      <c r="K13" s="16"/>
      <c r="L13" s="16"/>
      <c r="M13" s="16"/>
      <c r="N13" s="1"/>
      <c r="O13" s="1"/>
      <c r="P13" s="1"/>
      <c r="Q13" s="1"/>
      <c r="R13" s="1"/>
      <c r="S13" s="1"/>
      <c r="T13" s="1"/>
      <c r="U13" s="1"/>
      <c r="V13" s="30"/>
      <c r="W13" s="30"/>
      <c r="X13" s="1"/>
      <c r="Y13" s="16"/>
      <c r="Z13" s="16"/>
      <c r="AA13" s="16"/>
      <c r="AB13" s="16"/>
    </row>
    <row r="14" spans="1:28" s="17" customFormat="1" ht="17.649999999999999" hidden="1" x14ac:dyDescent="0.5">
      <c r="A14" s="14" t="s">
        <v>16</v>
      </c>
      <c r="B14" s="1"/>
      <c r="C14" s="1"/>
      <c r="D14" s="14"/>
      <c r="E14" s="1"/>
      <c r="F14" s="16"/>
      <c r="G14" s="16"/>
      <c r="H14" s="16"/>
      <c r="I14" s="16"/>
      <c r="J14" s="16"/>
      <c r="K14" s="16"/>
      <c r="L14" s="16"/>
      <c r="M14" s="16"/>
      <c r="N14" s="1"/>
      <c r="O14" s="1"/>
      <c r="P14" s="1"/>
      <c r="Q14" s="1"/>
      <c r="R14" s="1"/>
      <c r="S14" s="1"/>
      <c r="T14" s="1"/>
      <c r="U14" s="1"/>
      <c r="V14" s="30"/>
      <c r="W14" s="30"/>
      <c r="X14" s="1"/>
      <c r="Y14" s="16"/>
      <c r="Z14" s="16"/>
      <c r="AA14" s="16"/>
      <c r="AB14" s="16"/>
    </row>
    <row r="15" spans="1:28" s="17" customFormat="1" ht="17.649999999999999" hidden="1" x14ac:dyDescent="0.5">
      <c r="A15" s="14" t="s">
        <v>17</v>
      </c>
      <c r="B15" s="1"/>
      <c r="C15" s="1"/>
      <c r="D15" s="14"/>
      <c r="E15" s="1"/>
      <c r="F15" s="16"/>
      <c r="G15" s="16"/>
      <c r="H15" s="16"/>
      <c r="I15" s="16"/>
      <c r="J15" s="16"/>
      <c r="K15" s="16"/>
      <c r="L15" s="16"/>
      <c r="M15" s="16"/>
      <c r="N15" s="1"/>
      <c r="O15" s="1"/>
      <c r="P15" s="1"/>
      <c r="Q15" s="1"/>
      <c r="R15" s="1"/>
      <c r="S15" s="1"/>
      <c r="T15" s="1"/>
      <c r="U15" s="1"/>
      <c r="V15" s="30"/>
      <c r="W15" s="30"/>
      <c r="X15" s="1"/>
      <c r="Y15" s="16"/>
      <c r="Z15" s="16"/>
      <c r="AA15" s="16"/>
      <c r="AB15" s="16"/>
    </row>
    <row r="16" spans="1:28" s="17" customFormat="1" ht="17.649999999999999" hidden="1" x14ac:dyDescent="0.5">
      <c r="A16" s="14"/>
      <c r="B16" s="1"/>
      <c r="C16" s="1"/>
      <c r="D16" s="14"/>
      <c r="E16" s="1"/>
      <c r="F16" s="16"/>
      <c r="G16" s="16"/>
      <c r="H16" s="16"/>
      <c r="I16" s="16"/>
      <c r="J16" s="16"/>
      <c r="K16" s="16"/>
      <c r="L16" s="16"/>
      <c r="M16" s="16"/>
      <c r="N16" s="1"/>
      <c r="O16" s="1"/>
      <c r="P16" s="1"/>
      <c r="Q16" s="1"/>
      <c r="R16" s="1"/>
      <c r="S16" s="1"/>
      <c r="T16" s="1"/>
      <c r="U16" s="1"/>
      <c r="V16" s="30"/>
      <c r="W16" s="30"/>
      <c r="X16" s="1"/>
      <c r="Y16" s="16"/>
      <c r="Z16" s="16"/>
      <c r="AA16" s="16"/>
      <c r="AB16" s="16"/>
    </row>
    <row r="17" spans="1:28" s="15" customFormat="1" ht="17.649999999999999" hidden="1" x14ac:dyDescent="0.5">
      <c r="A17" s="14" t="s">
        <v>15</v>
      </c>
      <c r="B17" s="1"/>
      <c r="C17" s="1"/>
      <c r="D17" s="14"/>
      <c r="E17" s="1"/>
      <c r="F17" s="16"/>
      <c r="G17" s="16"/>
      <c r="H17" s="16"/>
      <c r="I17" s="16"/>
      <c r="J17" s="16"/>
      <c r="K17" s="16"/>
      <c r="L17" s="16"/>
      <c r="M17" s="16"/>
      <c r="N17" s="1"/>
      <c r="O17" s="1"/>
      <c r="P17" s="1"/>
      <c r="Q17" s="1"/>
      <c r="R17" s="1"/>
      <c r="S17" s="1"/>
      <c r="T17" s="1"/>
      <c r="U17" s="1"/>
      <c r="V17" s="30"/>
      <c r="W17" s="30"/>
      <c r="X17" s="1"/>
      <c r="Y17" s="13"/>
      <c r="Z17" s="13"/>
      <c r="AA17" s="13"/>
      <c r="AB17" s="13"/>
    </row>
    <row r="18" spans="1:28" ht="16.899999999999999" hidden="1" customHeight="1" x14ac:dyDescent="0.5">
      <c r="A18" s="14" t="s">
        <v>18</v>
      </c>
      <c r="B18" s="1"/>
      <c r="C18" s="1"/>
      <c r="D18" s="14"/>
      <c r="E18" s="1"/>
      <c r="F18" s="16"/>
      <c r="G18" s="16"/>
      <c r="H18" s="16"/>
      <c r="I18" s="16"/>
      <c r="J18" s="16"/>
      <c r="K18" s="16"/>
      <c r="L18" s="16"/>
      <c r="M18" s="16"/>
      <c r="N18" s="1"/>
      <c r="O18" s="1"/>
      <c r="P18" s="1"/>
      <c r="Q18" s="1"/>
      <c r="R18" s="1"/>
      <c r="S18" s="1"/>
      <c r="T18" s="1"/>
      <c r="U18" s="1"/>
      <c r="V18" s="30"/>
      <c r="W18" s="30"/>
      <c r="X18" s="1"/>
    </row>
    <row r="19" spans="1:28" ht="16.899999999999999" hidden="1" customHeight="1" x14ac:dyDescent="0.5">
      <c r="A19" s="14" t="s">
        <v>19</v>
      </c>
      <c r="B19" s="1"/>
      <c r="C19" s="1"/>
      <c r="D19" s="14"/>
      <c r="E19" s="1"/>
      <c r="F19" s="16"/>
      <c r="G19" s="16"/>
      <c r="H19" s="16"/>
      <c r="I19" s="16"/>
      <c r="J19" s="16"/>
      <c r="K19" s="16"/>
      <c r="L19" s="16"/>
      <c r="M19" s="16"/>
      <c r="N19" s="1"/>
      <c r="O19" s="1"/>
      <c r="P19" s="1"/>
      <c r="Q19" s="1"/>
      <c r="R19" s="1"/>
      <c r="S19" s="1"/>
      <c r="T19" s="1"/>
      <c r="U19" s="1"/>
      <c r="V19" s="30"/>
      <c r="W19" s="30"/>
      <c r="X19" s="1"/>
    </row>
    <row r="20" spans="1:28" ht="16.899999999999999" hidden="1" customHeight="1" x14ac:dyDescent="0.5">
      <c r="A20" s="14"/>
      <c r="B20" s="1"/>
      <c r="C20" s="1"/>
      <c r="D20" s="14"/>
      <c r="E20" s="1"/>
      <c r="F20" s="16"/>
      <c r="G20" s="16"/>
      <c r="H20" s="16"/>
      <c r="I20" s="16"/>
      <c r="J20" s="16"/>
      <c r="K20" s="16"/>
      <c r="L20" s="16"/>
      <c r="M20" s="16"/>
      <c r="N20" s="1"/>
      <c r="O20" s="1"/>
      <c r="P20" s="1"/>
      <c r="Q20" s="1"/>
      <c r="R20" s="1"/>
      <c r="S20" s="1"/>
      <c r="T20" s="1"/>
      <c r="U20" s="1"/>
      <c r="V20" s="30"/>
      <c r="W20" s="30"/>
      <c r="X20" s="1"/>
    </row>
    <row r="21" spans="1:28" ht="16.899999999999999" hidden="1" customHeight="1" x14ac:dyDescent="0.5">
      <c r="A21" s="14" t="s">
        <v>50</v>
      </c>
      <c r="B21" s="1"/>
      <c r="C21" s="1"/>
      <c r="D21" s="14"/>
      <c r="E21" s="1"/>
      <c r="F21" s="16"/>
      <c r="G21" s="16"/>
      <c r="H21" s="16"/>
      <c r="I21" s="16"/>
      <c r="J21" s="16"/>
      <c r="K21" s="16"/>
      <c r="L21" s="16"/>
      <c r="M21" s="16"/>
      <c r="N21" s="1"/>
      <c r="O21" s="1"/>
      <c r="P21" s="1"/>
      <c r="Q21" s="1"/>
      <c r="R21" s="1"/>
      <c r="S21" s="1"/>
      <c r="T21" s="1"/>
      <c r="U21" s="1"/>
      <c r="V21" s="30"/>
      <c r="W21" s="30"/>
      <c r="X21" s="1"/>
    </row>
    <row r="22" spans="1:28" ht="16.899999999999999" hidden="1" customHeight="1" x14ac:dyDescent="0.5">
      <c r="A22" s="14" t="s">
        <v>51</v>
      </c>
      <c r="B22" s="1"/>
      <c r="C22" s="1"/>
      <c r="D22" s="14"/>
      <c r="E22" s="1"/>
      <c r="F22" s="16"/>
      <c r="G22" s="16"/>
      <c r="H22" s="16"/>
      <c r="I22" s="16"/>
      <c r="J22" s="16"/>
      <c r="K22" s="16"/>
      <c r="L22" s="16"/>
      <c r="M22" s="16"/>
      <c r="N22" s="1"/>
      <c r="O22" s="1"/>
      <c r="P22" s="1"/>
      <c r="Q22" s="1"/>
      <c r="R22" s="1"/>
      <c r="S22" s="1"/>
      <c r="T22" s="1"/>
      <c r="U22" s="1"/>
      <c r="V22" s="30"/>
      <c r="W22" s="30"/>
      <c r="X22" s="1"/>
    </row>
    <row r="23" spans="1:28" ht="16.899999999999999" hidden="1" customHeight="1" x14ac:dyDescent="0.5">
      <c r="A23" s="14" t="s">
        <v>52</v>
      </c>
      <c r="B23" s="1"/>
      <c r="C23" s="1"/>
      <c r="D23" s="14"/>
      <c r="E23" s="1"/>
      <c r="F23" s="16"/>
      <c r="G23" s="16"/>
      <c r="H23" s="16"/>
      <c r="I23" s="16"/>
      <c r="J23" s="16"/>
      <c r="K23" s="16"/>
      <c r="L23" s="16"/>
      <c r="M23" s="16"/>
      <c r="N23" s="1"/>
      <c r="O23" s="1"/>
      <c r="P23" s="1"/>
      <c r="Q23" s="1"/>
      <c r="R23" s="1"/>
      <c r="S23" s="1"/>
      <c r="T23" s="1"/>
      <c r="U23" s="1"/>
      <c r="V23" s="30"/>
      <c r="W23" s="30"/>
      <c r="X23" s="1"/>
    </row>
    <row r="24" spans="1:28" ht="16.899999999999999" hidden="1" customHeight="1" x14ac:dyDescent="0.5">
      <c r="A24" s="14"/>
      <c r="B24" s="1"/>
      <c r="C24" s="1"/>
      <c r="D24" s="1"/>
      <c r="E24" s="1"/>
      <c r="F24" s="16"/>
      <c r="G24" s="16"/>
      <c r="H24" s="16"/>
      <c r="I24" s="16"/>
      <c r="J24" s="16"/>
      <c r="K24" s="16"/>
      <c r="L24" s="16"/>
      <c r="M24" s="16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8" ht="16.899999999999999" customHeight="1" x14ac:dyDescent="0.55000000000000004">
      <c r="A25" s="27" t="s">
        <v>3</v>
      </c>
      <c r="B25" s="27" t="s">
        <v>33</v>
      </c>
      <c r="C25" s="27" t="s">
        <v>34</v>
      </c>
      <c r="D25" s="27" t="str">
        <f>"State"</f>
        <v>State</v>
      </c>
      <c r="E25" s="27" t="s">
        <v>53</v>
      </c>
      <c r="F25" s="28">
        <v>1</v>
      </c>
      <c r="G25" s="28">
        <v>2</v>
      </c>
      <c r="H25" s="28">
        <v>3</v>
      </c>
      <c r="I25" s="28">
        <v>4</v>
      </c>
      <c r="J25" s="28">
        <v>5</v>
      </c>
      <c r="K25" s="28">
        <v>6</v>
      </c>
      <c r="L25" s="28" t="s">
        <v>4</v>
      </c>
      <c r="M25" s="28" t="s">
        <v>26</v>
      </c>
      <c r="N25" s="13">
        <v>1</v>
      </c>
      <c r="O25" s="13">
        <v>2</v>
      </c>
      <c r="P25" s="13">
        <v>3</v>
      </c>
      <c r="Q25" s="13">
        <v>4</v>
      </c>
      <c r="R25" s="13">
        <v>5</v>
      </c>
      <c r="S25" s="13">
        <v>6</v>
      </c>
      <c r="T25" s="13" t="s">
        <v>5</v>
      </c>
      <c r="U25" s="13" t="s">
        <v>32</v>
      </c>
      <c r="V25" s="13" t="s">
        <v>6</v>
      </c>
      <c r="W25" s="13" t="s">
        <v>27</v>
      </c>
      <c r="X25" s="13" t="s">
        <v>10</v>
      </c>
    </row>
    <row r="26" spans="1:28" ht="16.899999999999999" customHeight="1" x14ac:dyDescent="0.45">
      <c r="A26" s="2">
        <v>1</v>
      </c>
      <c r="N26"/>
      <c r="O26"/>
      <c r="P26"/>
      <c r="V26" s="18"/>
      <c r="W26" s="18"/>
      <c r="X26" s="18"/>
    </row>
    <row r="27" spans="1:28" ht="16.899999999999999" customHeight="1" x14ac:dyDescent="0.45">
      <c r="A27" s="2">
        <v>2</v>
      </c>
      <c r="N27"/>
      <c r="O27"/>
      <c r="P27"/>
      <c r="V27" s="18"/>
      <c r="W27" s="18"/>
      <c r="X27" s="18"/>
    </row>
    <row r="28" spans="1:28" ht="16.899999999999999" customHeight="1" x14ac:dyDescent="0.45">
      <c r="A28" s="2">
        <v>3</v>
      </c>
      <c r="N28"/>
      <c r="O28"/>
      <c r="P28"/>
      <c r="Q28" s="18"/>
      <c r="R28" s="18"/>
      <c r="S28" s="18"/>
      <c r="T28" s="18"/>
      <c r="U28" s="18"/>
      <c r="V28" s="18"/>
      <c r="W28" s="18"/>
      <c r="X28" s="18"/>
    </row>
    <row r="29" spans="1:28" ht="16.899999999999999" customHeight="1" x14ac:dyDescent="0.45">
      <c r="A29" s="2">
        <v>4</v>
      </c>
      <c r="N29"/>
      <c r="O29"/>
      <c r="P29"/>
    </row>
    <row r="30" spans="1:28" ht="16.899999999999999" customHeight="1" x14ac:dyDescent="0.45">
      <c r="A30" s="2">
        <v>5</v>
      </c>
      <c r="N30"/>
      <c r="O30"/>
      <c r="P30"/>
    </row>
    <row r="31" spans="1:28" ht="16.899999999999999" customHeight="1" x14ac:dyDescent="0.45">
      <c r="A31" s="2">
        <v>6</v>
      </c>
      <c r="N31"/>
      <c r="O31"/>
      <c r="P31"/>
      <c r="Q31" s="18"/>
      <c r="R31" s="18"/>
      <c r="S31" s="18"/>
      <c r="T31" s="18"/>
      <c r="U31" s="18"/>
    </row>
    <row r="32" spans="1:28" ht="16.899999999999999" customHeight="1" x14ac:dyDescent="0.45">
      <c r="A32" s="2">
        <v>7</v>
      </c>
      <c r="N32"/>
      <c r="O32"/>
      <c r="P32"/>
    </row>
    <row r="33" spans="1:21" ht="16.899999999999999" customHeight="1" x14ac:dyDescent="0.45">
      <c r="A33" s="2">
        <v>8</v>
      </c>
      <c r="N33"/>
      <c r="O33"/>
      <c r="P33"/>
    </row>
    <row r="34" spans="1:21" ht="16.899999999999999" customHeight="1" x14ac:dyDescent="0.45">
      <c r="A34" s="2">
        <v>9</v>
      </c>
      <c r="N34"/>
      <c r="O34"/>
      <c r="P34"/>
      <c r="Q34" s="18"/>
      <c r="R34" s="18"/>
      <c r="S34" s="18"/>
      <c r="T34" s="18"/>
      <c r="U34" s="18"/>
    </row>
    <row r="35" spans="1:21" ht="16.899999999999999" customHeight="1" x14ac:dyDescent="0.45">
      <c r="A35" s="2">
        <v>10</v>
      </c>
      <c r="N35"/>
      <c r="O35"/>
      <c r="P35"/>
    </row>
    <row r="36" spans="1:21" ht="16.899999999999999" customHeight="1" x14ac:dyDescent="0.45">
      <c r="A36" s="2">
        <v>11</v>
      </c>
      <c r="N36"/>
      <c r="O36"/>
      <c r="P36"/>
    </row>
    <row r="37" spans="1:21" ht="16.899999999999999" customHeight="1" x14ac:dyDescent="0.45">
      <c r="A37" s="2">
        <v>12</v>
      </c>
      <c r="N37"/>
      <c r="O37"/>
      <c r="P37"/>
      <c r="Q37" s="18"/>
      <c r="R37" s="18"/>
      <c r="S37" s="18"/>
      <c r="T37" s="18"/>
      <c r="U37" s="18"/>
    </row>
    <row r="38" spans="1:21" ht="16.899999999999999" customHeight="1" x14ac:dyDescent="0.45">
      <c r="A38" s="2">
        <v>13</v>
      </c>
      <c r="N38"/>
      <c r="O38"/>
      <c r="P38"/>
    </row>
    <row r="39" spans="1:21" ht="16.899999999999999" customHeight="1" x14ac:dyDescent="0.45">
      <c r="A39" s="2">
        <v>14</v>
      </c>
      <c r="N39"/>
      <c r="O39"/>
      <c r="P39"/>
    </row>
    <row r="40" spans="1:21" ht="16.899999999999999" customHeight="1" x14ac:dyDescent="0.45">
      <c r="A40" s="2">
        <v>15</v>
      </c>
      <c r="N40"/>
      <c r="O40"/>
      <c r="P40"/>
      <c r="Q40" s="18"/>
      <c r="R40" s="18"/>
      <c r="S40" s="18"/>
      <c r="T40" s="18"/>
      <c r="U40" s="18"/>
    </row>
    <row r="41" spans="1:21" ht="16.899999999999999" customHeight="1" x14ac:dyDescent="0.45">
      <c r="A41" s="2">
        <v>16</v>
      </c>
      <c r="N41"/>
      <c r="O41"/>
      <c r="P41"/>
    </row>
    <row r="42" spans="1:21" ht="16.899999999999999" customHeight="1" x14ac:dyDescent="0.45">
      <c r="A42" s="2">
        <v>17</v>
      </c>
      <c r="N42"/>
      <c r="O42"/>
      <c r="P42"/>
    </row>
    <row r="43" spans="1:21" ht="16.899999999999999" customHeight="1" x14ac:dyDescent="0.45">
      <c r="A43" s="2">
        <v>18</v>
      </c>
      <c r="N43"/>
      <c r="O43"/>
      <c r="P43"/>
      <c r="Q43" s="18"/>
      <c r="R43" s="18"/>
      <c r="S43" s="18"/>
      <c r="T43" s="18"/>
      <c r="U43" s="18"/>
    </row>
    <row r="44" spans="1:21" ht="16.899999999999999" customHeight="1" x14ac:dyDescent="0.45">
      <c r="A44" s="2">
        <v>19</v>
      </c>
      <c r="N44"/>
      <c r="O44"/>
      <c r="P44"/>
    </row>
    <row r="45" spans="1:21" ht="16.899999999999999" customHeight="1" x14ac:dyDescent="0.45">
      <c r="A45" s="2">
        <v>20</v>
      </c>
      <c r="N45"/>
      <c r="O45"/>
      <c r="P45"/>
    </row>
    <row r="46" spans="1:21" ht="16.899999999999999" customHeight="1" x14ac:dyDescent="0.45">
      <c r="A46" s="2">
        <v>21</v>
      </c>
      <c r="N46"/>
      <c r="O46"/>
      <c r="P46"/>
      <c r="Q46" s="18"/>
      <c r="R46" s="18"/>
      <c r="S46" s="18"/>
      <c r="T46" s="18"/>
      <c r="U46" s="18"/>
    </row>
    <row r="47" spans="1:21" ht="16.899999999999999" customHeight="1" x14ac:dyDescent="0.45">
      <c r="A47" s="2">
        <v>22</v>
      </c>
      <c r="N47"/>
      <c r="O47"/>
      <c r="P47"/>
    </row>
    <row r="48" spans="1:21" ht="16.899999999999999" customHeight="1" x14ac:dyDescent="0.45">
      <c r="A48" s="2">
        <v>23</v>
      </c>
      <c r="N48"/>
      <c r="O48"/>
      <c r="P48"/>
    </row>
    <row r="49" spans="1:21" ht="16.899999999999999" customHeight="1" x14ac:dyDescent="0.45">
      <c r="A49" s="2">
        <v>24</v>
      </c>
      <c r="N49"/>
      <c r="O49"/>
      <c r="P49"/>
      <c r="Q49" s="18"/>
      <c r="R49" s="18"/>
      <c r="S49" s="18"/>
      <c r="T49" s="18"/>
      <c r="U49" s="18"/>
    </row>
    <row r="50" spans="1:21" x14ac:dyDescent="0.45">
      <c r="A50" s="2">
        <v>25</v>
      </c>
    </row>
    <row r="51" spans="1:21" ht="16.899999999999999" customHeight="1" x14ac:dyDescent="0.45">
      <c r="A51" s="2">
        <v>26</v>
      </c>
    </row>
    <row r="52" spans="1:21" ht="16.899999999999999" customHeight="1" x14ac:dyDescent="0.45">
      <c r="A52" s="2">
        <v>27</v>
      </c>
      <c r="N52" s="18"/>
      <c r="O52" s="18"/>
      <c r="P52" s="18"/>
      <c r="Q52" s="18"/>
      <c r="R52" s="18"/>
      <c r="S52" s="18"/>
      <c r="T52" s="18"/>
      <c r="U52" s="18"/>
    </row>
    <row r="53" spans="1:21" ht="16.899999999999999" customHeight="1" x14ac:dyDescent="0.45">
      <c r="A53" s="2">
        <v>28</v>
      </c>
    </row>
    <row r="54" spans="1:21" ht="16.899999999999999" customHeight="1" x14ac:dyDescent="0.45">
      <c r="A54" s="2">
        <v>29</v>
      </c>
    </row>
    <row r="55" spans="1:21" ht="16.899999999999999" customHeight="1" x14ac:dyDescent="0.45">
      <c r="A55" s="2">
        <v>30</v>
      </c>
      <c r="N55" s="18"/>
      <c r="O55" s="18"/>
      <c r="P55" s="18"/>
      <c r="Q55" s="18"/>
      <c r="R55" s="18"/>
      <c r="S55" s="18"/>
      <c r="T55" s="18"/>
      <c r="U55" s="18"/>
    </row>
    <row r="56" spans="1:21" ht="16.899999999999999" customHeight="1" x14ac:dyDescent="0.45">
      <c r="A56" s="2">
        <v>31</v>
      </c>
    </row>
    <row r="57" spans="1:21" ht="16.899999999999999" customHeight="1" x14ac:dyDescent="0.45">
      <c r="A57" s="2">
        <v>32</v>
      </c>
    </row>
    <row r="58" spans="1:21" ht="16.899999999999999" customHeight="1" x14ac:dyDescent="0.45">
      <c r="A58" s="2">
        <v>33</v>
      </c>
    </row>
    <row r="59" spans="1:21" ht="16.899999999999999" customHeight="1" x14ac:dyDescent="0.45">
      <c r="A59" s="2">
        <v>34</v>
      </c>
    </row>
    <row r="60" spans="1:21" ht="16.899999999999999" customHeight="1" x14ac:dyDescent="0.45">
      <c r="A60" s="2">
        <v>35</v>
      </c>
    </row>
    <row r="61" spans="1:21" ht="16.899999999999999" customHeight="1" x14ac:dyDescent="0.45">
      <c r="A61" s="2">
        <v>36</v>
      </c>
      <c r="N61" s="18"/>
      <c r="O61" s="18"/>
      <c r="P61" s="18"/>
      <c r="Q61" s="18"/>
      <c r="R61" s="18"/>
      <c r="S61" s="18"/>
      <c r="T61" s="18"/>
      <c r="U61" s="18"/>
    </row>
    <row r="62" spans="1:21" ht="16.899999999999999" customHeight="1" x14ac:dyDescent="0.45">
      <c r="A62" s="2">
        <v>37</v>
      </c>
    </row>
    <row r="63" spans="1:21" ht="16.899999999999999" customHeight="1" x14ac:dyDescent="0.45">
      <c r="A63" s="2">
        <v>38</v>
      </c>
    </row>
    <row r="64" spans="1:21" ht="16.899999999999999" customHeight="1" x14ac:dyDescent="0.45">
      <c r="A64" s="2">
        <v>39</v>
      </c>
      <c r="N64" s="18"/>
      <c r="O64" s="18"/>
      <c r="P64" s="18"/>
      <c r="Q64" s="18"/>
      <c r="R64" s="18"/>
      <c r="S64" s="18"/>
      <c r="T64" s="18"/>
      <c r="U64" s="18"/>
    </row>
    <row r="65" spans="1:21" ht="16.899999999999999" customHeight="1" x14ac:dyDescent="0.45">
      <c r="A65" s="2">
        <v>40</v>
      </c>
    </row>
    <row r="66" spans="1:21" ht="16.899999999999999" customHeight="1" x14ac:dyDescent="0.45">
      <c r="A66" s="2">
        <v>41</v>
      </c>
    </row>
    <row r="67" spans="1:21" ht="16.899999999999999" customHeight="1" x14ac:dyDescent="0.45">
      <c r="A67" s="2">
        <v>42</v>
      </c>
      <c r="N67" s="18"/>
      <c r="O67" s="18"/>
      <c r="P67" s="18"/>
      <c r="Q67" s="18"/>
      <c r="R67" s="18"/>
      <c r="S67" s="18"/>
      <c r="T67" s="18"/>
      <c r="U67" s="18"/>
    </row>
    <row r="68" spans="1:21" ht="16.899999999999999" customHeight="1" x14ac:dyDescent="0.45">
      <c r="A68" s="2">
        <v>43</v>
      </c>
    </row>
    <row r="69" spans="1:21" ht="16.899999999999999" customHeight="1" x14ac:dyDescent="0.45">
      <c r="A69" s="2">
        <v>44</v>
      </c>
    </row>
    <row r="70" spans="1:21" ht="16.899999999999999" customHeight="1" x14ac:dyDescent="0.45">
      <c r="A70" s="2">
        <v>45</v>
      </c>
      <c r="N70" s="18"/>
      <c r="O70" s="18"/>
      <c r="P70" s="18"/>
      <c r="Q70" s="18"/>
      <c r="R70" s="18"/>
      <c r="S70" s="18"/>
      <c r="T70" s="18"/>
      <c r="U70" s="18"/>
    </row>
    <row r="71" spans="1:21" ht="16.899999999999999" customHeight="1" x14ac:dyDescent="0.45">
      <c r="A71" s="2">
        <v>46</v>
      </c>
    </row>
    <row r="72" spans="1:21" ht="16.899999999999999" customHeight="1" x14ac:dyDescent="0.45">
      <c r="A72" s="2">
        <v>47</v>
      </c>
    </row>
    <row r="73" spans="1:21" ht="16.899999999999999" customHeight="1" x14ac:dyDescent="0.45">
      <c r="A73" s="2">
        <v>48</v>
      </c>
      <c r="N73" s="18"/>
      <c r="O73" s="18"/>
      <c r="P73" s="18"/>
      <c r="Q73" s="18"/>
      <c r="R73" s="18"/>
      <c r="S73" s="18"/>
      <c r="T73" s="18"/>
      <c r="U73" s="18"/>
    </row>
    <row r="74" spans="1:21" ht="16.899999999999999" customHeight="1" x14ac:dyDescent="0.45">
      <c r="A74" s="2">
        <v>49</v>
      </c>
    </row>
    <row r="75" spans="1:21" ht="16.899999999999999" customHeight="1" x14ac:dyDescent="0.45">
      <c r="A75" s="2">
        <v>50</v>
      </c>
    </row>
    <row r="76" spans="1:21" ht="16.899999999999999" customHeight="1" x14ac:dyDescent="0.45">
      <c r="A76" s="2">
        <v>51</v>
      </c>
      <c r="N76" s="18"/>
      <c r="O76" s="18"/>
      <c r="P76" s="18"/>
      <c r="Q76" s="18"/>
      <c r="R76" s="18"/>
      <c r="S76" s="18"/>
      <c r="T76" s="18"/>
      <c r="U76" s="18"/>
    </row>
    <row r="77" spans="1:21" ht="16.899999999999999" customHeight="1" x14ac:dyDescent="0.45">
      <c r="A77" s="2">
        <v>52</v>
      </c>
    </row>
    <row r="78" spans="1:21" ht="16.899999999999999" customHeight="1" x14ac:dyDescent="0.45">
      <c r="A78" s="2">
        <v>53</v>
      </c>
    </row>
    <row r="79" spans="1:21" ht="16.899999999999999" customHeight="1" x14ac:dyDescent="0.45">
      <c r="A79" s="2">
        <v>54</v>
      </c>
      <c r="N79" s="18"/>
      <c r="O79" s="18"/>
      <c r="P79" s="18"/>
      <c r="Q79" s="18"/>
      <c r="R79" s="18"/>
      <c r="S79" s="18"/>
      <c r="T79" s="18"/>
      <c r="U79" s="18"/>
    </row>
    <row r="80" spans="1:21" ht="16.899999999999999" customHeight="1" x14ac:dyDescent="0.45">
      <c r="A80" s="2">
        <v>55</v>
      </c>
    </row>
    <row r="81" spans="1:21" x14ac:dyDescent="0.45">
      <c r="A81" s="2">
        <v>56</v>
      </c>
    </row>
    <row r="82" spans="1:21" ht="16.899999999999999" customHeight="1" x14ac:dyDescent="0.45">
      <c r="A82" s="2">
        <v>57</v>
      </c>
      <c r="N82" s="18"/>
      <c r="O82" s="18"/>
      <c r="P82" s="18"/>
      <c r="Q82" s="18"/>
      <c r="R82" s="18"/>
      <c r="S82" s="18"/>
      <c r="T82" s="18"/>
      <c r="U82" s="18"/>
    </row>
    <row r="83" spans="1:21" ht="16.899999999999999" customHeight="1" x14ac:dyDescent="0.45">
      <c r="A83" s="2">
        <v>58</v>
      </c>
    </row>
    <row r="84" spans="1:21" ht="16.899999999999999" customHeight="1" x14ac:dyDescent="0.45">
      <c r="A84" s="2">
        <v>59</v>
      </c>
    </row>
    <row r="85" spans="1:21" ht="16.899999999999999" customHeight="1" x14ac:dyDescent="0.45">
      <c r="A85" s="2">
        <v>60</v>
      </c>
      <c r="N85" s="18"/>
      <c r="O85" s="18"/>
      <c r="P85" s="18"/>
      <c r="Q85" s="18"/>
      <c r="R85" s="18"/>
      <c r="S85" s="18"/>
      <c r="T85" s="18"/>
      <c r="U85" s="18"/>
    </row>
    <row r="86" spans="1:21" ht="16.899999999999999" customHeight="1" x14ac:dyDescent="0.45">
      <c r="A86" s="2">
        <v>61</v>
      </c>
    </row>
    <row r="87" spans="1:21" ht="16.899999999999999" customHeight="1" x14ac:dyDescent="0.45">
      <c r="A87" s="2">
        <v>62</v>
      </c>
    </row>
    <row r="88" spans="1:21" ht="16.899999999999999" customHeight="1" x14ac:dyDescent="0.45">
      <c r="A88" s="2">
        <v>63</v>
      </c>
      <c r="N88" s="18"/>
      <c r="O88" s="18"/>
      <c r="P88" s="18"/>
      <c r="Q88" s="18"/>
      <c r="R88" s="18"/>
      <c r="S88" s="18"/>
      <c r="T88" s="18"/>
      <c r="U88" s="18"/>
    </row>
    <row r="89" spans="1:21" ht="16.899999999999999" customHeight="1" x14ac:dyDescent="0.45">
      <c r="A89" s="2">
        <v>64</v>
      </c>
    </row>
    <row r="90" spans="1:21" ht="16.899999999999999" customHeight="1" x14ac:dyDescent="0.45">
      <c r="A90" s="2">
        <v>65</v>
      </c>
    </row>
    <row r="91" spans="1:21" ht="16.899999999999999" customHeight="1" x14ac:dyDescent="0.45">
      <c r="A91" s="2">
        <v>66</v>
      </c>
      <c r="N91" s="18"/>
      <c r="O91" s="18"/>
      <c r="P91" s="18"/>
      <c r="Q91" s="18"/>
      <c r="R91" s="18"/>
      <c r="S91" s="18"/>
      <c r="T91" s="18"/>
      <c r="U91" s="18"/>
    </row>
    <row r="92" spans="1:21" ht="16.899999999999999" customHeight="1" x14ac:dyDescent="0.45">
      <c r="A92" s="2">
        <v>67</v>
      </c>
    </row>
    <row r="93" spans="1:21" ht="16.899999999999999" customHeight="1" x14ac:dyDescent="0.45">
      <c r="A93" s="2">
        <v>68</v>
      </c>
    </row>
    <row r="94" spans="1:21" ht="16.899999999999999" customHeight="1" x14ac:dyDescent="0.45">
      <c r="A94" s="2">
        <v>69</v>
      </c>
      <c r="N94" s="18"/>
      <c r="O94" s="18"/>
      <c r="P94" s="18"/>
      <c r="Q94" s="18"/>
      <c r="R94" s="18"/>
      <c r="S94" s="18"/>
      <c r="T94" s="18"/>
      <c r="U94" s="18"/>
    </row>
    <row r="95" spans="1:21" ht="16.899999999999999" customHeight="1" x14ac:dyDescent="0.45">
      <c r="A95" s="2">
        <v>70</v>
      </c>
    </row>
    <row r="96" spans="1:21" ht="16.899999999999999" customHeight="1" x14ac:dyDescent="0.45">
      <c r="A96" s="2">
        <v>71</v>
      </c>
    </row>
    <row r="97" spans="1:21" ht="16.899999999999999" customHeight="1" x14ac:dyDescent="0.45">
      <c r="A97" s="2">
        <v>72</v>
      </c>
      <c r="N97" s="18"/>
      <c r="O97" s="18"/>
      <c r="P97" s="18"/>
      <c r="Q97" s="18"/>
      <c r="R97" s="18"/>
      <c r="S97" s="18"/>
      <c r="T97" s="18"/>
      <c r="U97" s="18"/>
    </row>
    <row r="98" spans="1:21" ht="16.899999999999999" customHeight="1" x14ac:dyDescent="0.45">
      <c r="A98" s="2">
        <v>73</v>
      </c>
    </row>
    <row r="99" spans="1:21" ht="16.899999999999999" customHeight="1" x14ac:dyDescent="0.45">
      <c r="A99" s="2">
        <v>74</v>
      </c>
    </row>
    <row r="100" spans="1:21" ht="16.899999999999999" customHeight="1" x14ac:dyDescent="0.45">
      <c r="A100" s="2">
        <v>75</v>
      </c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</row>
    <row r="101" spans="1:21" ht="16.899999999999999" customHeight="1" x14ac:dyDescent="0.45">
      <c r="A101" s="2">
        <v>76</v>
      </c>
      <c r="B101" s="18"/>
      <c r="C101" s="18"/>
      <c r="D101" s="2"/>
      <c r="E101" s="2"/>
    </row>
    <row r="102" spans="1:21" ht="16.899999999999999" customHeight="1" x14ac:dyDescent="0.45">
      <c r="A102" s="2">
        <v>77</v>
      </c>
      <c r="B102" s="18"/>
      <c r="C102" s="18"/>
      <c r="D102" s="2"/>
      <c r="E102" s="2"/>
    </row>
    <row r="103" spans="1:21" ht="16.899999999999999" customHeight="1" x14ac:dyDescent="0.45">
      <c r="A103" s="2">
        <v>78</v>
      </c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</row>
    <row r="104" spans="1:21" ht="16.899999999999999" customHeight="1" x14ac:dyDescent="0.45">
      <c r="A104" s="2">
        <v>79</v>
      </c>
      <c r="B104" s="18"/>
      <c r="C104" s="18"/>
      <c r="D104" s="2"/>
      <c r="E104" s="2"/>
    </row>
    <row r="105" spans="1:21" ht="16.899999999999999" customHeight="1" x14ac:dyDescent="0.45">
      <c r="A105" s="2">
        <v>80</v>
      </c>
      <c r="B105" s="18"/>
      <c r="C105" s="18"/>
      <c r="D105" s="2"/>
      <c r="E105" s="2"/>
    </row>
    <row r="106" spans="1:21" ht="16.899999999999999" customHeight="1" x14ac:dyDescent="0.45">
      <c r="A106" s="2">
        <v>81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</row>
    <row r="107" spans="1:21" ht="16.899999999999999" customHeight="1" x14ac:dyDescent="0.45">
      <c r="A107" s="2">
        <v>82</v>
      </c>
      <c r="B107" s="18"/>
      <c r="C107" s="18"/>
      <c r="D107" s="2"/>
      <c r="E107" s="2"/>
    </row>
    <row r="108" spans="1:21" ht="16.899999999999999" customHeight="1" x14ac:dyDescent="0.45">
      <c r="A108" s="2">
        <v>83</v>
      </c>
      <c r="B108" s="18"/>
      <c r="C108" s="18"/>
      <c r="D108" s="2"/>
      <c r="E108" s="2"/>
    </row>
    <row r="109" spans="1:21" ht="16.899999999999999" customHeight="1" x14ac:dyDescent="0.45">
      <c r="A109" s="2">
        <v>84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</row>
    <row r="110" spans="1:21" ht="16.899999999999999" customHeight="1" x14ac:dyDescent="0.45">
      <c r="A110" s="2">
        <v>85</v>
      </c>
      <c r="B110" s="18"/>
      <c r="C110" s="18"/>
      <c r="D110" s="2"/>
      <c r="E110" s="2"/>
    </row>
    <row r="111" spans="1:21" ht="16.899999999999999" customHeight="1" x14ac:dyDescent="0.45">
      <c r="A111" s="2">
        <v>86</v>
      </c>
      <c r="B111" s="18"/>
      <c r="C111" s="18"/>
      <c r="D111" s="2"/>
      <c r="E111" s="2"/>
    </row>
    <row r="112" spans="1:21" x14ac:dyDescent="0.45">
      <c r="A112" s="2">
        <v>87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</row>
    <row r="113" spans="1:21" ht="16.899999999999999" customHeight="1" x14ac:dyDescent="0.45">
      <c r="A113" s="2">
        <v>88</v>
      </c>
      <c r="B113" s="18"/>
      <c r="C113" s="18"/>
      <c r="D113" s="2"/>
      <c r="E113" s="2"/>
    </row>
    <row r="114" spans="1:21" ht="16.899999999999999" customHeight="1" x14ac:dyDescent="0.45">
      <c r="A114" s="2">
        <v>89</v>
      </c>
      <c r="B114" s="18"/>
      <c r="C114" s="18"/>
      <c r="D114" s="2"/>
      <c r="E114" s="2"/>
    </row>
    <row r="115" spans="1:21" ht="16.899999999999999" customHeight="1" x14ac:dyDescent="0.45">
      <c r="A115" s="2">
        <v>90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</row>
    <row r="116" spans="1:21" ht="16.899999999999999" customHeight="1" x14ac:dyDescent="0.45">
      <c r="A116" s="2">
        <v>91</v>
      </c>
      <c r="B116" s="18"/>
      <c r="C116" s="18"/>
      <c r="D116" s="2"/>
      <c r="E116" s="2"/>
    </row>
    <row r="117" spans="1:21" ht="16.899999999999999" customHeight="1" x14ac:dyDescent="0.45">
      <c r="A117" s="2">
        <v>92</v>
      </c>
      <c r="B117" s="18"/>
      <c r="C117" s="18"/>
      <c r="D117" s="2"/>
      <c r="E117" s="2"/>
    </row>
    <row r="118" spans="1:21" ht="16.899999999999999" customHeight="1" x14ac:dyDescent="0.45">
      <c r="A118" s="2">
        <v>93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</row>
    <row r="119" spans="1:21" ht="16.899999999999999" customHeight="1" x14ac:dyDescent="0.45">
      <c r="A119" s="2">
        <v>94</v>
      </c>
      <c r="B119" s="18"/>
      <c r="C119" s="18"/>
      <c r="D119" s="2"/>
      <c r="E119" s="2"/>
    </row>
    <row r="120" spans="1:21" ht="16.899999999999999" customHeight="1" x14ac:dyDescent="0.45">
      <c r="A120" s="2">
        <v>95</v>
      </c>
      <c r="B120" s="18"/>
      <c r="C120" s="18"/>
      <c r="D120" s="2"/>
      <c r="E120" s="2"/>
    </row>
    <row r="121" spans="1:21" ht="16.899999999999999" customHeight="1" x14ac:dyDescent="0.45">
      <c r="A121" s="2">
        <v>96</v>
      </c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</row>
    <row r="122" spans="1:21" ht="16.899999999999999" customHeight="1" x14ac:dyDescent="0.45">
      <c r="A122" s="2">
        <v>97</v>
      </c>
      <c r="B122" s="18"/>
      <c r="C122" s="18"/>
      <c r="D122" s="2"/>
      <c r="E122" s="2"/>
    </row>
    <row r="123" spans="1:21" ht="16.899999999999999" customHeight="1" x14ac:dyDescent="0.45">
      <c r="A123" s="2">
        <v>98</v>
      </c>
      <c r="B123" s="18"/>
      <c r="C123" s="18"/>
      <c r="D123" s="2"/>
      <c r="E123" s="2"/>
    </row>
    <row r="124" spans="1:21" ht="16.899999999999999" customHeight="1" x14ac:dyDescent="0.45">
      <c r="A124" s="2">
        <v>99</v>
      </c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</row>
    <row r="125" spans="1:21" ht="16.899999999999999" customHeight="1" x14ac:dyDescent="0.45">
      <c r="A125" s="2">
        <v>100</v>
      </c>
      <c r="B125" s="18"/>
      <c r="C125" s="18"/>
      <c r="D125" s="2"/>
      <c r="E125" s="2"/>
    </row>
    <row r="126" spans="1:21" ht="16.899999999999999" customHeight="1" x14ac:dyDescent="0.45">
      <c r="A126" s="2">
        <v>101</v>
      </c>
      <c r="B126" s="18"/>
      <c r="C126" s="18"/>
      <c r="D126" s="2"/>
      <c r="E126" s="2"/>
    </row>
    <row r="127" spans="1:21" ht="16.899999999999999" customHeight="1" x14ac:dyDescent="0.45">
      <c r="A127" s="2">
        <v>102</v>
      </c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</row>
    <row r="128" spans="1:21" ht="16.899999999999999" customHeight="1" x14ac:dyDescent="0.45">
      <c r="A128" s="2">
        <v>103</v>
      </c>
      <c r="B128" s="18"/>
      <c r="C128" s="18"/>
      <c r="D128" s="2"/>
      <c r="E128" s="2"/>
    </row>
    <row r="129" spans="1:21" ht="16.899999999999999" customHeight="1" x14ac:dyDescent="0.45">
      <c r="A129" s="2">
        <v>104</v>
      </c>
      <c r="B129" s="18"/>
      <c r="C129" s="18"/>
      <c r="D129" s="2"/>
      <c r="E129" s="2"/>
    </row>
    <row r="130" spans="1:21" ht="16.899999999999999" customHeight="1" x14ac:dyDescent="0.45">
      <c r="A130" s="2">
        <v>105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</row>
    <row r="131" spans="1:21" ht="16.899999999999999" customHeight="1" x14ac:dyDescent="0.45">
      <c r="A131" s="2">
        <v>106</v>
      </c>
      <c r="B131" s="18"/>
      <c r="C131" s="18"/>
      <c r="D131" s="2"/>
      <c r="E131" s="2"/>
    </row>
    <row r="132" spans="1:21" ht="16.899999999999999" customHeight="1" x14ac:dyDescent="0.45">
      <c r="A132" s="2">
        <v>107</v>
      </c>
      <c r="B132" s="18"/>
      <c r="C132" s="18"/>
      <c r="D132" s="2"/>
      <c r="E132" s="2"/>
    </row>
    <row r="133" spans="1:21" ht="16.899999999999999" customHeight="1" x14ac:dyDescent="0.45">
      <c r="A133" s="2">
        <v>108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</row>
    <row r="134" spans="1:21" ht="16.899999999999999" customHeight="1" x14ac:dyDescent="0.45">
      <c r="A134" s="2">
        <v>109</v>
      </c>
      <c r="B134" s="18"/>
      <c r="C134" s="18"/>
      <c r="D134" s="2"/>
      <c r="E134" s="2"/>
    </row>
    <row r="135" spans="1:21" ht="16.899999999999999" customHeight="1" x14ac:dyDescent="0.45">
      <c r="A135" s="2">
        <v>110</v>
      </c>
      <c r="B135" s="18"/>
      <c r="C135" s="18"/>
      <c r="D135" s="2"/>
      <c r="E135" s="2"/>
    </row>
    <row r="136" spans="1:21" ht="16.899999999999999" customHeight="1" x14ac:dyDescent="0.45">
      <c r="A136" s="2">
        <v>111</v>
      </c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</row>
    <row r="137" spans="1:21" ht="16.899999999999999" customHeight="1" x14ac:dyDescent="0.45">
      <c r="A137" s="2">
        <v>112</v>
      </c>
      <c r="B137" s="18"/>
      <c r="C137" s="18"/>
      <c r="D137" s="2"/>
      <c r="E137" s="2"/>
    </row>
    <row r="138" spans="1:21" ht="16.899999999999999" customHeight="1" x14ac:dyDescent="0.45">
      <c r="A138" s="2">
        <v>113</v>
      </c>
      <c r="B138" s="18"/>
      <c r="C138" s="18"/>
      <c r="D138" s="2"/>
      <c r="E138" s="2"/>
    </row>
    <row r="139" spans="1:21" ht="16.899999999999999" customHeight="1" x14ac:dyDescent="0.45">
      <c r="A139" s="2">
        <v>114</v>
      </c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</row>
    <row r="140" spans="1:21" x14ac:dyDescent="0.45">
      <c r="A140" s="2">
        <v>115</v>
      </c>
      <c r="B140" s="18"/>
      <c r="C140" s="18"/>
      <c r="D140" s="2"/>
      <c r="E140" s="2"/>
    </row>
    <row r="141" spans="1:21" ht="16.899999999999999" customHeight="1" x14ac:dyDescent="0.45">
      <c r="A141" s="2">
        <v>116</v>
      </c>
      <c r="B141" s="18"/>
      <c r="C141" s="18"/>
      <c r="D141" s="2"/>
      <c r="E141" s="2"/>
    </row>
    <row r="142" spans="1:21" ht="16.899999999999999" customHeight="1" x14ac:dyDescent="0.45">
      <c r="A142" s="2">
        <v>117</v>
      </c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</row>
    <row r="143" spans="1:21" ht="16.899999999999999" customHeight="1" x14ac:dyDescent="0.45">
      <c r="A143" s="2">
        <v>118</v>
      </c>
      <c r="B143" s="18"/>
      <c r="C143" s="18"/>
      <c r="D143" s="2"/>
      <c r="E143" s="2"/>
    </row>
    <row r="144" spans="1:21" ht="16.899999999999999" customHeight="1" x14ac:dyDescent="0.45">
      <c r="A144" s="2">
        <v>119</v>
      </c>
      <c r="B144" s="18"/>
      <c r="C144" s="18"/>
      <c r="D144" s="2"/>
      <c r="E144" s="2"/>
    </row>
    <row r="145" spans="1:21" ht="16.899999999999999" customHeight="1" x14ac:dyDescent="0.45">
      <c r="A145" s="2">
        <v>120</v>
      </c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</row>
    <row r="146" spans="1:21" ht="16.899999999999999" customHeight="1" x14ac:dyDescent="0.45">
      <c r="A146" s="2">
        <v>121</v>
      </c>
      <c r="B146" s="18"/>
      <c r="C146" s="18"/>
      <c r="D146" s="2"/>
      <c r="E146" s="2"/>
    </row>
    <row r="147" spans="1:21" ht="16.899999999999999" customHeight="1" x14ac:dyDescent="0.45">
      <c r="A147" s="2">
        <v>122</v>
      </c>
      <c r="B147" s="18"/>
      <c r="C147" s="18"/>
      <c r="D147" s="2"/>
      <c r="E147" s="2"/>
    </row>
    <row r="148" spans="1:21" ht="16.899999999999999" customHeight="1" x14ac:dyDescent="0.45">
      <c r="A148" s="2">
        <v>123</v>
      </c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</row>
    <row r="149" spans="1:21" ht="16.899999999999999" customHeight="1" x14ac:dyDescent="0.45">
      <c r="A149" s="2">
        <v>124</v>
      </c>
      <c r="B149" s="18"/>
      <c r="C149" s="18"/>
      <c r="D149" s="2"/>
      <c r="E149" s="2"/>
    </row>
    <row r="150" spans="1:21" ht="16.899999999999999" customHeight="1" x14ac:dyDescent="0.45">
      <c r="A150" s="2">
        <v>125</v>
      </c>
      <c r="B150" s="18"/>
      <c r="C150" s="18"/>
      <c r="D150" s="2"/>
      <c r="E150" s="2"/>
    </row>
    <row r="151" spans="1:21" ht="16.899999999999999" customHeight="1" x14ac:dyDescent="0.45">
      <c r="A151" s="2">
        <v>126</v>
      </c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</row>
    <row r="152" spans="1:21" ht="16.899999999999999" customHeight="1" x14ac:dyDescent="0.45">
      <c r="A152" s="2">
        <v>127</v>
      </c>
      <c r="B152" s="18"/>
      <c r="C152" s="18"/>
      <c r="D152" s="2"/>
      <c r="E152" s="2"/>
    </row>
    <row r="153" spans="1:21" ht="16.899999999999999" customHeight="1" x14ac:dyDescent="0.45">
      <c r="A153" s="2">
        <v>128</v>
      </c>
      <c r="B153" s="18"/>
      <c r="C153" s="18"/>
      <c r="D153" s="2"/>
      <c r="E153" s="2"/>
    </row>
    <row r="154" spans="1:21" ht="16.899999999999999" customHeight="1" x14ac:dyDescent="0.45">
      <c r="A154" s="2">
        <v>129</v>
      </c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</row>
    <row r="155" spans="1:21" ht="16.899999999999999" customHeight="1" x14ac:dyDescent="0.45">
      <c r="A155" s="2">
        <v>130</v>
      </c>
      <c r="B155" s="18"/>
      <c r="C155" s="18"/>
      <c r="D155" s="2"/>
      <c r="E155" s="2"/>
    </row>
    <row r="156" spans="1:21" ht="16.899999999999999" customHeight="1" x14ac:dyDescent="0.45">
      <c r="A156" s="2">
        <v>131</v>
      </c>
      <c r="B156" s="18"/>
      <c r="C156" s="18"/>
      <c r="D156" s="2"/>
      <c r="E156" s="2"/>
    </row>
    <row r="157" spans="1:21" ht="16.899999999999999" customHeight="1" x14ac:dyDescent="0.45">
      <c r="A157" s="2">
        <v>132</v>
      </c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</row>
    <row r="158" spans="1:21" ht="16.899999999999999" customHeight="1" x14ac:dyDescent="0.45">
      <c r="A158" s="2">
        <v>133</v>
      </c>
      <c r="B158" s="18"/>
      <c r="C158" s="18"/>
      <c r="D158" s="2"/>
      <c r="E158" s="2"/>
    </row>
    <row r="159" spans="1:21" ht="16.899999999999999" customHeight="1" x14ac:dyDescent="0.45">
      <c r="A159" s="2">
        <v>134</v>
      </c>
      <c r="B159" s="18"/>
      <c r="C159" s="18"/>
      <c r="D159" s="2"/>
      <c r="E159" s="2"/>
    </row>
    <row r="160" spans="1:21" ht="16.899999999999999" customHeight="1" x14ac:dyDescent="0.45">
      <c r="A160" s="2">
        <v>135</v>
      </c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</row>
    <row r="161" spans="1:21" ht="16.899999999999999" customHeight="1" x14ac:dyDescent="0.45">
      <c r="A161" s="2">
        <v>136</v>
      </c>
      <c r="B161" s="18"/>
      <c r="C161" s="18"/>
      <c r="D161" s="2"/>
      <c r="E161" s="2"/>
    </row>
    <row r="162" spans="1:21" ht="16.899999999999999" customHeight="1" x14ac:dyDescent="0.45">
      <c r="A162" s="2">
        <v>137</v>
      </c>
      <c r="B162" s="18"/>
      <c r="C162" s="18"/>
      <c r="D162" s="2"/>
      <c r="E162" s="2"/>
    </row>
    <row r="163" spans="1:21" ht="16.899999999999999" customHeight="1" x14ac:dyDescent="0.45">
      <c r="A163" s="2">
        <v>138</v>
      </c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</row>
    <row r="164" spans="1:21" ht="16.899999999999999" customHeight="1" x14ac:dyDescent="0.45">
      <c r="A164" s="2">
        <v>139</v>
      </c>
      <c r="B164" s="18"/>
      <c r="C164" s="18"/>
      <c r="D164" s="2"/>
      <c r="E164" s="2"/>
    </row>
    <row r="165" spans="1:21" ht="16.899999999999999" customHeight="1" x14ac:dyDescent="0.45">
      <c r="A165" s="2">
        <v>140</v>
      </c>
      <c r="B165" s="18"/>
      <c r="C165" s="18"/>
      <c r="D165" s="2"/>
      <c r="E165" s="2"/>
    </row>
    <row r="166" spans="1:21" ht="16.899999999999999" customHeight="1" x14ac:dyDescent="0.45">
      <c r="A166" s="2">
        <v>141</v>
      </c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</row>
    <row r="167" spans="1:21" ht="16.899999999999999" customHeight="1" x14ac:dyDescent="0.45">
      <c r="A167" s="2">
        <v>142</v>
      </c>
      <c r="B167" s="18"/>
      <c r="C167" s="18"/>
      <c r="D167" s="2"/>
      <c r="E167" s="2"/>
    </row>
    <row r="168" spans="1:21" ht="16.899999999999999" customHeight="1" x14ac:dyDescent="0.45">
      <c r="A168" s="2">
        <v>143</v>
      </c>
      <c r="B168" s="18"/>
      <c r="C168" s="18"/>
      <c r="D168" s="2"/>
      <c r="E168" s="2"/>
    </row>
    <row r="169" spans="1:21" ht="16.899999999999999" customHeight="1" x14ac:dyDescent="0.45">
      <c r="A169" s="2">
        <v>144</v>
      </c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</row>
    <row r="170" spans="1:21" ht="16.899999999999999" customHeight="1" x14ac:dyDescent="0.45">
      <c r="A170" s="2">
        <v>145</v>
      </c>
      <c r="B170" s="18"/>
      <c r="C170" s="18"/>
      <c r="D170" s="2"/>
      <c r="E170" s="2"/>
    </row>
    <row r="171" spans="1:21" ht="16.899999999999999" customHeight="1" x14ac:dyDescent="0.45">
      <c r="A171" s="2">
        <v>146</v>
      </c>
      <c r="B171" s="18"/>
      <c r="C171" s="18"/>
      <c r="D171" s="2"/>
      <c r="E171" s="2"/>
    </row>
    <row r="172" spans="1:21" ht="16.899999999999999" customHeight="1" x14ac:dyDescent="0.45">
      <c r="A172" s="2">
        <v>147</v>
      </c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</row>
    <row r="173" spans="1:21" ht="16.899999999999999" customHeight="1" x14ac:dyDescent="0.45">
      <c r="A173" s="2">
        <v>148</v>
      </c>
      <c r="B173" s="18"/>
      <c r="C173" s="18"/>
      <c r="D173" s="2"/>
      <c r="E173" s="2"/>
    </row>
    <row r="174" spans="1:21" ht="16.899999999999999" customHeight="1" x14ac:dyDescent="0.45">
      <c r="A174" s="2">
        <v>149</v>
      </c>
      <c r="B174" s="18"/>
      <c r="C174" s="18"/>
      <c r="D174" s="2"/>
      <c r="E174" s="2"/>
    </row>
    <row r="175" spans="1:21" ht="16.899999999999999" customHeight="1" x14ac:dyDescent="0.45">
      <c r="A175" s="2">
        <v>150</v>
      </c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</row>
    <row r="176" spans="1:21" ht="16.899999999999999" customHeight="1" x14ac:dyDescent="0.45">
      <c r="A176" s="2">
        <v>151</v>
      </c>
      <c r="B176" s="18"/>
      <c r="C176" s="18"/>
      <c r="D176" s="2"/>
      <c r="E176" s="2"/>
    </row>
    <row r="177" spans="1:21" ht="16.899999999999999" customHeight="1" x14ac:dyDescent="0.45">
      <c r="A177" s="2">
        <v>152</v>
      </c>
      <c r="B177" s="18"/>
      <c r="C177" s="18"/>
      <c r="D177" s="2"/>
      <c r="E177" s="2"/>
    </row>
    <row r="178" spans="1:21" ht="16.899999999999999" customHeight="1" x14ac:dyDescent="0.45">
      <c r="A178" s="2">
        <v>153</v>
      </c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</row>
    <row r="179" spans="1:21" ht="16.899999999999999" customHeight="1" x14ac:dyDescent="0.45">
      <c r="A179" s="2">
        <v>154</v>
      </c>
      <c r="B179" s="18"/>
      <c r="C179" s="18"/>
      <c r="D179" s="2"/>
      <c r="E179" s="2"/>
    </row>
    <row r="180" spans="1:21" ht="16.899999999999999" customHeight="1" x14ac:dyDescent="0.45">
      <c r="A180" s="2">
        <v>155</v>
      </c>
      <c r="B180" s="18"/>
      <c r="C180" s="18"/>
      <c r="D180" s="2"/>
      <c r="E180" s="2"/>
    </row>
    <row r="181" spans="1:21" ht="16.899999999999999" customHeight="1" x14ac:dyDescent="0.45">
      <c r="A181" s="2">
        <v>156</v>
      </c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</row>
    <row r="182" spans="1:21" ht="16.899999999999999" customHeight="1" x14ac:dyDescent="0.45">
      <c r="A182" s="2">
        <v>157</v>
      </c>
      <c r="B182" s="18"/>
      <c r="C182" s="18"/>
      <c r="D182" s="2"/>
      <c r="E182" s="2"/>
    </row>
    <row r="183" spans="1:21" ht="16.899999999999999" customHeight="1" x14ac:dyDescent="0.45">
      <c r="A183" s="2">
        <v>158</v>
      </c>
      <c r="B183" s="18"/>
      <c r="C183" s="18"/>
      <c r="D183" s="2"/>
      <c r="E183" s="2"/>
    </row>
    <row r="184" spans="1:21" ht="16.899999999999999" customHeight="1" x14ac:dyDescent="0.45">
      <c r="A184" s="2">
        <v>159</v>
      </c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</row>
    <row r="185" spans="1:21" ht="16.899999999999999" customHeight="1" x14ac:dyDescent="0.45">
      <c r="A185" s="2">
        <v>160</v>
      </c>
      <c r="B185" s="18"/>
      <c r="C185" s="18"/>
      <c r="D185" s="2"/>
      <c r="E185" s="2"/>
    </row>
    <row r="186" spans="1:21" ht="16.899999999999999" customHeight="1" x14ac:dyDescent="0.45">
      <c r="A186" s="2">
        <v>161</v>
      </c>
      <c r="B186" s="18"/>
      <c r="C186" s="18"/>
      <c r="D186" s="2"/>
      <c r="E186" s="2"/>
    </row>
    <row r="187" spans="1:21" ht="16.899999999999999" customHeight="1" x14ac:dyDescent="0.45">
      <c r="A187" s="2">
        <v>162</v>
      </c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</row>
    <row r="188" spans="1:21" ht="16.899999999999999" customHeight="1" x14ac:dyDescent="0.45">
      <c r="A188" s="2">
        <v>163</v>
      </c>
      <c r="B188" s="18"/>
      <c r="C188" s="18"/>
      <c r="D188" s="2"/>
      <c r="E188" s="2"/>
    </row>
    <row r="189" spans="1:21" ht="16.899999999999999" customHeight="1" x14ac:dyDescent="0.45">
      <c r="A189" s="2">
        <v>164</v>
      </c>
      <c r="B189" s="18"/>
      <c r="C189" s="18"/>
      <c r="D189" s="2"/>
      <c r="E189" s="2"/>
    </row>
    <row r="190" spans="1:21" ht="16.899999999999999" customHeight="1" x14ac:dyDescent="0.45">
      <c r="A190" s="2">
        <v>165</v>
      </c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</row>
    <row r="191" spans="1:21" ht="16.899999999999999" customHeight="1" x14ac:dyDescent="0.45">
      <c r="A191" s="2">
        <v>166</v>
      </c>
      <c r="B191" s="18"/>
      <c r="C191" s="18"/>
      <c r="D191" s="2"/>
      <c r="E191" s="2"/>
    </row>
    <row r="192" spans="1:21" ht="16.899999999999999" customHeight="1" x14ac:dyDescent="0.45">
      <c r="A192" s="2">
        <v>167</v>
      </c>
      <c r="B192" s="18"/>
      <c r="C192" s="18"/>
      <c r="D192" s="2"/>
      <c r="E192" s="2"/>
    </row>
    <row r="193" spans="1:21" ht="16.899999999999999" customHeight="1" x14ac:dyDescent="0.45">
      <c r="A193" s="2">
        <v>168</v>
      </c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</row>
    <row r="194" spans="1:21" ht="16.899999999999999" customHeight="1" x14ac:dyDescent="0.45">
      <c r="A194" s="2">
        <v>169</v>
      </c>
      <c r="B194" s="18"/>
      <c r="C194" s="18"/>
      <c r="D194" s="2"/>
      <c r="E194" s="2"/>
    </row>
    <row r="195" spans="1:21" ht="16.899999999999999" customHeight="1" x14ac:dyDescent="0.45">
      <c r="A195" s="2">
        <v>170</v>
      </c>
      <c r="B195" s="18"/>
      <c r="C195" s="18"/>
      <c r="D195" s="2"/>
      <c r="E195" s="2"/>
    </row>
    <row r="196" spans="1:21" ht="16.899999999999999" customHeight="1" x14ac:dyDescent="0.45">
      <c r="A196" s="2">
        <v>171</v>
      </c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</row>
    <row r="197" spans="1:21" ht="16.899999999999999" customHeight="1" x14ac:dyDescent="0.45">
      <c r="A197" s="2">
        <v>172</v>
      </c>
      <c r="B197" s="18"/>
      <c r="C197" s="18"/>
      <c r="D197" s="2"/>
      <c r="E197" s="2"/>
    </row>
    <row r="198" spans="1:21" ht="16.899999999999999" customHeight="1" x14ac:dyDescent="0.45">
      <c r="A198" s="2">
        <v>173</v>
      </c>
      <c r="B198" s="18"/>
      <c r="C198" s="18"/>
      <c r="D198" s="2"/>
      <c r="E198" s="2"/>
    </row>
    <row r="199" spans="1:21" ht="16.899999999999999" customHeight="1" x14ac:dyDescent="0.45">
      <c r="A199" s="2">
        <v>174</v>
      </c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</row>
    <row r="200" spans="1:21" ht="16.899999999999999" customHeight="1" x14ac:dyDescent="0.45">
      <c r="A200" s="2">
        <v>175</v>
      </c>
      <c r="B200" s="18"/>
      <c r="C200" s="18"/>
      <c r="D200" s="2"/>
      <c r="E200" s="2"/>
    </row>
    <row r="201" spans="1:21" ht="16.899999999999999" customHeight="1" x14ac:dyDescent="0.45">
      <c r="A201" s="2">
        <v>176</v>
      </c>
      <c r="B201" s="18"/>
      <c r="C201" s="18"/>
      <c r="D201" s="2"/>
      <c r="E201" s="2"/>
    </row>
    <row r="202" spans="1:21" x14ac:dyDescent="0.45">
      <c r="A202" s="2">
        <v>177</v>
      </c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</row>
    <row r="203" spans="1:21" x14ac:dyDescent="0.45">
      <c r="A203" s="2">
        <v>178</v>
      </c>
      <c r="B203" s="18"/>
      <c r="C203" s="18"/>
      <c r="D203" s="2"/>
      <c r="E203" s="2"/>
    </row>
    <row r="204" spans="1:21" x14ac:dyDescent="0.45">
      <c r="A204" s="2">
        <v>179</v>
      </c>
      <c r="B204" s="18"/>
      <c r="C204" s="18"/>
      <c r="D204" s="2"/>
      <c r="E204" s="2"/>
    </row>
    <row r="205" spans="1:21" x14ac:dyDescent="0.45">
      <c r="A205" s="2">
        <v>180</v>
      </c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</row>
    <row r="206" spans="1:21" x14ac:dyDescent="0.45">
      <c r="A206" s="2">
        <v>181</v>
      </c>
      <c r="B206" s="18"/>
      <c r="C206" s="18"/>
      <c r="D206" s="2"/>
      <c r="E206" s="2"/>
    </row>
    <row r="207" spans="1:21" x14ac:dyDescent="0.45">
      <c r="A207" s="2">
        <v>182</v>
      </c>
      <c r="B207" s="18"/>
      <c r="C207" s="18"/>
      <c r="D207" s="2"/>
      <c r="E207" s="2"/>
    </row>
    <row r="208" spans="1:21" x14ac:dyDescent="0.45">
      <c r="A208" s="2">
        <v>183</v>
      </c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</row>
    <row r="209" spans="1:21" x14ac:dyDescent="0.45">
      <c r="A209" s="2">
        <v>184</v>
      </c>
      <c r="B209" s="18"/>
      <c r="C209" s="18"/>
      <c r="D209" s="2"/>
      <c r="E209" s="2"/>
    </row>
    <row r="210" spans="1:21" x14ac:dyDescent="0.45">
      <c r="A210" s="2">
        <v>185</v>
      </c>
      <c r="B210" s="18"/>
      <c r="C210" s="18"/>
      <c r="D210" s="2"/>
      <c r="E210" s="2"/>
    </row>
    <row r="211" spans="1:21" x14ac:dyDescent="0.45">
      <c r="A211" s="2">
        <v>186</v>
      </c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</row>
    <row r="212" spans="1:21" x14ac:dyDescent="0.45">
      <c r="A212" s="2">
        <v>187</v>
      </c>
      <c r="B212" s="18"/>
      <c r="C212" s="18"/>
      <c r="D212" s="2"/>
      <c r="E212" s="2"/>
    </row>
    <row r="213" spans="1:21" x14ac:dyDescent="0.45">
      <c r="A213" s="2">
        <v>188</v>
      </c>
      <c r="B213" s="18"/>
      <c r="C213" s="18"/>
      <c r="D213" s="2"/>
      <c r="E213" s="2"/>
    </row>
    <row r="214" spans="1:21" x14ac:dyDescent="0.45">
      <c r="A214" s="2">
        <v>189</v>
      </c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</row>
    <row r="215" spans="1:21" x14ac:dyDescent="0.45">
      <c r="A215" s="2">
        <v>190</v>
      </c>
      <c r="B215" s="18"/>
      <c r="C215" s="18"/>
      <c r="D215" s="2"/>
      <c r="E215" s="2"/>
    </row>
    <row r="216" spans="1:21" x14ac:dyDescent="0.45">
      <c r="A216" s="2">
        <v>191</v>
      </c>
      <c r="B216" s="18"/>
      <c r="C216" s="18"/>
      <c r="D216" s="2"/>
      <c r="E216" s="2"/>
    </row>
    <row r="217" spans="1:21" x14ac:dyDescent="0.45">
      <c r="A217" s="2">
        <v>192</v>
      </c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</row>
    <row r="218" spans="1:21" x14ac:dyDescent="0.45">
      <c r="A218" s="2">
        <v>193</v>
      </c>
      <c r="B218" s="18"/>
      <c r="C218" s="18"/>
      <c r="D218" s="2"/>
      <c r="E218" s="2"/>
    </row>
    <row r="219" spans="1:21" x14ac:dyDescent="0.45">
      <c r="A219" s="2">
        <v>194</v>
      </c>
      <c r="B219" s="18"/>
      <c r="C219" s="18"/>
      <c r="D219" s="2"/>
      <c r="E219" s="2"/>
    </row>
    <row r="220" spans="1:21" x14ac:dyDescent="0.45">
      <c r="A220" s="2">
        <v>195</v>
      </c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</row>
    <row r="221" spans="1:21" x14ac:dyDescent="0.45">
      <c r="A221" s="2">
        <v>196</v>
      </c>
      <c r="B221" s="18"/>
      <c r="C221" s="18"/>
      <c r="D221" s="2"/>
      <c r="E221" s="2"/>
    </row>
    <row r="222" spans="1:21" x14ac:dyDescent="0.45">
      <c r="A222" s="2">
        <v>197</v>
      </c>
      <c r="B222" s="18"/>
      <c r="C222" s="18"/>
      <c r="D222" s="2"/>
      <c r="E222" s="2"/>
    </row>
    <row r="223" spans="1:21" x14ac:dyDescent="0.45">
      <c r="A223" s="2">
        <v>198</v>
      </c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</row>
    <row r="224" spans="1:21" x14ac:dyDescent="0.45">
      <c r="A224" s="2">
        <v>199</v>
      </c>
      <c r="B224" s="18"/>
      <c r="C224" s="18"/>
      <c r="D224" s="2"/>
      <c r="E224" s="2"/>
    </row>
    <row r="225" spans="1:21" x14ac:dyDescent="0.45">
      <c r="A225" s="2">
        <v>200</v>
      </c>
      <c r="B225" s="18"/>
      <c r="C225" s="18"/>
      <c r="D225" s="2"/>
      <c r="E225" s="2"/>
    </row>
    <row r="226" spans="1:21" x14ac:dyDescent="0.45">
      <c r="A226" s="2">
        <v>201</v>
      </c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</row>
    <row r="227" spans="1:21" x14ac:dyDescent="0.45">
      <c r="A227" s="2">
        <v>202</v>
      </c>
      <c r="B227" s="18"/>
      <c r="C227" s="18"/>
      <c r="D227" s="2"/>
      <c r="E227" s="2"/>
    </row>
    <row r="228" spans="1:21" x14ac:dyDescent="0.45">
      <c r="A228" s="2">
        <v>203</v>
      </c>
      <c r="B228" s="18"/>
      <c r="C228" s="18"/>
      <c r="D228" s="2"/>
      <c r="E228" s="2"/>
    </row>
    <row r="229" spans="1:21" x14ac:dyDescent="0.45">
      <c r="A229" s="2">
        <v>204</v>
      </c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</row>
    <row r="230" spans="1:21" x14ac:dyDescent="0.45">
      <c r="A230" s="2">
        <v>205</v>
      </c>
      <c r="B230" s="18"/>
      <c r="C230" s="18"/>
      <c r="D230" s="2"/>
      <c r="E230" s="2"/>
    </row>
    <row r="231" spans="1:21" x14ac:dyDescent="0.45">
      <c r="A231" s="2">
        <v>206</v>
      </c>
      <c r="B231" s="18"/>
      <c r="C231" s="18"/>
      <c r="D231" s="2"/>
      <c r="E231" s="2"/>
    </row>
    <row r="232" spans="1:21" x14ac:dyDescent="0.45">
      <c r="A232" s="2">
        <v>207</v>
      </c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</row>
    <row r="233" spans="1:21" x14ac:dyDescent="0.45">
      <c r="A233" s="2">
        <v>208</v>
      </c>
      <c r="B233" s="18"/>
      <c r="C233" s="18"/>
      <c r="D233" s="2"/>
      <c r="E233" s="2"/>
    </row>
    <row r="234" spans="1:21" x14ac:dyDescent="0.45">
      <c r="A234" s="2">
        <v>209</v>
      </c>
      <c r="B234" s="18"/>
      <c r="C234" s="18"/>
      <c r="D234" s="2"/>
      <c r="E234" s="2"/>
    </row>
    <row r="235" spans="1:21" x14ac:dyDescent="0.45">
      <c r="A235" s="2">
        <v>210</v>
      </c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</row>
    <row r="236" spans="1:21" x14ac:dyDescent="0.45">
      <c r="A236" s="2">
        <v>211</v>
      </c>
      <c r="B236" s="18"/>
      <c r="C236" s="18"/>
      <c r="D236" s="2"/>
      <c r="E236" s="2"/>
    </row>
    <row r="237" spans="1:21" x14ac:dyDescent="0.45">
      <c r="A237" s="2">
        <v>212</v>
      </c>
      <c r="B237" s="18"/>
      <c r="C237" s="18"/>
      <c r="D237" s="2"/>
      <c r="E237" s="2"/>
    </row>
    <row r="238" spans="1:21" x14ac:dyDescent="0.45">
      <c r="A238" s="2">
        <v>213</v>
      </c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</row>
  </sheetData>
  <sortState xmlns:xlrd2="http://schemas.microsoft.com/office/spreadsheetml/2017/richdata2" ref="B26:M50">
    <sortCondition descending="1" ref="L26:L50"/>
    <sortCondition descending="1" ref="M26:M50"/>
    <sortCondition descending="1" ref="K26:K50"/>
    <sortCondition descending="1" ref="J26:J50"/>
  </sortState>
  <mergeCells count="3">
    <mergeCell ref="A1:X1"/>
    <mergeCell ref="A2:X2"/>
    <mergeCell ref="A3:X3"/>
  </mergeCells>
  <printOptions horizontalCentered="1"/>
  <pageMargins left="0.2" right="0.2" top="0.5" bottom="0.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A111"/>
  <sheetViews>
    <sheetView workbookViewId="0">
      <selection activeCell="A4" sqref="A4"/>
    </sheetView>
  </sheetViews>
  <sheetFormatPr defaultColWidth="8.73046875" defaultRowHeight="14.25" x14ac:dyDescent="0.45"/>
  <cols>
    <col min="1" max="1" width="23" bestFit="1" customWidth="1"/>
    <col min="2" max="2" width="17.3984375" customWidth="1"/>
    <col min="3" max="3" width="10.46484375" bestFit="1" customWidth="1"/>
    <col min="4" max="4" width="18.33203125" bestFit="1" customWidth="1"/>
    <col min="5" max="5" width="6.73046875" bestFit="1" customWidth="1"/>
    <col min="6" max="6" width="10.59765625" bestFit="1" customWidth="1"/>
    <col min="7" max="12" width="3.53125" bestFit="1" customWidth="1"/>
    <col min="13" max="13" width="4.73046875" bestFit="1" customWidth="1"/>
    <col min="14" max="20" width="3.53125" bestFit="1" customWidth="1"/>
    <col min="21" max="21" width="4.73046875" bestFit="1" customWidth="1"/>
    <col min="22" max="22" width="3.53125" bestFit="1" customWidth="1"/>
    <col min="23" max="23" width="6.19921875" bestFit="1" customWidth="1"/>
    <col min="24" max="24" width="3.6640625" bestFit="1" customWidth="1"/>
    <col min="25" max="25" width="6.06640625" bestFit="1" customWidth="1"/>
    <col min="28" max="28" width="11" bestFit="1" customWidth="1"/>
  </cols>
  <sheetData>
    <row r="1" spans="1:53" ht="17.649999999999999" x14ac:dyDescent="0.5">
      <c r="A1" s="33" t="s">
        <v>44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17.649999999999999" x14ac:dyDescent="0.5">
      <c r="A2" s="33" t="s">
        <v>42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ht="17.649999999999999" x14ac:dyDescent="0.5">
      <c r="A3" s="33" t="s">
        <v>61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s="17" customFormat="1" ht="17.649999999999999" x14ac:dyDescent="0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</row>
    <row r="5" spans="1:53" s="17" customFormat="1" ht="17.649999999999999" x14ac:dyDescent="0.5">
      <c r="A5" s="14" t="s">
        <v>11</v>
      </c>
      <c r="B5" s="1"/>
      <c r="C5" s="1"/>
      <c r="D5" s="1"/>
      <c r="E5" s="14"/>
      <c r="F5" s="1"/>
      <c r="G5" s="16"/>
      <c r="H5" s="16"/>
      <c r="I5" s="16"/>
      <c r="J5" s="16"/>
      <c r="K5" s="16"/>
      <c r="L5" s="16"/>
      <c r="M5" s="16"/>
      <c r="N5" s="16"/>
      <c r="O5" s="1"/>
      <c r="P5" s="1"/>
      <c r="Q5" s="1"/>
      <c r="R5" s="1"/>
      <c r="S5" s="1"/>
      <c r="T5" s="1"/>
      <c r="U5" s="1"/>
      <c r="V5" s="1"/>
      <c r="W5" s="30"/>
      <c r="X5" s="30"/>
      <c r="Y5" s="20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</row>
    <row r="6" spans="1:53" s="17" customFormat="1" ht="17.649999999999999" x14ac:dyDescent="0.5">
      <c r="A6" s="14" t="s">
        <v>12</v>
      </c>
      <c r="B6" s="1"/>
      <c r="C6" s="1"/>
      <c r="D6" s="1"/>
      <c r="E6" s="14"/>
      <c r="F6" s="1"/>
      <c r="G6" s="16"/>
      <c r="H6" s="16"/>
      <c r="I6" s="16"/>
      <c r="J6" s="16"/>
      <c r="K6" s="16"/>
      <c r="L6" s="16"/>
      <c r="M6" s="16"/>
      <c r="N6" s="16"/>
      <c r="O6" s="1"/>
      <c r="P6" s="1"/>
      <c r="Q6" s="1"/>
      <c r="R6" s="1"/>
      <c r="S6" s="1"/>
      <c r="T6" s="1"/>
      <c r="U6" s="1"/>
      <c r="V6" s="1"/>
      <c r="W6" s="30"/>
      <c r="X6" s="30"/>
      <c r="Y6" s="20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</row>
    <row r="7" spans="1:53" s="17" customFormat="1" ht="17.649999999999999" x14ac:dyDescent="0.5">
      <c r="A7" s="14" t="s">
        <v>13</v>
      </c>
      <c r="B7" s="1"/>
      <c r="C7" s="1"/>
      <c r="D7" s="1"/>
      <c r="E7" s="14"/>
      <c r="F7" s="1"/>
      <c r="G7" s="16"/>
      <c r="H7" s="16"/>
      <c r="I7" s="16"/>
      <c r="J7" s="16"/>
      <c r="K7" s="16"/>
      <c r="L7" s="16"/>
      <c r="M7" s="16"/>
      <c r="N7" s="16"/>
      <c r="O7" s="1"/>
      <c r="P7" s="1"/>
      <c r="Q7" s="1"/>
      <c r="R7" s="1"/>
      <c r="S7" s="1"/>
      <c r="T7" s="1"/>
      <c r="U7" s="1"/>
      <c r="V7" s="1"/>
      <c r="W7" s="30"/>
      <c r="X7" s="30"/>
      <c r="Y7" s="20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</row>
    <row r="8" spans="1:53" s="17" customFormat="1" ht="17.649999999999999" x14ac:dyDescent="0.5">
      <c r="A8" s="14"/>
      <c r="B8" s="1"/>
      <c r="C8" s="1"/>
      <c r="D8" s="1"/>
      <c r="G8" s="16"/>
      <c r="H8" s="16"/>
      <c r="I8" s="16"/>
      <c r="J8" s="16"/>
      <c r="K8" s="16"/>
      <c r="L8" s="16"/>
      <c r="M8" s="16"/>
      <c r="N8" s="16"/>
      <c r="W8" s="30"/>
      <c r="X8" s="30"/>
      <c r="Z8" s="16"/>
      <c r="AA8" s="16"/>
      <c r="AB8" s="16"/>
      <c r="AC8" s="16"/>
      <c r="AD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</row>
    <row r="9" spans="1:53" s="17" customFormat="1" ht="17.649999999999999" x14ac:dyDescent="0.5">
      <c r="A9" s="14" t="s">
        <v>47</v>
      </c>
      <c r="B9" s="1"/>
      <c r="C9" s="1"/>
      <c r="D9" s="1"/>
      <c r="E9" s="14"/>
      <c r="F9" s="1"/>
      <c r="G9" s="16"/>
      <c r="H9" s="16"/>
      <c r="I9" s="16"/>
      <c r="J9" s="16"/>
      <c r="K9" s="16"/>
      <c r="L9" s="16"/>
      <c r="M9" s="16"/>
      <c r="N9" s="16"/>
      <c r="O9" s="1"/>
      <c r="P9" s="1"/>
      <c r="Q9" s="1"/>
      <c r="R9" s="1"/>
      <c r="S9" s="1"/>
      <c r="T9" s="1"/>
      <c r="U9" s="1"/>
      <c r="V9" s="1"/>
      <c r="W9" s="30"/>
      <c r="X9" s="30"/>
      <c r="Y9" s="1"/>
      <c r="Z9" s="16"/>
      <c r="AA9" s="16"/>
      <c r="AB9" s="16"/>
      <c r="AC9" s="16"/>
      <c r="AD9" s="16"/>
      <c r="AF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</row>
    <row r="10" spans="1:53" s="17" customFormat="1" ht="17.649999999999999" x14ac:dyDescent="0.5">
      <c r="A10" s="14" t="s">
        <v>48</v>
      </c>
      <c r="B10" s="1"/>
      <c r="C10" s="1"/>
      <c r="D10" s="1"/>
      <c r="E10" s="14"/>
      <c r="F10" s="1"/>
      <c r="G10" s="16"/>
      <c r="H10" s="16"/>
      <c r="I10" s="16"/>
      <c r="J10" s="16"/>
      <c r="K10" s="16"/>
      <c r="L10" s="16"/>
      <c r="M10" s="16"/>
      <c r="N10" s="16"/>
      <c r="O10" s="1"/>
      <c r="P10" s="1"/>
      <c r="Q10" s="1"/>
      <c r="R10" s="1"/>
      <c r="S10" s="1"/>
      <c r="T10" s="1"/>
      <c r="U10" s="1"/>
      <c r="V10" s="1"/>
      <c r="W10" s="30"/>
      <c r="X10" s="30"/>
      <c r="Y10" s="1"/>
      <c r="Z10" s="16"/>
      <c r="AA10" s="16"/>
      <c r="AB10" s="16"/>
      <c r="AC10" s="16"/>
      <c r="AD10" s="16"/>
      <c r="AE10" s="14"/>
      <c r="AF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</row>
    <row r="11" spans="1:53" s="17" customFormat="1" ht="17.649999999999999" x14ac:dyDescent="0.5">
      <c r="A11" s="14" t="s">
        <v>49</v>
      </c>
      <c r="B11" s="1"/>
      <c r="C11" s="1"/>
      <c r="D11" s="1"/>
      <c r="E11" s="14"/>
      <c r="F11" s="1"/>
      <c r="G11" s="16"/>
      <c r="H11" s="16"/>
      <c r="I11" s="16"/>
      <c r="J11" s="16"/>
      <c r="K11" s="16"/>
      <c r="L11" s="16"/>
      <c r="M11" s="16"/>
      <c r="N11" s="16"/>
      <c r="O11" s="1"/>
      <c r="P11" s="1"/>
      <c r="Q11" s="1"/>
      <c r="R11" s="1"/>
      <c r="S11" s="1"/>
      <c r="T11" s="1"/>
      <c r="U11" s="1"/>
      <c r="V11" s="1"/>
      <c r="W11" s="30"/>
      <c r="X11" s="30"/>
      <c r="Y11" s="1"/>
      <c r="Z11" s="16"/>
      <c r="AA11" s="16"/>
      <c r="AB11" s="16"/>
      <c r="AC11" s="16"/>
      <c r="AD11" s="16"/>
      <c r="AF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</row>
    <row r="12" spans="1:53" s="17" customFormat="1" ht="17.649999999999999" x14ac:dyDescent="0.5">
      <c r="A12" s="14"/>
      <c r="B12" s="1"/>
      <c r="C12" s="1"/>
      <c r="D12" s="1"/>
      <c r="E12" s="14"/>
      <c r="F12" s="1"/>
      <c r="G12" s="16"/>
      <c r="H12" s="16"/>
      <c r="I12" s="16"/>
      <c r="J12" s="16"/>
      <c r="K12" s="16"/>
      <c r="L12" s="16"/>
      <c r="M12" s="16"/>
      <c r="N12" s="16"/>
      <c r="O12" s="1"/>
      <c r="P12" s="1"/>
      <c r="Q12" s="1"/>
      <c r="R12" s="1"/>
      <c r="S12" s="1"/>
      <c r="T12" s="1"/>
      <c r="U12" s="1"/>
      <c r="V12" s="1"/>
      <c r="W12" s="30"/>
      <c r="X12" s="30"/>
      <c r="Y12" s="1"/>
      <c r="Z12" s="16"/>
      <c r="AA12" s="16"/>
      <c r="AB12" s="16"/>
      <c r="AC12" s="16"/>
      <c r="AD12" s="16"/>
      <c r="AF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</row>
    <row r="13" spans="1:53" s="17" customFormat="1" ht="17.649999999999999" x14ac:dyDescent="0.5">
      <c r="A13" s="14" t="s">
        <v>14</v>
      </c>
      <c r="B13" s="1"/>
      <c r="C13" s="1"/>
      <c r="D13" s="1"/>
      <c r="E13" s="14"/>
      <c r="F13" s="1"/>
      <c r="G13" s="16"/>
      <c r="H13" s="16"/>
      <c r="I13" s="16"/>
      <c r="J13" s="16"/>
      <c r="K13" s="16"/>
      <c r="L13" s="16"/>
      <c r="M13" s="16"/>
      <c r="N13" s="16"/>
      <c r="O13" s="1"/>
      <c r="P13" s="1"/>
      <c r="Q13" s="1"/>
      <c r="R13" s="1"/>
      <c r="S13" s="1"/>
      <c r="T13" s="1"/>
      <c r="U13" s="1"/>
      <c r="V13" s="1"/>
      <c r="W13" s="30"/>
      <c r="X13" s="30"/>
      <c r="Y13" s="1"/>
      <c r="Z13" s="16"/>
      <c r="AA13" s="16"/>
      <c r="AB13" s="16"/>
      <c r="AC13" s="16"/>
      <c r="AD13" s="16"/>
      <c r="AF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</row>
    <row r="14" spans="1:53" s="17" customFormat="1" ht="17.649999999999999" x14ac:dyDescent="0.5">
      <c r="A14" s="14" t="s">
        <v>16</v>
      </c>
      <c r="B14" s="1"/>
      <c r="C14" s="1"/>
      <c r="D14" s="1"/>
      <c r="E14" s="14"/>
      <c r="F14" s="1"/>
      <c r="G14" s="16"/>
      <c r="H14" s="16"/>
      <c r="I14" s="16"/>
      <c r="J14" s="16"/>
      <c r="K14" s="16"/>
      <c r="L14" s="16"/>
      <c r="M14" s="16"/>
      <c r="N14" s="16"/>
      <c r="O14" s="1"/>
      <c r="P14" s="1"/>
      <c r="Q14" s="1"/>
      <c r="R14" s="1"/>
      <c r="S14" s="1"/>
      <c r="T14" s="1"/>
      <c r="U14" s="1"/>
      <c r="V14" s="1"/>
      <c r="W14" s="30"/>
      <c r="X14" s="30"/>
      <c r="Y14" s="1"/>
      <c r="Z14" s="16"/>
      <c r="AA14" s="16"/>
      <c r="AB14" s="16"/>
      <c r="AC14" s="16"/>
      <c r="AD14" s="16"/>
      <c r="AE14" s="14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</row>
    <row r="15" spans="1:53" s="17" customFormat="1" ht="17.649999999999999" x14ac:dyDescent="0.5">
      <c r="A15" s="14" t="s">
        <v>17</v>
      </c>
      <c r="B15" s="1"/>
      <c r="C15" s="1"/>
      <c r="D15" s="1"/>
      <c r="E15" s="14"/>
      <c r="F15" s="1"/>
      <c r="G15" s="16"/>
      <c r="H15" s="16"/>
      <c r="I15" s="16"/>
      <c r="J15" s="16"/>
      <c r="K15" s="16"/>
      <c r="L15" s="16"/>
      <c r="M15" s="16"/>
      <c r="N15" s="16"/>
      <c r="O15" s="1"/>
      <c r="P15" s="1"/>
      <c r="Q15" s="1"/>
      <c r="R15" s="1"/>
      <c r="S15" s="1"/>
      <c r="T15" s="1"/>
      <c r="U15" s="1"/>
      <c r="V15" s="1"/>
      <c r="W15" s="30"/>
      <c r="X15" s="30"/>
      <c r="Y15" s="1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</row>
    <row r="16" spans="1:53" s="17" customFormat="1" ht="17.649999999999999" x14ac:dyDescent="0.5">
      <c r="A16" s="14"/>
      <c r="B16" s="1"/>
      <c r="C16" s="1"/>
      <c r="D16" s="1"/>
      <c r="E16" s="14"/>
      <c r="F16" s="1"/>
      <c r="G16" s="16"/>
      <c r="H16" s="16"/>
      <c r="I16" s="16"/>
      <c r="J16" s="16"/>
      <c r="K16" s="16"/>
      <c r="L16" s="16"/>
      <c r="M16" s="16"/>
      <c r="N16" s="16"/>
      <c r="O16" s="1"/>
      <c r="P16" s="1"/>
      <c r="Q16" s="1"/>
      <c r="R16" s="1"/>
      <c r="S16" s="1"/>
      <c r="T16" s="1"/>
      <c r="U16" s="1"/>
      <c r="V16" s="1"/>
      <c r="W16" s="30"/>
      <c r="X16" s="30"/>
      <c r="Y16" s="1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</row>
    <row r="17" spans="1:53" s="15" customFormat="1" ht="17.649999999999999" x14ac:dyDescent="0.5">
      <c r="A17" s="14" t="s">
        <v>15</v>
      </c>
      <c r="B17" s="1"/>
      <c r="C17" s="1"/>
      <c r="D17" s="1"/>
      <c r="E17" s="14"/>
      <c r="F17" s="1"/>
      <c r="G17" s="16"/>
      <c r="H17" s="16"/>
      <c r="I17" s="16"/>
      <c r="J17" s="16"/>
      <c r="K17" s="16"/>
      <c r="L17" s="16"/>
      <c r="M17" s="16"/>
      <c r="N17" s="16"/>
      <c r="O17" s="1"/>
      <c r="P17" s="1"/>
      <c r="Q17" s="1"/>
      <c r="R17" s="1"/>
      <c r="S17" s="1"/>
      <c r="T17" s="1"/>
      <c r="U17" s="1"/>
      <c r="V17" s="1"/>
      <c r="W17" s="30"/>
      <c r="X17" s="30"/>
      <c r="Y17" s="1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</row>
    <row r="18" spans="1:53" ht="17.649999999999999" x14ac:dyDescent="0.5">
      <c r="A18" s="14" t="s">
        <v>18</v>
      </c>
      <c r="B18" s="1"/>
      <c r="C18" s="1"/>
      <c r="D18" s="1"/>
      <c r="E18" s="14"/>
      <c r="F18" s="1"/>
      <c r="G18" s="16"/>
      <c r="H18" s="16"/>
      <c r="I18" s="16"/>
      <c r="J18" s="16"/>
      <c r="K18" s="16"/>
      <c r="L18" s="16"/>
      <c r="M18" s="16"/>
      <c r="N18" s="16"/>
      <c r="O18" s="1"/>
      <c r="P18" s="1"/>
      <c r="Q18" s="1"/>
      <c r="R18" s="1"/>
      <c r="S18" s="1"/>
      <c r="T18" s="1"/>
      <c r="U18" s="1"/>
      <c r="V18" s="1"/>
      <c r="W18" s="30"/>
      <c r="X18" s="30"/>
      <c r="Y18" s="1"/>
      <c r="Z18" s="2"/>
      <c r="AA18" s="2"/>
      <c r="AB18" s="2"/>
    </row>
    <row r="19" spans="1:53" ht="17.649999999999999" x14ac:dyDescent="0.5">
      <c r="A19" s="14" t="s">
        <v>19</v>
      </c>
      <c r="B19" s="1"/>
      <c r="C19" s="1"/>
      <c r="D19" s="1"/>
      <c r="E19" s="14"/>
      <c r="F19" s="1"/>
      <c r="G19" s="16"/>
      <c r="H19" s="16"/>
      <c r="I19" s="16"/>
      <c r="J19" s="16"/>
      <c r="K19" s="16"/>
      <c r="L19" s="16"/>
      <c r="M19" s="16"/>
      <c r="N19" s="16"/>
      <c r="O19" s="1"/>
      <c r="P19" s="1"/>
      <c r="Q19" s="1"/>
      <c r="R19" s="1"/>
      <c r="S19" s="1"/>
      <c r="T19" s="1"/>
      <c r="U19" s="1"/>
      <c r="V19" s="1"/>
      <c r="W19" s="30"/>
      <c r="X19" s="30"/>
      <c r="Y19" s="1"/>
      <c r="Z19" s="2"/>
      <c r="AA19" s="2"/>
      <c r="AB19" s="2"/>
    </row>
    <row r="20" spans="1:53" ht="17.649999999999999" x14ac:dyDescent="0.5">
      <c r="A20" s="14"/>
      <c r="B20" s="1"/>
      <c r="C20" s="1"/>
      <c r="D20" s="1"/>
      <c r="E20" s="14"/>
      <c r="F20" s="1"/>
      <c r="G20" s="16"/>
      <c r="H20" s="16"/>
      <c r="I20" s="16"/>
      <c r="J20" s="16"/>
      <c r="K20" s="16"/>
      <c r="L20" s="16"/>
      <c r="M20" s="16"/>
      <c r="N20" s="16"/>
      <c r="O20" s="1"/>
      <c r="P20" s="1"/>
      <c r="Q20" s="1"/>
      <c r="R20" s="1"/>
      <c r="S20" s="1"/>
      <c r="T20" s="1"/>
      <c r="U20" s="1"/>
      <c r="V20" s="1"/>
      <c r="W20" s="30"/>
      <c r="X20" s="30"/>
      <c r="Y20" s="1"/>
      <c r="Z20" s="2"/>
      <c r="AA20" s="2"/>
      <c r="AB20" s="2"/>
    </row>
    <row r="21" spans="1:53" ht="17.649999999999999" x14ac:dyDescent="0.5">
      <c r="A21" s="14" t="s">
        <v>50</v>
      </c>
      <c r="B21" s="1"/>
      <c r="C21" s="1"/>
      <c r="D21" s="1"/>
      <c r="E21" s="14"/>
      <c r="F21" s="1"/>
      <c r="G21" s="16"/>
      <c r="H21" s="16"/>
      <c r="I21" s="16"/>
      <c r="J21" s="16"/>
      <c r="K21" s="16"/>
      <c r="L21" s="16"/>
      <c r="M21" s="16"/>
      <c r="N21" s="16"/>
      <c r="O21" s="1"/>
      <c r="P21" s="1"/>
      <c r="Q21" s="1"/>
      <c r="R21" s="1"/>
      <c r="S21" s="1"/>
      <c r="T21" s="1"/>
      <c r="U21" s="1"/>
      <c r="V21" s="1"/>
      <c r="W21" s="30"/>
      <c r="X21" s="30"/>
      <c r="Y21" s="1"/>
      <c r="Z21" s="2"/>
      <c r="AA21" s="2"/>
      <c r="AB21" s="2"/>
    </row>
    <row r="22" spans="1:53" ht="17.649999999999999" x14ac:dyDescent="0.5">
      <c r="A22" s="14" t="s">
        <v>51</v>
      </c>
      <c r="B22" s="1"/>
      <c r="C22" s="1"/>
      <c r="D22" s="1"/>
      <c r="E22" s="14"/>
      <c r="F22" s="1"/>
      <c r="G22" s="16"/>
      <c r="H22" s="16"/>
      <c r="I22" s="16"/>
      <c r="J22" s="16"/>
      <c r="K22" s="16"/>
      <c r="L22" s="16"/>
      <c r="M22" s="16"/>
      <c r="N22" s="16"/>
      <c r="O22" s="1"/>
      <c r="P22" s="1"/>
      <c r="Q22" s="1"/>
      <c r="R22" s="1"/>
      <c r="S22" s="1"/>
      <c r="T22" s="1"/>
      <c r="U22" s="1"/>
      <c r="V22" s="1"/>
      <c r="W22" s="30"/>
      <c r="X22" s="30"/>
      <c r="Y22" s="1"/>
      <c r="Z22" s="2"/>
      <c r="AA22" s="2"/>
      <c r="AB22" s="2"/>
    </row>
    <row r="23" spans="1:53" ht="17.649999999999999" x14ac:dyDescent="0.5">
      <c r="A23" s="14" t="s">
        <v>52</v>
      </c>
      <c r="B23" s="1"/>
      <c r="C23" s="1"/>
      <c r="D23" s="1"/>
      <c r="E23" s="14"/>
      <c r="F23" s="1"/>
      <c r="G23" s="16"/>
      <c r="H23" s="16"/>
      <c r="I23" s="16"/>
      <c r="J23" s="16"/>
      <c r="K23" s="16"/>
      <c r="L23" s="16"/>
      <c r="M23" s="16"/>
      <c r="N23" s="16"/>
      <c r="O23" s="1"/>
      <c r="P23" s="1"/>
      <c r="Q23" s="1"/>
      <c r="R23" s="1"/>
      <c r="S23" s="1"/>
      <c r="T23" s="1"/>
      <c r="U23" s="1"/>
      <c r="V23" s="1"/>
      <c r="W23" s="30"/>
      <c r="X23" s="30"/>
      <c r="Y23" s="1"/>
      <c r="Z23" s="2"/>
      <c r="AA23" s="2"/>
      <c r="AB23" s="2"/>
    </row>
    <row r="24" spans="1:53" ht="17.649999999999999" x14ac:dyDescent="0.5">
      <c r="A24" s="14"/>
      <c r="B24" s="1"/>
      <c r="C24" s="1"/>
      <c r="D24" s="1"/>
      <c r="E24" s="1"/>
      <c r="F24" s="1"/>
      <c r="G24" s="16"/>
      <c r="H24" s="16"/>
      <c r="I24" s="16"/>
      <c r="J24" s="16"/>
      <c r="K24" s="16"/>
      <c r="L24" s="16"/>
      <c r="M24" s="16"/>
      <c r="N24" s="16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2"/>
      <c r="AA24" s="2"/>
      <c r="AB24" s="2"/>
    </row>
    <row r="25" spans="1:53" ht="18" x14ac:dyDescent="0.55000000000000004">
      <c r="A25" s="27" t="s">
        <v>3</v>
      </c>
      <c r="B25" s="27" t="s">
        <v>33</v>
      </c>
      <c r="C25" s="27" t="s">
        <v>0</v>
      </c>
      <c r="D25" s="27" t="s">
        <v>34</v>
      </c>
      <c r="E25" s="27" t="str">
        <f>"State"</f>
        <v>State</v>
      </c>
      <c r="F25" s="27" t="s">
        <v>53</v>
      </c>
      <c r="G25" s="28">
        <v>1</v>
      </c>
      <c r="H25" s="28">
        <v>2</v>
      </c>
      <c r="I25" s="28">
        <v>3</v>
      </c>
      <c r="J25" s="28">
        <v>4</v>
      </c>
      <c r="K25" s="28">
        <v>5</v>
      </c>
      <c r="L25" s="28">
        <v>6</v>
      </c>
      <c r="M25" s="28" t="s">
        <v>4</v>
      </c>
      <c r="N25" s="13" t="s">
        <v>26</v>
      </c>
      <c r="O25" s="13">
        <v>1</v>
      </c>
      <c r="P25" s="13">
        <v>2</v>
      </c>
      <c r="Q25" s="13">
        <v>3</v>
      </c>
      <c r="R25" s="13">
        <v>4</v>
      </c>
      <c r="S25" s="13">
        <v>5</v>
      </c>
      <c r="T25" s="13">
        <v>6</v>
      </c>
      <c r="U25" s="13" t="s">
        <v>5</v>
      </c>
      <c r="V25" s="13" t="s">
        <v>32</v>
      </c>
      <c r="W25" s="13" t="s">
        <v>6</v>
      </c>
      <c r="X25" s="13" t="s">
        <v>27</v>
      </c>
      <c r="Y25" s="13" t="s">
        <v>10</v>
      </c>
      <c r="Z25" s="2"/>
      <c r="AA25" s="2"/>
      <c r="AB25" s="2"/>
    </row>
    <row r="26" spans="1:53" ht="15.4" x14ac:dyDescent="0.45">
      <c r="A26" s="2">
        <v>1</v>
      </c>
      <c r="B26" s="18"/>
      <c r="C26" s="18"/>
      <c r="D26" s="1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10"/>
      <c r="W26" s="18"/>
      <c r="X26" s="18"/>
      <c r="Y26" s="18"/>
      <c r="Z26" s="2"/>
      <c r="AA26" s="2"/>
      <c r="AB26" s="2"/>
    </row>
    <row r="27" spans="1:53" ht="15.4" x14ac:dyDescent="0.45">
      <c r="A27" s="2">
        <v>2</v>
      </c>
      <c r="B27" s="18"/>
      <c r="C27" s="18"/>
      <c r="D27" s="1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18"/>
      <c r="X27" s="18"/>
      <c r="Y27" s="18"/>
      <c r="Z27" s="2"/>
      <c r="AA27" s="2"/>
      <c r="AB27" s="2"/>
    </row>
    <row r="28" spans="1:53" ht="15.4" x14ac:dyDescent="0.45">
      <c r="A28" s="2">
        <v>3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2"/>
      <c r="AA28" s="2"/>
      <c r="AB28" s="2"/>
    </row>
    <row r="29" spans="1:53" ht="15.4" x14ac:dyDescent="0.45">
      <c r="A29" s="2">
        <v>4</v>
      </c>
      <c r="B29" s="18"/>
      <c r="C29" s="18"/>
      <c r="D29" s="1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10"/>
      <c r="W29" s="18"/>
      <c r="X29" s="18"/>
      <c r="Y29" s="2"/>
      <c r="Z29" s="2"/>
      <c r="AA29" s="2"/>
      <c r="AB29" s="2"/>
    </row>
    <row r="30" spans="1:53" ht="15.4" x14ac:dyDescent="0.45">
      <c r="A30" s="2">
        <v>5</v>
      </c>
      <c r="B30" s="18"/>
      <c r="C30" s="18"/>
      <c r="D30" s="1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18"/>
      <c r="X30" s="18"/>
      <c r="Y30" s="2"/>
      <c r="Z30" s="24"/>
      <c r="AA30" s="24"/>
      <c r="AB30" s="24"/>
    </row>
    <row r="31" spans="1:53" ht="15.4" x14ac:dyDescent="0.45">
      <c r="A31" s="2">
        <v>6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2"/>
      <c r="Z31" s="24"/>
      <c r="AA31" s="24"/>
      <c r="AB31" s="24"/>
    </row>
    <row r="32" spans="1:53" ht="15.4" x14ac:dyDescent="0.45">
      <c r="A32" s="2">
        <v>7</v>
      </c>
      <c r="B32" s="18"/>
      <c r="C32" s="18"/>
      <c r="D32" s="1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10"/>
      <c r="W32" s="18"/>
      <c r="X32" s="18"/>
      <c r="Y32" s="2"/>
      <c r="Z32" s="24"/>
      <c r="AA32" s="24"/>
      <c r="AB32" s="24"/>
    </row>
    <row r="33" spans="1:28" ht="15.4" x14ac:dyDescent="0.45">
      <c r="A33" s="2">
        <v>8</v>
      </c>
      <c r="B33" s="18"/>
      <c r="C33" s="18"/>
      <c r="D33" s="1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18"/>
      <c r="X33" s="18"/>
      <c r="Y33" s="2"/>
      <c r="Z33" s="24"/>
      <c r="AA33" s="24"/>
      <c r="AB33" s="24"/>
    </row>
    <row r="34" spans="1:28" ht="15.4" x14ac:dyDescent="0.45">
      <c r="A34" s="2">
        <v>9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2"/>
      <c r="Z34" s="24"/>
      <c r="AA34" s="24"/>
      <c r="AB34" s="24"/>
    </row>
    <row r="35" spans="1:28" ht="15.4" x14ac:dyDescent="0.45">
      <c r="A35" s="2">
        <v>10</v>
      </c>
      <c r="B35" s="18"/>
      <c r="C35" s="18"/>
      <c r="D35" s="1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10"/>
      <c r="W35" s="18"/>
      <c r="X35" s="18"/>
      <c r="Y35" s="2"/>
      <c r="Z35" s="24"/>
      <c r="AA35" s="24"/>
      <c r="AB35" s="24"/>
    </row>
    <row r="36" spans="1:28" ht="15.4" x14ac:dyDescent="0.45">
      <c r="A36" s="2">
        <v>11</v>
      </c>
      <c r="B36" s="18"/>
      <c r="C36" s="18"/>
      <c r="D36" s="1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18"/>
      <c r="X36" s="18"/>
      <c r="Y36" s="2"/>
      <c r="Z36" s="24"/>
      <c r="AA36" s="24"/>
      <c r="AB36" s="24"/>
    </row>
    <row r="37" spans="1:28" ht="15.4" x14ac:dyDescent="0.45">
      <c r="A37" s="2">
        <v>12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2"/>
      <c r="Z37" s="24"/>
      <c r="AA37" s="24"/>
      <c r="AB37" s="24"/>
    </row>
    <row r="38" spans="1:28" ht="15.4" x14ac:dyDescent="0.45">
      <c r="A38" s="2">
        <v>13</v>
      </c>
      <c r="B38" s="18"/>
      <c r="C38" s="18"/>
      <c r="D38" s="18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10"/>
      <c r="W38" s="18"/>
      <c r="X38" s="18"/>
      <c r="Y38" s="2"/>
      <c r="Z38" s="24"/>
      <c r="AA38" s="24"/>
      <c r="AB38" s="24"/>
    </row>
    <row r="39" spans="1:28" ht="15.4" x14ac:dyDescent="0.45">
      <c r="A39" s="2">
        <v>14</v>
      </c>
      <c r="B39" s="18"/>
      <c r="C39" s="18"/>
      <c r="D39" s="18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18"/>
      <c r="X39" s="18"/>
      <c r="Y39" s="2"/>
      <c r="Z39" s="24"/>
      <c r="AA39" s="24"/>
      <c r="AB39" s="24"/>
    </row>
    <row r="40" spans="1:28" ht="15.4" x14ac:dyDescent="0.45">
      <c r="A40" s="2">
        <v>15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2"/>
      <c r="Z40" s="24"/>
      <c r="AA40" s="24"/>
      <c r="AB40" s="24"/>
    </row>
    <row r="41" spans="1:28" ht="15.4" x14ac:dyDescent="0.45">
      <c r="A41" s="2">
        <v>16</v>
      </c>
      <c r="B41" s="18"/>
      <c r="C41" s="18"/>
      <c r="D41" s="18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10"/>
      <c r="W41" s="18"/>
      <c r="X41" s="18"/>
      <c r="Y41" s="2"/>
      <c r="Z41" s="24"/>
      <c r="AA41" s="24"/>
      <c r="AB41" s="24"/>
    </row>
    <row r="42" spans="1:28" ht="15.4" x14ac:dyDescent="0.45">
      <c r="A42" s="2">
        <v>17</v>
      </c>
      <c r="B42" s="18"/>
      <c r="C42" s="18"/>
      <c r="D42" s="18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18"/>
      <c r="X42" s="18"/>
      <c r="Y42" s="2"/>
      <c r="Z42" s="24"/>
      <c r="AA42" s="24"/>
      <c r="AB42" s="24"/>
    </row>
    <row r="43" spans="1:28" ht="15.4" x14ac:dyDescent="0.45">
      <c r="A43" s="2">
        <v>18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2"/>
      <c r="Z43" s="24"/>
      <c r="AA43" s="24"/>
      <c r="AB43" s="24"/>
    </row>
    <row r="44" spans="1:28" ht="15.4" x14ac:dyDescent="0.45">
      <c r="A44" s="2">
        <v>19</v>
      </c>
      <c r="B44" s="18"/>
      <c r="C44" s="18"/>
      <c r="D44" s="18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10"/>
      <c r="W44" s="18"/>
      <c r="X44" s="18"/>
      <c r="Y44" s="2"/>
      <c r="Z44" s="24"/>
      <c r="AA44" s="24"/>
      <c r="AB44" s="24"/>
    </row>
    <row r="45" spans="1:28" ht="15.4" x14ac:dyDescent="0.45">
      <c r="A45" s="2">
        <v>20</v>
      </c>
      <c r="B45" s="18"/>
      <c r="C45" s="18"/>
      <c r="D45" s="18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18"/>
      <c r="X45" s="18"/>
      <c r="Y45" s="2"/>
      <c r="Z45" s="24"/>
      <c r="AA45" s="24"/>
      <c r="AB45" s="24"/>
    </row>
    <row r="46" spans="1:28" ht="15.4" x14ac:dyDescent="0.45">
      <c r="A46" s="2">
        <v>21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2"/>
      <c r="Z46" s="24"/>
      <c r="AA46" s="24"/>
      <c r="AB46" s="24"/>
    </row>
    <row r="47" spans="1:28" ht="15.4" x14ac:dyDescent="0.45">
      <c r="A47" s="2">
        <v>22</v>
      </c>
      <c r="B47" s="18"/>
      <c r="C47" s="18"/>
      <c r="D47" s="18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10"/>
      <c r="W47" s="18"/>
      <c r="X47" s="18"/>
      <c r="Y47" s="2"/>
      <c r="Z47" s="24"/>
      <c r="AA47" s="24"/>
      <c r="AB47" s="24"/>
    </row>
    <row r="48" spans="1:28" ht="15.4" x14ac:dyDescent="0.45">
      <c r="A48" s="2">
        <v>23</v>
      </c>
      <c r="B48" s="18"/>
      <c r="C48" s="18"/>
      <c r="D48" s="18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18"/>
      <c r="X48" s="18"/>
      <c r="Y48" s="2"/>
      <c r="Z48" s="24"/>
      <c r="AA48" s="24"/>
      <c r="AB48" s="24"/>
    </row>
    <row r="49" spans="1:28" ht="15.4" x14ac:dyDescent="0.45">
      <c r="A49" s="2">
        <v>24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2"/>
      <c r="Z49" s="24"/>
      <c r="AA49" s="24"/>
      <c r="AB49" s="24"/>
    </row>
    <row r="50" spans="1:28" ht="15.4" x14ac:dyDescent="0.45">
      <c r="A50" s="2">
        <v>25</v>
      </c>
      <c r="B50" s="18"/>
      <c r="C50" s="18"/>
      <c r="D50" s="18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10"/>
      <c r="W50" s="18"/>
      <c r="X50" s="18"/>
      <c r="Y50" s="2"/>
      <c r="Z50" s="24"/>
      <c r="AA50" s="24"/>
      <c r="AB50" s="24"/>
    </row>
    <row r="51" spans="1:28" ht="15.4" x14ac:dyDescent="0.45">
      <c r="A51" s="2">
        <v>26</v>
      </c>
      <c r="B51" s="18"/>
      <c r="C51" s="18"/>
      <c r="D51" s="18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18"/>
      <c r="X51" s="18"/>
      <c r="Y51" s="2"/>
      <c r="Z51" s="24"/>
      <c r="AA51" s="24"/>
      <c r="AB51" s="24"/>
    </row>
    <row r="52" spans="1:28" ht="15.4" x14ac:dyDescent="0.45">
      <c r="A52" s="2">
        <v>27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2"/>
      <c r="Z52" s="24"/>
      <c r="AA52" s="24"/>
      <c r="AB52" s="24"/>
    </row>
    <row r="53" spans="1:28" ht="15.4" x14ac:dyDescent="0.45">
      <c r="A53" s="2">
        <v>28</v>
      </c>
      <c r="B53" s="18"/>
      <c r="C53" s="18"/>
      <c r="D53" s="18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0"/>
      <c r="W53" s="18"/>
      <c r="X53" s="18"/>
      <c r="Y53" s="2"/>
      <c r="Z53" s="24"/>
      <c r="AA53" s="24"/>
      <c r="AB53" s="24"/>
    </row>
    <row r="54" spans="1:28" ht="15.4" x14ac:dyDescent="0.45">
      <c r="A54" s="2">
        <v>29</v>
      </c>
      <c r="B54" s="18"/>
      <c r="C54" s="18"/>
      <c r="D54" s="18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18"/>
      <c r="X54" s="18"/>
      <c r="Y54" s="2"/>
      <c r="Z54" s="24"/>
      <c r="AA54" s="24"/>
      <c r="AB54" s="24"/>
    </row>
    <row r="55" spans="1:28" ht="15.4" x14ac:dyDescent="0.45">
      <c r="A55" s="2">
        <v>30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2"/>
      <c r="Z55" s="24"/>
      <c r="AA55" s="24"/>
      <c r="AB55" s="24"/>
    </row>
    <row r="56" spans="1:28" ht="15.4" x14ac:dyDescent="0.45">
      <c r="A56" s="2">
        <v>31</v>
      </c>
      <c r="B56" s="18"/>
      <c r="C56" s="18"/>
      <c r="D56" s="18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10"/>
      <c r="W56" s="18"/>
      <c r="X56" s="18"/>
      <c r="Y56" s="2"/>
      <c r="Z56" s="24"/>
      <c r="AA56" s="24"/>
      <c r="AB56" s="24"/>
    </row>
    <row r="57" spans="1:28" ht="15.4" x14ac:dyDescent="0.45">
      <c r="A57" s="2">
        <v>32</v>
      </c>
      <c r="B57" s="18"/>
      <c r="C57" s="18"/>
      <c r="D57" s="18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18"/>
      <c r="X57" s="18"/>
      <c r="Y57" s="2"/>
      <c r="Z57" s="24"/>
      <c r="AA57" s="24"/>
      <c r="AB57" s="24"/>
    </row>
    <row r="58" spans="1:28" ht="15.4" x14ac:dyDescent="0.45">
      <c r="A58" s="2">
        <v>33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2"/>
      <c r="Z58" s="24"/>
      <c r="AA58" s="24"/>
      <c r="AB58" s="24"/>
    </row>
    <row r="59" spans="1:28" ht="15.4" x14ac:dyDescent="0.45">
      <c r="A59" s="2">
        <v>34</v>
      </c>
      <c r="B59" s="18"/>
      <c r="C59" s="18"/>
      <c r="D59" s="18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10"/>
      <c r="W59" s="18"/>
      <c r="X59" s="18"/>
      <c r="Y59" s="2"/>
      <c r="Z59" s="24"/>
      <c r="AA59" s="24"/>
      <c r="AB59" s="24"/>
    </row>
    <row r="60" spans="1:28" ht="15.4" x14ac:dyDescent="0.45">
      <c r="A60" s="2">
        <v>35</v>
      </c>
      <c r="B60" s="18"/>
      <c r="C60" s="18"/>
      <c r="D60" s="18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18"/>
      <c r="X60" s="18"/>
      <c r="Y60" s="2"/>
      <c r="Z60" s="24"/>
      <c r="AA60" s="24"/>
      <c r="AB60" s="24"/>
    </row>
    <row r="61" spans="1:28" ht="15.4" x14ac:dyDescent="0.45">
      <c r="A61" s="2">
        <v>36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2"/>
      <c r="Z61" s="24"/>
      <c r="AA61" s="24"/>
      <c r="AB61" s="24"/>
    </row>
    <row r="62" spans="1:28" ht="15.4" x14ac:dyDescent="0.45">
      <c r="A62" s="2">
        <v>37</v>
      </c>
      <c r="B62" s="18"/>
      <c r="C62" s="18"/>
      <c r="D62" s="18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10"/>
      <c r="W62" s="18"/>
      <c r="X62" s="18"/>
      <c r="Y62" s="2"/>
      <c r="Z62" s="24"/>
      <c r="AA62" s="24"/>
      <c r="AB62" s="24"/>
    </row>
    <row r="63" spans="1:28" ht="15.4" x14ac:dyDescent="0.45">
      <c r="A63" s="2">
        <v>38</v>
      </c>
      <c r="B63" s="18"/>
      <c r="C63" s="18"/>
      <c r="D63" s="18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18"/>
      <c r="X63" s="18"/>
      <c r="Y63" s="2"/>
      <c r="Z63" s="24"/>
      <c r="AA63" s="24"/>
      <c r="AB63" s="24"/>
    </row>
    <row r="64" spans="1:28" ht="15.4" x14ac:dyDescent="0.45">
      <c r="A64" s="2">
        <v>39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2"/>
      <c r="Z64" s="24"/>
      <c r="AA64" s="24"/>
      <c r="AB64" s="24"/>
    </row>
    <row r="65" spans="1:28" ht="15.4" x14ac:dyDescent="0.45">
      <c r="A65" s="2">
        <v>40</v>
      </c>
      <c r="B65" s="18"/>
      <c r="C65" s="18"/>
      <c r="D65" s="18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10"/>
      <c r="W65" s="18"/>
      <c r="X65" s="18"/>
      <c r="Y65" s="2"/>
      <c r="Z65" s="24"/>
      <c r="AA65" s="24"/>
      <c r="AB65" s="24"/>
    </row>
    <row r="66" spans="1:28" ht="15.4" x14ac:dyDescent="0.45">
      <c r="A66" s="2">
        <v>41</v>
      </c>
      <c r="B66" s="18"/>
      <c r="C66" s="18"/>
      <c r="D66" s="18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18"/>
      <c r="X66" s="18"/>
      <c r="Y66" s="2"/>
      <c r="Z66" s="24"/>
      <c r="AA66" s="24"/>
      <c r="AB66" s="24"/>
    </row>
    <row r="67" spans="1:28" ht="15.4" x14ac:dyDescent="0.45">
      <c r="A67" s="2">
        <v>42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2"/>
      <c r="Z67" s="24"/>
      <c r="AA67" s="24"/>
      <c r="AB67" s="24"/>
    </row>
    <row r="68" spans="1:28" ht="15.4" x14ac:dyDescent="0.45">
      <c r="A68" s="2">
        <v>43</v>
      </c>
      <c r="B68" s="18"/>
      <c r="C68" s="18"/>
      <c r="D68" s="18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10"/>
      <c r="W68" s="18"/>
      <c r="X68" s="18"/>
      <c r="Y68" s="2"/>
      <c r="Z68" s="24"/>
      <c r="AA68" s="24"/>
      <c r="AB68" s="24"/>
    </row>
    <row r="69" spans="1:28" ht="15.4" x14ac:dyDescent="0.45">
      <c r="A69" s="2">
        <v>44</v>
      </c>
      <c r="B69" s="18"/>
      <c r="C69" s="18"/>
      <c r="D69" s="18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18"/>
      <c r="X69" s="18"/>
      <c r="Y69" s="2"/>
      <c r="Z69" s="24"/>
      <c r="AA69" s="24"/>
      <c r="AB69" s="24"/>
    </row>
    <row r="70" spans="1:28" ht="15.4" x14ac:dyDescent="0.45">
      <c r="A70" s="2">
        <v>45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2"/>
      <c r="Z70" s="24"/>
      <c r="AA70" s="24"/>
      <c r="AB70" s="24"/>
    </row>
    <row r="71" spans="1:28" ht="15.4" x14ac:dyDescent="0.45">
      <c r="A71" s="2">
        <v>46</v>
      </c>
      <c r="B71" s="18"/>
      <c r="C71" s="18"/>
      <c r="D71" s="18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10"/>
      <c r="W71" s="18"/>
      <c r="X71" s="18"/>
      <c r="Y71" s="2"/>
      <c r="Z71" s="24"/>
      <c r="AA71" s="24"/>
      <c r="AB71" s="24"/>
    </row>
    <row r="72" spans="1:28" ht="15.4" x14ac:dyDescent="0.45">
      <c r="A72" s="2">
        <v>47</v>
      </c>
      <c r="B72" s="18"/>
      <c r="C72" s="18"/>
      <c r="D72" s="18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18"/>
      <c r="X72" s="18"/>
      <c r="Y72" s="2"/>
      <c r="Z72" s="24"/>
      <c r="AA72" s="24"/>
      <c r="AB72" s="24"/>
    </row>
    <row r="73" spans="1:28" ht="15.4" x14ac:dyDescent="0.45">
      <c r="A73" s="2">
        <v>48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2"/>
      <c r="Z73" s="24"/>
      <c r="AA73" s="24"/>
      <c r="AB73" s="24"/>
    </row>
    <row r="74" spans="1:28" ht="15.4" x14ac:dyDescent="0.45">
      <c r="A74" s="2">
        <v>49</v>
      </c>
      <c r="B74" s="18"/>
      <c r="C74" s="18"/>
      <c r="D74" s="18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10"/>
      <c r="W74" s="18"/>
      <c r="X74" s="18"/>
      <c r="Y74" s="2"/>
      <c r="Z74" s="24"/>
      <c r="AA74" s="24"/>
      <c r="AB74" s="24"/>
    </row>
    <row r="75" spans="1:28" ht="15.4" x14ac:dyDescent="0.45">
      <c r="A75" s="2">
        <v>50</v>
      </c>
      <c r="B75" s="18"/>
      <c r="C75" s="18"/>
      <c r="D75" s="18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18"/>
      <c r="X75" s="18"/>
      <c r="Y75" s="2"/>
      <c r="Z75" s="24"/>
      <c r="AA75" s="24"/>
      <c r="AB75" s="24"/>
    </row>
    <row r="76" spans="1:28" ht="15.4" x14ac:dyDescent="0.45">
      <c r="A76" s="2">
        <v>51</v>
      </c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2"/>
      <c r="Z76" s="24"/>
      <c r="AA76" s="24"/>
      <c r="AB76" s="24"/>
    </row>
    <row r="77" spans="1:28" ht="15.4" x14ac:dyDescent="0.45">
      <c r="A77" s="2">
        <v>52</v>
      </c>
      <c r="B77" s="18"/>
      <c r="C77" s="18"/>
      <c r="D77" s="18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10"/>
      <c r="W77" s="18"/>
      <c r="X77" s="18"/>
      <c r="Y77" s="2"/>
      <c r="Z77" s="24"/>
      <c r="AA77" s="24"/>
      <c r="AB77" s="24"/>
    </row>
    <row r="78" spans="1:28" ht="15.4" x14ac:dyDescent="0.45">
      <c r="A78" s="2">
        <v>53</v>
      </c>
      <c r="B78" s="18"/>
      <c r="C78" s="18"/>
      <c r="D78" s="18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18"/>
      <c r="X78" s="18"/>
      <c r="Y78" s="2"/>
      <c r="Z78" s="24"/>
      <c r="AA78" s="24"/>
      <c r="AB78" s="24"/>
    </row>
    <row r="79" spans="1:28" ht="15.4" x14ac:dyDescent="0.45">
      <c r="A79" s="2">
        <v>54</v>
      </c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2"/>
      <c r="Z79" s="24"/>
      <c r="AA79" s="24"/>
      <c r="AB79" s="24"/>
    </row>
    <row r="80" spans="1:28" ht="15.4" x14ac:dyDescent="0.45">
      <c r="A80" s="2">
        <v>55</v>
      </c>
      <c r="B80" s="18"/>
      <c r="C80" s="18"/>
      <c r="D80" s="18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10"/>
      <c r="W80" s="18"/>
      <c r="X80" s="18"/>
      <c r="Y80" s="2"/>
      <c r="Z80" s="24"/>
      <c r="AA80" s="24"/>
      <c r="AB80" s="24"/>
    </row>
    <row r="81" spans="1:28" ht="15.4" x14ac:dyDescent="0.45">
      <c r="A81" s="2">
        <v>56</v>
      </c>
      <c r="B81" s="18"/>
      <c r="C81" s="18"/>
      <c r="D81" s="18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18"/>
      <c r="X81" s="18"/>
      <c r="Y81" s="2"/>
      <c r="Z81" s="24"/>
      <c r="AA81" s="24"/>
      <c r="AB81" s="24"/>
    </row>
    <row r="82" spans="1:28" ht="15.4" x14ac:dyDescent="0.45">
      <c r="A82" s="2">
        <v>57</v>
      </c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2"/>
      <c r="Z82" s="24"/>
      <c r="AA82" s="24"/>
      <c r="AB82" s="24"/>
    </row>
    <row r="83" spans="1:28" ht="15.4" x14ac:dyDescent="0.45">
      <c r="A83" s="2">
        <v>58</v>
      </c>
      <c r="B83" s="18"/>
      <c r="C83" s="18"/>
      <c r="D83" s="18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10"/>
      <c r="W83" s="18"/>
      <c r="X83" s="18"/>
      <c r="Y83" s="2"/>
      <c r="Z83" s="24"/>
      <c r="AA83" s="24"/>
      <c r="AB83" s="24"/>
    </row>
    <row r="84" spans="1:28" ht="15.4" x14ac:dyDescent="0.45">
      <c r="A84" s="2">
        <v>59</v>
      </c>
      <c r="B84" s="18"/>
      <c r="C84" s="18"/>
      <c r="D84" s="18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18"/>
      <c r="X84" s="18"/>
      <c r="Y84" s="2"/>
      <c r="Z84" s="24"/>
      <c r="AA84" s="24"/>
      <c r="AB84" s="24"/>
    </row>
    <row r="85" spans="1:28" ht="15.4" x14ac:dyDescent="0.45">
      <c r="A85" s="2">
        <v>60</v>
      </c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2"/>
      <c r="Z85" s="24"/>
      <c r="AA85" s="24"/>
      <c r="AB85" s="24"/>
    </row>
    <row r="86" spans="1:28" ht="15.4" x14ac:dyDescent="0.45">
      <c r="A86" s="2">
        <v>61</v>
      </c>
      <c r="B86" s="18"/>
      <c r="C86" s="18"/>
      <c r="D86" s="18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10"/>
      <c r="W86" s="18"/>
      <c r="X86" s="18"/>
      <c r="Y86" s="2"/>
      <c r="Z86" s="24"/>
      <c r="AA86" s="24"/>
      <c r="AB86" s="24"/>
    </row>
    <row r="87" spans="1:28" ht="15.4" x14ac:dyDescent="0.45">
      <c r="A87" s="2">
        <v>62</v>
      </c>
      <c r="B87" s="18"/>
      <c r="C87" s="18"/>
      <c r="D87" s="18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18"/>
      <c r="X87" s="18"/>
      <c r="Y87" s="2"/>
      <c r="Z87" s="24"/>
      <c r="AA87" s="24"/>
      <c r="AB87" s="24"/>
    </row>
    <row r="88" spans="1:28" ht="15.4" x14ac:dyDescent="0.45">
      <c r="A88" s="2">
        <v>63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2"/>
      <c r="Z88" s="24"/>
      <c r="AA88" s="24"/>
      <c r="AB88" s="24"/>
    </row>
    <row r="89" spans="1:28" ht="15.4" x14ac:dyDescent="0.45">
      <c r="A89" s="2">
        <v>64</v>
      </c>
      <c r="B89" s="18"/>
      <c r="C89" s="18"/>
      <c r="D89" s="18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10"/>
      <c r="W89" s="18"/>
      <c r="X89" s="18"/>
      <c r="Y89" s="2"/>
      <c r="Z89" s="24"/>
      <c r="AA89" s="24"/>
      <c r="AB89" s="24"/>
    </row>
    <row r="90" spans="1:28" ht="15.4" x14ac:dyDescent="0.45">
      <c r="A90" s="2">
        <v>65</v>
      </c>
      <c r="B90" s="18"/>
      <c r="C90" s="18"/>
      <c r="D90" s="18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18"/>
      <c r="X90" s="18"/>
      <c r="Y90" s="2"/>
      <c r="Z90" s="24"/>
      <c r="AA90" s="24"/>
      <c r="AB90" s="24"/>
    </row>
    <row r="91" spans="1:28" ht="15.4" x14ac:dyDescent="0.45">
      <c r="A91" s="2">
        <v>66</v>
      </c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24"/>
      <c r="AA91" s="24"/>
      <c r="AB91" s="24"/>
    </row>
    <row r="92" spans="1:28" ht="15.4" x14ac:dyDescent="0.45">
      <c r="A92" s="2">
        <v>67</v>
      </c>
      <c r="B92" s="18"/>
      <c r="C92" s="18"/>
      <c r="D92" s="18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10"/>
      <c r="W92" s="18"/>
      <c r="X92" s="18"/>
      <c r="Y92" s="2"/>
      <c r="Z92" s="24"/>
      <c r="AA92" s="24"/>
      <c r="AB92" s="24"/>
    </row>
    <row r="93" spans="1:28" ht="15.4" x14ac:dyDescent="0.45">
      <c r="A93" s="2">
        <v>68</v>
      </c>
      <c r="B93" s="18"/>
      <c r="C93" s="18"/>
      <c r="D93" s="18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18"/>
      <c r="X93" s="18"/>
      <c r="Y93" s="2"/>
      <c r="Z93" s="24"/>
      <c r="AA93" s="24"/>
      <c r="AB93" s="24"/>
    </row>
    <row r="94" spans="1:28" ht="15.4" x14ac:dyDescent="0.45">
      <c r="A94" s="2">
        <v>69</v>
      </c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</row>
    <row r="95" spans="1:28" ht="15.4" x14ac:dyDescent="0.45">
      <c r="A95" s="2">
        <v>70</v>
      </c>
      <c r="B95" s="18"/>
      <c r="C95" s="18"/>
      <c r="D95" s="18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10"/>
      <c r="W95" s="18"/>
      <c r="X95" s="18"/>
      <c r="Y95" s="18"/>
    </row>
    <row r="96" spans="1:28" ht="15.4" x14ac:dyDescent="0.45">
      <c r="A96" s="2">
        <v>71</v>
      </c>
      <c r="B96" s="18"/>
      <c r="C96" s="18"/>
      <c r="D96" s="18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18"/>
      <c r="X96" s="18"/>
      <c r="Y96" s="18"/>
    </row>
    <row r="97" spans="1:25" ht="15.4" x14ac:dyDescent="0.45">
      <c r="A97" s="2">
        <v>72</v>
      </c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</row>
    <row r="98" spans="1:25" ht="15.4" x14ac:dyDescent="0.45">
      <c r="A98" s="2">
        <v>73</v>
      </c>
      <c r="B98" s="18"/>
      <c r="C98" s="18"/>
      <c r="D98" s="18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10"/>
      <c r="W98" s="18"/>
      <c r="X98" s="18"/>
      <c r="Y98" s="2"/>
    </row>
    <row r="99" spans="1:25" ht="15.4" x14ac:dyDescent="0.45">
      <c r="A99" s="2">
        <v>74</v>
      </c>
      <c r="B99" s="18"/>
      <c r="C99" s="18"/>
      <c r="D99" s="18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18"/>
      <c r="X99" s="18"/>
      <c r="Y99" s="18"/>
    </row>
    <row r="100" spans="1:25" ht="15.4" x14ac:dyDescent="0.45">
      <c r="A100" s="2">
        <v>75</v>
      </c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 spans="1:25" ht="15.4" x14ac:dyDescent="0.45">
      <c r="A101" s="2">
        <v>76</v>
      </c>
      <c r="B101" s="18"/>
      <c r="C101" s="18"/>
      <c r="D101" s="18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10"/>
      <c r="W101" s="18"/>
      <c r="X101" s="18"/>
      <c r="Y101" s="18"/>
    </row>
    <row r="102" spans="1:25" ht="15.4" x14ac:dyDescent="0.45">
      <c r="A102" s="2">
        <v>77</v>
      </c>
      <c r="B102" s="18"/>
      <c r="C102" s="18"/>
      <c r="D102" s="18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18"/>
      <c r="X102" s="18"/>
      <c r="Y102" s="18"/>
    </row>
    <row r="103" spans="1:25" ht="15.4" x14ac:dyDescent="0.45">
      <c r="A103" s="2">
        <v>78</v>
      </c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</row>
    <row r="104" spans="1:25" ht="15.4" x14ac:dyDescent="0.45">
      <c r="A104" s="2">
        <v>79</v>
      </c>
      <c r="B104" s="18"/>
      <c r="C104" s="18"/>
      <c r="D104" s="18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10"/>
      <c r="W104" s="18"/>
      <c r="X104" s="18"/>
      <c r="Y104" s="18"/>
    </row>
    <row r="105" spans="1:25" ht="15.4" x14ac:dyDescent="0.45">
      <c r="A105" s="2">
        <v>80</v>
      </c>
      <c r="B105" s="18"/>
      <c r="C105" s="18"/>
      <c r="D105" s="18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18"/>
      <c r="X105" s="18"/>
      <c r="Y105" s="18"/>
    </row>
    <row r="106" spans="1:25" ht="15.4" x14ac:dyDescent="0.45">
      <c r="A106" s="2">
        <v>81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</row>
    <row r="107" spans="1:25" ht="15.4" x14ac:dyDescent="0.45">
      <c r="A107" s="2">
        <v>82</v>
      </c>
      <c r="B107" s="18"/>
      <c r="C107" s="18"/>
      <c r="D107" s="18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10"/>
      <c r="W107" s="18"/>
      <c r="X107" s="18"/>
    </row>
    <row r="108" spans="1:25" ht="15.4" x14ac:dyDescent="0.45">
      <c r="A108" s="2">
        <v>83</v>
      </c>
      <c r="B108" s="18"/>
      <c r="C108" s="18"/>
      <c r="D108" s="18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18"/>
      <c r="X108" s="18"/>
    </row>
    <row r="109" spans="1:25" ht="15.4" x14ac:dyDescent="0.45">
      <c r="A109" s="2">
        <v>84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</row>
    <row r="110" spans="1:25" ht="15.4" x14ac:dyDescent="0.45">
      <c r="A110" s="2">
        <v>85</v>
      </c>
      <c r="B110" s="18"/>
      <c r="C110" s="18"/>
      <c r="D110" s="18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10"/>
      <c r="W110" s="18"/>
      <c r="X110" s="18"/>
    </row>
    <row r="111" spans="1:25" ht="15.4" x14ac:dyDescent="0.45">
      <c r="A111" s="2">
        <v>86</v>
      </c>
      <c r="B111" s="18"/>
      <c r="C111" s="18"/>
      <c r="D111" s="18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18"/>
      <c r="X111" s="18"/>
    </row>
  </sheetData>
  <sortState xmlns:xlrd2="http://schemas.microsoft.com/office/spreadsheetml/2017/richdata2" ref="B18:Y99">
    <sortCondition descending="1" ref="W18:W99"/>
    <sortCondition descending="1" ref="X18:X99"/>
    <sortCondition descending="1" ref="U18:U99"/>
    <sortCondition descending="1" ref="V18:V99"/>
  </sortState>
  <mergeCells count="3">
    <mergeCell ref="A1:AB1"/>
    <mergeCell ref="A2:AB2"/>
    <mergeCell ref="A3:AB3"/>
  </mergeCells>
  <printOptions horizontalCentered="1"/>
  <pageMargins left="0.2" right="0.2" top="0.75" bottom="0.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V110"/>
  <sheetViews>
    <sheetView workbookViewId="0">
      <selection activeCell="A4" sqref="A4"/>
    </sheetView>
  </sheetViews>
  <sheetFormatPr defaultRowHeight="14.25" x14ac:dyDescent="0.45"/>
  <cols>
    <col min="1" max="1" width="23" bestFit="1" customWidth="1"/>
    <col min="2" max="2" width="15.265625" customWidth="1"/>
    <col min="3" max="3" width="16.59765625" bestFit="1" customWidth="1"/>
    <col min="4" max="4" width="18.33203125" bestFit="1" customWidth="1"/>
    <col min="5" max="5" width="6.73046875" bestFit="1" customWidth="1"/>
    <col min="6" max="6" width="10.59765625" bestFit="1" customWidth="1"/>
    <col min="7" max="12" width="3.53125" bestFit="1" customWidth="1"/>
    <col min="13" max="13" width="4.73046875" bestFit="1" customWidth="1"/>
    <col min="14" max="20" width="3.53125" bestFit="1" customWidth="1"/>
    <col min="21" max="21" width="4.73046875" bestFit="1" customWidth="1"/>
    <col min="22" max="22" width="3.53125" bestFit="1" customWidth="1"/>
    <col min="23" max="23" width="6.19921875" bestFit="1" customWidth="1"/>
    <col min="24" max="24" width="3.6640625" bestFit="1" customWidth="1"/>
    <col min="25" max="25" width="6.06640625" bestFit="1" customWidth="1"/>
    <col min="26" max="27" width="8.86328125" bestFit="1" customWidth="1"/>
    <col min="28" max="28" width="11" bestFit="1" customWidth="1"/>
  </cols>
  <sheetData>
    <row r="1" spans="1:48" ht="17.649999999999999" x14ac:dyDescent="0.5">
      <c r="A1" s="33" t="s">
        <v>44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ht="17.649999999999999" x14ac:dyDescent="0.5">
      <c r="A2" s="33" t="s">
        <v>43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48" ht="17.649999999999999" x14ac:dyDescent="0.5">
      <c r="A3" s="33" t="s">
        <v>61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</row>
    <row r="4" spans="1:48" s="17" customFormat="1" ht="17.649999999999999" x14ac:dyDescent="0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</row>
    <row r="5" spans="1:48" s="17" customFormat="1" ht="17.649999999999999" x14ac:dyDescent="0.5">
      <c r="A5" s="14" t="s">
        <v>11</v>
      </c>
      <c r="B5" s="1"/>
      <c r="C5" s="1"/>
      <c r="D5" s="1"/>
      <c r="E5" s="14"/>
      <c r="F5" s="1"/>
      <c r="G5" s="16"/>
      <c r="H5" s="16"/>
      <c r="I5" s="16"/>
      <c r="J5" s="16"/>
      <c r="K5" s="16"/>
      <c r="L5" s="16"/>
      <c r="M5" s="16"/>
      <c r="N5" s="16"/>
      <c r="O5" s="1"/>
      <c r="P5" s="1"/>
      <c r="Q5" s="1"/>
      <c r="R5" s="1"/>
      <c r="S5" s="1"/>
      <c r="T5" s="1"/>
      <c r="U5" s="1"/>
      <c r="V5" s="1"/>
      <c r="W5" s="30"/>
      <c r="X5" s="30"/>
      <c r="Y5" s="20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</row>
    <row r="6" spans="1:48" s="17" customFormat="1" ht="17.649999999999999" x14ac:dyDescent="0.5">
      <c r="A6" s="14" t="s">
        <v>12</v>
      </c>
      <c r="B6" s="1"/>
      <c r="C6" s="1"/>
      <c r="D6" s="1"/>
      <c r="E6" s="14"/>
      <c r="F6" s="1"/>
      <c r="G6" s="16"/>
      <c r="H6" s="16"/>
      <c r="I6" s="16"/>
      <c r="J6" s="16"/>
      <c r="K6" s="16"/>
      <c r="L6" s="16"/>
      <c r="M6" s="16"/>
      <c r="N6" s="16"/>
      <c r="O6" s="1"/>
      <c r="P6" s="1"/>
      <c r="Q6" s="1"/>
      <c r="R6" s="1"/>
      <c r="S6" s="1"/>
      <c r="T6" s="1"/>
      <c r="U6" s="1"/>
      <c r="V6" s="1"/>
      <c r="W6" s="30"/>
      <c r="X6" s="30"/>
      <c r="Y6" s="20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s="17" customFormat="1" ht="17.649999999999999" x14ac:dyDescent="0.5">
      <c r="A7" s="14" t="s">
        <v>13</v>
      </c>
      <c r="B7" s="1"/>
      <c r="C7" s="1"/>
      <c r="D7" s="1"/>
      <c r="E7" s="14"/>
      <c r="F7" s="1"/>
      <c r="G7" s="16"/>
      <c r="H7" s="16"/>
      <c r="I7" s="16"/>
      <c r="J7" s="16"/>
      <c r="K7" s="16"/>
      <c r="L7" s="16"/>
      <c r="M7" s="16"/>
      <c r="N7" s="16"/>
      <c r="O7" s="1"/>
      <c r="P7" s="1"/>
      <c r="Q7" s="1"/>
      <c r="R7" s="1"/>
      <c r="S7" s="1"/>
      <c r="T7" s="1"/>
      <c r="U7" s="1"/>
      <c r="V7" s="1"/>
      <c r="W7" s="30"/>
      <c r="X7" s="30"/>
      <c r="Y7" s="20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</row>
    <row r="8" spans="1:48" s="17" customFormat="1" ht="17.649999999999999" x14ac:dyDescent="0.5">
      <c r="A8" s="14"/>
      <c r="B8" s="1"/>
      <c r="C8" s="1"/>
      <c r="D8" s="1"/>
      <c r="G8" s="16"/>
      <c r="H8" s="16"/>
      <c r="I8" s="16"/>
      <c r="J8" s="16"/>
      <c r="K8" s="16"/>
      <c r="L8" s="16"/>
      <c r="M8" s="16"/>
      <c r="N8" s="16"/>
      <c r="W8" s="30"/>
      <c r="X8" s="30"/>
      <c r="Z8" s="16"/>
      <c r="AA8" s="16"/>
      <c r="AB8" s="16"/>
      <c r="AC8" s="16"/>
      <c r="AD8" s="16"/>
      <c r="AE8" s="16"/>
      <c r="AG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</row>
    <row r="9" spans="1:48" s="17" customFormat="1" ht="17.649999999999999" x14ac:dyDescent="0.5">
      <c r="A9" s="14" t="s">
        <v>47</v>
      </c>
      <c r="B9" s="1"/>
      <c r="C9" s="1"/>
      <c r="D9" s="1"/>
      <c r="E9" s="14"/>
      <c r="F9" s="1"/>
      <c r="G9" s="16"/>
      <c r="H9" s="16"/>
      <c r="I9" s="16"/>
      <c r="J9" s="16"/>
      <c r="K9" s="16"/>
      <c r="L9" s="16"/>
      <c r="M9" s="16"/>
      <c r="N9" s="16"/>
      <c r="O9" s="1"/>
      <c r="P9" s="1"/>
      <c r="Q9" s="1"/>
      <c r="R9" s="1"/>
      <c r="S9" s="1"/>
      <c r="T9" s="1"/>
      <c r="U9" s="1"/>
      <c r="V9" s="1"/>
      <c r="W9" s="30"/>
      <c r="X9" s="30"/>
      <c r="Y9" s="1"/>
      <c r="Z9" s="16"/>
      <c r="AA9" s="16"/>
      <c r="AB9" s="16"/>
      <c r="AC9" s="16"/>
      <c r="AD9" s="16"/>
      <c r="AE9" s="16"/>
      <c r="AG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</row>
    <row r="10" spans="1:48" s="17" customFormat="1" ht="17.649999999999999" x14ac:dyDescent="0.5">
      <c r="A10" s="14" t="s">
        <v>48</v>
      </c>
      <c r="B10" s="1"/>
      <c r="C10" s="1"/>
      <c r="D10" s="1"/>
      <c r="E10" s="14"/>
      <c r="F10" s="1"/>
      <c r="G10" s="16"/>
      <c r="H10" s="16"/>
      <c r="I10" s="16"/>
      <c r="J10" s="16"/>
      <c r="K10" s="16"/>
      <c r="L10" s="16"/>
      <c r="M10" s="16"/>
      <c r="N10" s="16"/>
      <c r="O10" s="1"/>
      <c r="P10" s="1"/>
      <c r="Q10" s="1"/>
      <c r="R10" s="1"/>
      <c r="S10" s="1"/>
      <c r="T10" s="1"/>
      <c r="U10" s="1"/>
      <c r="V10" s="1"/>
      <c r="W10" s="30"/>
      <c r="X10" s="30"/>
      <c r="Y10" s="1"/>
      <c r="Z10" s="16"/>
      <c r="AA10" s="16"/>
      <c r="AB10" s="16"/>
      <c r="AC10" s="16"/>
      <c r="AD10" s="16"/>
      <c r="AE10" s="16"/>
      <c r="AG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</row>
    <row r="11" spans="1:48" s="17" customFormat="1" ht="17.649999999999999" x14ac:dyDescent="0.5">
      <c r="A11" s="14" t="s">
        <v>49</v>
      </c>
      <c r="B11" s="1"/>
      <c r="C11" s="1"/>
      <c r="D11" s="1"/>
      <c r="E11" s="14"/>
      <c r="F11" s="1"/>
      <c r="G11" s="16"/>
      <c r="H11" s="16"/>
      <c r="I11" s="16"/>
      <c r="J11" s="16"/>
      <c r="K11" s="16"/>
      <c r="L11" s="16"/>
      <c r="M11" s="16"/>
      <c r="N11" s="16"/>
      <c r="O11" s="1"/>
      <c r="P11" s="1"/>
      <c r="Q11" s="1"/>
      <c r="R11" s="1"/>
      <c r="S11" s="1"/>
      <c r="T11" s="1"/>
      <c r="U11" s="1"/>
      <c r="V11" s="1"/>
      <c r="W11" s="30"/>
      <c r="X11" s="30"/>
      <c r="Y11" s="1"/>
      <c r="Z11" s="16"/>
      <c r="AA11" s="16"/>
      <c r="AB11" s="16"/>
      <c r="AC11" s="16"/>
      <c r="AD11" s="16"/>
      <c r="AE11" s="16"/>
      <c r="AG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</row>
    <row r="12" spans="1:48" s="17" customFormat="1" ht="17.649999999999999" x14ac:dyDescent="0.5">
      <c r="A12" s="14"/>
      <c r="B12" s="1"/>
      <c r="C12" s="1"/>
      <c r="D12" s="1"/>
      <c r="E12" s="14"/>
      <c r="F12" s="1"/>
      <c r="G12" s="16"/>
      <c r="H12" s="16"/>
      <c r="I12" s="16"/>
      <c r="J12" s="16"/>
      <c r="K12" s="16"/>
      <c r="L12" s="16"/>
      <c r="M12" s="16"/>
      <c r="N12" s="16"/>
      <c r="O12" s="1"/>
      <c r="P12" s="1"/>
      <c r="Q12" s="1"/>
      <c r="R12" s="1"/>
      <c r="S12" s="1"/>
      <c r="T12" s="1"/>
      <c r="U12" s="1"/>
      <c r="V12" s="1"/>
      <c r="W12" s="30"/>
      <c r="X12" s="30"/>
      <c r="Y12" s="1"/>
      <c r="Z12" s="16"/>
      <c r="AA12" s="16"/>
      <c r="AB12" s="16"/>
      <c r="AC12" s="16"/>
      <c r="AD12" s="16"/>
      <c r="AE12" s="16"/>
      <c r="AF12" s="14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</row>
    <row r="13" spans="1:48" s="17" customFormat="1" ht="17.649999999999999" x14ac:dyDescent="0.5">
      <c r="A13" s="14" t="s">
        <v>14</v>
      </c>
      <c r="B13" s="1"/>
      <c r="C13" s="1"/>
      <c r="D13" s="1"/>
      <c r="E13" s="14"/>
      <c r="F13" s="1"/>
      <c r="G13" s="16"/>
      <c r="H13" s="16"/>
      <c r="I13" s="16"/>
      <c r="J13" s="16"/>
      <c r="K13" s="16"/>
      <c r="L13" s="16"/>
      <c r="M13" s="16"/>
      <c r="N13" s="16"/>
      <c r="O13" s="1"/>
      <c r="P13" s="1"/>
      <c r="Q13" s="1"/>
      <c r="R13" s="1"/>
      <c r="S13" s="1"/>
      <c r="T13" s="1"/>
      <c r="U13" s="1"/>
      <c r="V13" s="1"/>
      <c r="W13" s="30"/>
      <c r="X13" s="30"/>
      <c r="Y13" s="1"/>
      <c r="Z13" s="16"/>
      <c r="AA13" s="16"/>
      <c r="AB13" s="16"/>
      <c r="AC13" s="16"/>
      <c r="AD13" s="16"/>
      <c r="AE13" s="16"/>
      <c r="AG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</row>
    <row r="14" spans="1:48" s="17" customFormat="1" ht="17.649999999999999" x14ac:dyDescent="0.5">
      <c r="A14" s="14" t="s">
        <v>16</v>
      </c>
      <c r="B14" s="1"/>
      <c r="C14" s="1"/>
      <c r="D14" s="1"/>
      <c r="E14" s="14"/>
      <c r="F14" s="1"/>
      <c r="G14" s="16"/>
      <c r="H14" s="16"/>
      <c r="I14" s="16"/>
      <c r="J14" s="16"/>
      <c r="K14" s="16"/>
      <c r="L14" s="16"/>
      <c r="M14" s="16"/>
      <c r="N14" s="16"/>
      <c r="O14" s="1"/>
      <c r="P14" s="1"/>
      <c r="Q14" s="1"/>
      <c r="R14" s="1"/>
      <c r="S14" s="1"/>
      <c r="T14" s="1"/>
      <c r="U14" s="1"/>
      <c r="V14" s="1"/>
      <c r="W14" s="30"/>
      <c r="X14" s="30"/>
      <c r="Y14" s="1"/>
      <c r="Z14" s="16"/>
      <c r="AA14" s="16"/>
      <c r="AB14" s="16"/>
      <c r="AC14" s="16"/>
      <c r="AD14" s="16"/>
      <c r="AE14" s="16"/>
      <c r="AG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</row>
    <row r="15" spans="1:48" s="17" customFormat="1" ht="17.649999999999999" x14ac:dyDescent="0.5">
      <c r="A15" s="14" t="s">
        <v>17</v>
      </c>
      <c r="B15" s="1"/>
      <c r="C15" s="1"/>
      <c r="D15" s="1"/>
      <c r="E15" s="14"/>
      <c r="F15" s="1"/>
      <c r="G15" s="16"/>
      <c r="H15" s="16"/>
      <c r="I15" s="16"/>
      <c r="J15" s="16"/>
      <c r="K15" s="16"/>
      <c r="L15" s="16"/>
      <c r="M15" s="16"/>
      <c r="N15" s="16"/>
      <c r="O15" s="1"/>
      <c r="P15" s="1"/>
      <c r="Q15" s="1"/>
      <c r="R15" s="1"/>
      <c r="S15" s="1"/>
      <c r="T15" s="1"/>
      <c r="U15" s="1"/>
      <c r="V15" s="1"/>
      <c r="W15" s="30"/>
      <c r="X15" s="30"/>
      <c r="Y15" s="1"/>
      <c r="Z15" s="16"/>
      <c r="AA15" s="16"/>
      <c r="AB15" s="16"/>
      <c r="AC15" s="16"/>
      <c r="AD15" s="16"/>
      <c r="AE15" s="16"/>
      <c r="AG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</row>
    <row r="16" spans="1:48" s="17" customFormat="1" ht="17.649999999999999" x14ac:dyDescent="0.5">
      <c r="A16" s="14"/>
      <c r="B16" s="1"/>
      <c r="C16" s="1"/>
      <c r="D16" s="1"/>
      <c r="E16" s="14"/>
      <c r="F16" s="1"/>
      <c r="G16" s="16"/>
      <c r="H16" s="16"/>
      <c r="I16" s="16"/>
      <c r="J16" s="16"/>
      <c r="K16" s="16"/>
      <c r="L16" s="16"/>
      <c r="M16" s="16"/>
      <c r="N16" s="16"/>
      <c r="O16" s="1"/>
      <c r="P16" s="1"/>
      <c r="Q16" s="1"/>
      <c r="R16" s="1"/>
      <c r="S16" s="1"/>
      <c r="T16" s="1"/>
      <c r="U16" s="1"/>
      <c r="V16" s="1"/>
      <c r="W16" s="30"/>
      <c r="X16" s="30"/>
      <c r="Y16" s="1"/>
      <c r="Z16" s="16"/>
      <c r="AA16" s="16"/>
      <c r="AB16" s="16"/>
      <c r="AC16" s="16"/>
      <c r="AD16" s="16"/>
      <c r="AE16" s="16"/>
      <c r="AF16" s="14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</row>
    <row r="17" spans="1:48" s="15" customFormat="1" ht="17.649999999999999" x14ac:dyDescent="0.5">
      <c r="A17" s="14" t="s">
        <v>15</v>
      </c>
      <c r="B17" s="1"/>
      <c r="C17" s="1"/>
      <c r="D17" s="1"/>
      <c r="E17" s="14"/>
      <c r="F17" s="1"/>
      <c r="G17" s="16"/>
      <c r="H17" s="16"/>
      <c r="I17" s="16"/>
      <c r="J17" s="16"/>
      <c r="K17" s="16"/>
      <c r="L17" s="16"/>
      <c r="M17" s="16"/>
      <c r="N17" s="16"/>
      <c r="O17" s="1"/>
      <c r="P17" s="1"/>
      <c r="Q17" s="1"/>
      <c r="R17" s="1"/>
      <c r="S17" s="1"/>
      <c r="T17" s="1"/>
      <c r="U17" s="1"/>
      <c r="V17" s="1"/>
      <c r="W17" s="30"/>
      <c r="X17" s="30"/>
      <c r="Y17" s="1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</row>
    <row r="18" spans="1:48" ht="17.649999999999999" x14ac:dyDescent="0.5">
      <c r="A18" s="14" t="s">
        <v>18</v>
      </c>
      <c r="B18" s="1"/>
      <c r="C18" s="1"/>
      <c r="D18" s="1"/>
      <c r="E18" s="14"/>
      <c r="F18" s="1"/>
      <c r="G18" s="16"/>
      <c r="H18" s="16"/>
      <c r="I18" s="16"/>
      <c r="J18" s="16"/>
      <c r="K18" s="16"/>
      <c r="L18" s="16"/>
      <c r="M18" s="16"/>
      <c r="N18" s="16"/>
      <c r="O18" s="1"/>
      <c r="P18" s="1"/>
      <c r="Q18" s="1"/>
      <c r="R18" s="1"/>
      <c r="S18" s="1"/>
      <c r="T18" s="1"/>
      <c r="U18" s="1"/>
      <c r="V18" s="1"/>
      <c r="W18" s="30"/>
      <c r="X18" s="30"/>
      <c r="Y18" s="1"/>
      <c r="Z18" s="2"/>
      <c r="AA18" s="2"/>
      <c r="AB18" s="2"/>
      <c r="AC18" s="18"/>
    </row>
    <row r="19" spans="1:48" ht="17.649999999999999" x14ac:dyDescent="0.5">
      <c r="A19" s="14" t="s">
        <v>19</v>
      </c>
      <c r="B19" s="1"/>
      <c r="C19" s="1"/>
      <c r="D19" s="1"/>
      <c r="E19" s="14"/>
      <c r="F19" s="1"/>
      <c r="G19" s="16"/>
      <c r="H19" s="16"/>
      <c r="I19" s="16"/>
      <c r="J19" s="16"/>
      <c r="K19" s="16"/>
      <c r="L19" s="16"/>
      <c r="M19" s="16"/>
      <c r="N19" s="16"/>
      <c r="O19" s="1"/>
      <c r="P19" s="1"/>
      <c r="Q19" s="1"/>
      <c r="R19" s="1"/>
      <c r="S19" s="1"/>
      <c r="T19" s="1"/>
      <c r="U19" s="1"/>
      <c r="V19" s="1"/>
      <c r="W19" s="30"/>
      <c r="X19" s="30"/>
      <c r="Y19" s="1"/>
      <c r="Z19" s="2"/>
      <c r="AA19" s="2"/>
      <c r="AB19" s="2"/>
      <c r="AC19" s="18"/>
    </row>
    <row r="20" spans="1:48" ht="17.649999999999999" x14ac:dyDescent="0.5">
      <c r="A20" s="14"/>
      <c r="B20" s="1"/>
      <c r="C20" s="1"/>
      <c r="D20" s="1"/>
      <c r="E20" s="14"/>
      <c r="F20" s="1"/>
      <c r="G20" s="16"/>
      <c r="H20" s="16"/>
      <c r="I20" s="16"/>
      <c r="J20" s="16"/>
      <c r="K20" s="16"/>
      <c r="L20" s="16"/>
      <c r="M20" s="16"/>
      <c r="N20" s="16"/>
      <c r="O20" s="1"/>
      <c r="P20" s="1"/>
      <c r="Q20" s="1"/>
      <c r="R20" s="1"/>
      <c r="S20" s="1"/>
      <c r="T20" s="1"/>
      <c r="U20" s="1"/>
      <c r="V20" s="1"/>
      <c r="W20" s="30"/>
      <c r="X20" s="30"/>
      <c r="Y20" s="1"/>
      <c r="Z20" s="2"/>
      <c r="AA20" s="2"/>
      <c r="AB20" s="2"/>
      <c r="AC20" s="18"/>
    </row>
    <row r="21" spans="1:48" ht="17.649999999999999" x14ac:dyDescent="0.5">
      <c r="A21" s="14" t="s">
        <v>50</v>
      </c>
      <c r="B21" s="1"/>
      <c r="C21" s="1"/>
      <c r="D21" s="1"/>
      <c r="E21" s="14"/>
      <c r="F21" s="1"/>
      <c r="G21" s="16"/>
      <c r="H21" s="16"/>
      <c r="I21" s="16"/>
      <c r="J21" s="16"/>
      <c r="K21" s="16"/>
      <c r="L21" s="16"/>
      <c r="M21" s="16"/>
      <c r="N21" s="16"/>
      <c r="O21" s="1"/>
      <c r="P21" s="1"/>
      <c r="Q21" s="1"/>
      <c r="R21" s="1"/>
      <c r="S21" s="1"/>
      <c r="T21" s="1"/>
      <c r="U21" s="1"/>
      <c r="V21" s="1"/>
      <c r="W21" s="30"/>
      <c r="X21" s="30"/>
      <c r="Y21" s="1"/>
      <c r="Z21" s="2"/>
      <c r="AA21" s="2"/>
      <c r="AB21" s="2"/>
      <c r="AC21" s="18"/>
    </row>
    <row r="22" spans="1:48" ht="17.649999999999999" x14ac:dyDescent="0.5">
      <c r="A22" s="14" t="s">
        <v>51</v>
      </c>
      <c r="B22" s="1"/>
      <c r="C22" s="1"/>
      <c r="D22" s="1"/>
      <c r="E22" s="14"/>
      <c r="F22" s="1"/>
      <c r="G22" s="16"/>
      <c r="H22" s="16"/>
      <c r="I22" s="16"/>
      <c r="J22" s="16"/>
      <c r="K22" s="16"/>
      <c r="L22" s="16"/>
      <c r="M22" s="16"/>
      <c r="N22" s="16"/>
      <c r="O22" s="1"/>
      <c r="P22" s="1"/>
      <c r="Q22" s="1"/>
      <c r="R22" s="1"/>
      <c r="S22" s="1"/>
      <c r="T22" s="1"/>
      <c r="U22" s="1"/>
      <c r="V22" s="1"/>
      <c r="W22" s="30"/>
      <c r="X22" s="30"/>
      <c r="Y22" s="1"/>
      <c r="Z22" s="2"/>
      <c r="AA22" s="2"/>
      <c r="AB22" s="2"/>
      <c r="AC22" s="18"/>
    </row>
    <row r="23" spans="1:48" ht="17.649999999999999" x14ac:dyDescent="0.5">
      <c r="A23" s="14" t="s">
        <v>52</v>
      </c>
      <c r="B23" s="1"/>
      <c r="C23" s="1"/>
      <c r="D23" s="1"/>
      <c r="E23" s="14"/>
      <c r="F23" s="1"/>
      <c r="G23" s="16"/>
      <c r="H23" s="16"/>
      <c r="I23" s="16"/>
      <c r="J23" s="16"/>
      <c r="K23" s="16"/>
      <c r="L23" s="16"/>
      <c r="M23" s="16"/>
      <c r="N23" s="16"/>
      <c r="O23" s="1"/>
      <c r="P23" s="1"/>
      <c r="Q23" s="1"/>
      <c r="R23" s="1"/>
      <c r="S23" s="1"/>
      <c r="T23" s="1"/>
      <c r="U23" s="1"/>
      <c r="V23" s="1"/>
      <c r="W23" s="30"/>
      <c r="X23" s="30"/>
      <c r="Y23" s="1"/>
      <c r="Z23" s="2"/>
      <c r="AA23" s="2"/>
      <c r="AB23" s="2"/>
      <c r="AC23" s="18"/>
    </row>
    <row r="24" spans="1:48" ht="17.649999999999999" x14ac:dyDescent="0.5">
      <c r="A24" s="14"/>
      <c r="B24" s="1"/>
      <c r="C24" s="1"/>
      <c r="D24" s="1"/>
      <c r="E24" s="1"/>
      <c r="F24" s="1"/>
      <c r="G24" s="16"/>
      <c r="H24" s="16"/>
      <c r="I24" s="16"/>
      <c r="J24" s="16"/>
      <c r="K24" s="16"/>
      <c r="L24" s="16"/>
      <c r="M24" s="16"/>
      <c r="N24" s="16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2"/>
      <c r="AA24" s="2"/>
      <c r="AB24" s="2"/>
      <c r="AC24" s="18"/>
    </row>
    <row r="25" spans="1:48" ht="18" x14ac:dyDescent="0.55000000000000004">
      <c r="A25" s="27" t="s">
        <v>3</v>
      </c>
      <c r="B25" s="27" t="s">
        <v>33</v>
      </c>
      <c r="C25" s="27" t="s">
        <v>0</v>
      </c>
      <c r="D25" s="27" t="s">
        <v>34</v>
      </c>
      <c r="E25" s="27" t="str">
        <f>"State"</f>
        <v>State</v>
      </c>
      <c r="F25" s="27" t="s">
        <v>53</v>
      </c>
      <c r="G25" s="28">
        <v>1</v>
      </c>
      <c r="H25" s="28">
        <v>2</v>
      </c>
      <c r="I25" s="28">
        <v>3</v>
      </c>
      <c r="J25" s="28">
        <v>4</v>
      </c>
      <c r="K25" s="28">
        <v>5</v>
      </c>
      <c r="L25" s="28">
        <v>6</v>
      </c>
      <c r="M25" s="28" t="s">
        <v>4</v>
      </c>
      <c r="N25" s="13" t="s">
        <v>26</v>
      </c>
      <c r="O25" s="13">
        <v>1</v>
      </c>
      <c r="P25" s="13">
        <v>2</v>
      </c>
      <c r="Q25" s="13">
        <v>3</v>
      </c>
      <c r="R25" s="13">
        <v>4</v>
      </c>
      <c r="S25" s="13">
        <v>5</v>
      </c>
      <c r="T25" s="13">
        <v>6</v>
      </c>
      <c r="U25" s="13" t="s">
        <v>5</v>
      </c>
      <c r="V25" s="13" t="s">
        <v>32</v>
      </c>
      <c r="W25" s="13" t="s">
        <v>6</v>
      </c>
      <c r="X25" s="13" t="s">
        <v>27</v>
      </c>
      <c r="Y25" s="13" t="s">
        <v>10</v>
      </c>
      <c r="Z25" s="2"/>
      <c r="AA25" s="2"/>
      <c r="AB25" s="2"/>
      <c r="AC25" s="18"/>
    </row>
    <row r="26" spans="1:48" ht="15.4" x14ac:dyDescent="0.45">
      <c r="A26" s="2">
        <v>1</v>
      </c>
      <c r="B26" s="18"/>
      <c r="C26" s="18"/>
      <c r="D26" s="1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10"/>
      <c r="W26" s="18"/>
      <c r="X26" s="18"/>
      <c r="Y26" s="18"/>
      <c r="Z26" s="18"/>
      <c r="AA26" s="18"/>
      <c r="AB26" s="18"/>
    </row>
    <row r="27" spans="1:48" ht="15.4" x14ac:dyDescent="0.45">
      <c r="A27" s="2">
        <v>2</v>
      </c>
      <c r="B27" s="18"/>
      <c r="C27" s="18"/>
      <c r="D27" s="1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18"/>
      <c r="X27" s="18"/>
      <c r="Y27" s="18"/>
    </row>
    <row r="28" spans="1:48" ht="15.4" x14ac:dyDescent="0.45">
      <c r="A28" s="2">
        <v>3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48" ht="15.4" x14ac:dyDescent="0.45">
      <c r="A29" s="2">
        <v>4</v>
      </c>
      <c r="B29" s="18"/>
      <c r="C29" s="18"/>
      <c r="D29" s="1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10"/>
      <c r="W29" s="18"/>
      <c r="X29" s="18"/>
      <c r="Y29" s="18"/>
    </row>
    <row r="30" spans="1:48" ht="15.4" x14ac:dyDescent="0.45">
      <c r="A30" s="2">
        <v>5</v>
      </c>
      <c r="B30" s="18"/>
      <c r="C30" s="18"/>
      <c r="D30" s="1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18"/>
      <c r="X30" s="18"/>
      <c r="Y30" s="18"/>
    </row>
    <row r="31" spans="1:48" ht="15.4" x14ac:dyDescent="0.45">
      <c r="A31" s="2">
        <v>6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 spans="1:48" ht="15.4" x14ac:dyDescent="0.45">
      <c r="A32" s="2">
        <v>7</v>
      </c>
      <c r="B32" s="18"/>
      <c r="C32" s="18"/>
      <c r="D32" s="1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10"/>
      <c r="W32" s="18"/>
      <c r="X32" s="18"/>
      <c r="Y32" s="18"/>
    </row>
    <row r="33" spans="1:25" ht="15.4" x14ac:dyDescent="0.45">
      <c r="A33" s="2">
        <v>8</v>
      </c>
      <c r="B33" s="18"/>
      <c r="C33" s="18"/>
      <c r="D33" s="1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18"/>
      <c r="X33" s="18"/>
      <c r="Y33" s="18"/>
    </row>
    <row r="34" spans="1:25" ht="15.4" x14ac:dyDescent="0.45">
      <c r="A34" s="2">
        <v>9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1:25" ht="15.4" x14ac:dyDescent="0.45">
      <c r="A35" s="2">
        <v>10</v>
      </c>
      <c r="B35" s="18"/>
      <c r="C35" s="18"/>
      <c r="D35" s="1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10"/>
      <c r="W35" s="18"/>
      <c r="X35" s="18"/>
      <c r="Y35" s="18"/>
    </row>
    <row r="36" spans="1:25" ht="15.4" x14ac:dyDescent="0.45">
      <c r="A36" s="2">
        <v>11</v>
      </c>
      <c r="B36" s="18"/>
      <c r="C36" s="18"/>
      <c r="D36" s="1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18"/>
      <c r="X36" s="18"/>
      <c r="Y36" s="18"/>
    </row>
    <row r="37" spans="1:25" ht="15.4" x14ac:dyDescent="0.45">
      <c r="A37" s="2">
        <v>12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spans="1:25" ht="15.4" x14ac:dyDescent="0.45">
      <c r="A38" s="2">
        <v>13</v>
      </c>
      <c r="B38" s="18"/>
      <c r="C38" s="18"/>
      <c r="D38" s="18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10"/>
      <c r="W38" s="18"/>
      <c r="X38" s="18"/>
      <c r="Y38" s="18"/>
    </row>
    <row r="39" spans="1:25" ht="15.4" x14ac:dyDescent="0.45">
      <c r="A39" s="2">
        <v>14</v>
      </c>
      <c r="B39" s="18"/>
      <c r="C39" s="18"/>
      <c r="D39" s="18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18"/>
      <c r="X39" s="18"/>
      <c r="Y39" s="18"/>
    </row>
    <row r="40" spans="1:25" ht="15.4" x14ac:dyDescent="0.45">
      <c r="A40" s="2">
        <v>15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spans="1:25" ht="15.4" x14ac:dyDescent="0.45">
      <c r="A41" s="2">
        <v>16</v>
      </c>
      <c r="B41" s="18"/>
      <c r="C41" s="18"/>
      <c r="D41" s="18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10"/>
      <c r="W41" s="18"/>
      <c r="X41" s="18"/>
      <c r="Y41" s="18"/>
    </row>
    <row r="42" spans="1:25" ht="15.4" x14ac:dyDescent="0.45">
      <c r="A42" s="2">
        <v>17</v>
      </c>
      <c r="B42" s="18"/>
      <c r="C42" s="18"/>
      <c r="D42" s="18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18"/>
      <c r="X42" s="18"/>
      <c r="Y42" s="18"/>
    </row>
    <row r="43" spans="1:25" ht="15.4" x14ac:dyDescent="0.45">
      <c r="A43" s="2">
        <v>18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</row>
    <row r="44" spans="1:25" ht="15.4" x14ac:dyDescent="0.45">
      <c r="A44" s="2">
        <v>19</v>
      </c>
      <c r="B44" s="18"/>
      <c r="C44" s="18"/>
      <c r="D44" s="18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10"/>
      <c r="W44" s="18"/>
      <c r="X44" s="18"/>
      <c r="Y44" s="18"/>
    </row>
    <row r="45" spans="1:25" ht="15.4" x14ac:dyDescent="0.45">
      <c r="A45" s="2">
        <v>20</v>
      </c>
      <c r="B45" s="18"/>
      <c r="C45" s="18"/>
      <c r="D45" s="18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18"/>
      <c r="X45" s="18"/>
      <c r="Y45" s="18"/>
    </row>
    <row r="46" spans="1:25" ht="15.4" x14ac:dyDescent="0.45">
      <c r="A46" s="2">
        <v>21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</row>
    <row r="47" spans="1:25" ht="15.4" x14ac:dyDescent="0.45">
      <c r="A47" s="2">
        <v>22</v>
      </c>
      <c r="B47" s="18"/>
      <c r="C47" s="18"/>
      <c r="D47" s="18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10"/>
      <c r="W47" s="18"/>
      <c r="X47" s="18"/>
      <c r="Y47" s="18"/>
    </row>
    <row r="48" spans="1:25" ht="15.4" x14ac:dyDescent="0.45">
      <c r="A48" s="2">
        <v>23</v>
      </c>
      <c r="B48" s="18"/>
      <c r="C48" s="18"/>
      <c r="D48" s="18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18"/>
      <c r="X48" s="18"/>
      <c r="Y48" s="18"/>
    </row>
    <row r="49" spans="1:25" ht="15.4" x14ac:dyDescent="0.45">
      <c r="A49" s="2">
        <v>24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spans="1:25" ht="15.4" x14ac:dyDescent="0.45">
      <c r="A50" s="2">
        <v>25</v>
      </c>
      <c r="B50" s="18"/>
      <c r="C50" s="18"/>
      <c r="D50" s="18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10"/>
      <c r="W50" s="18"/>
      <c r="X50" s="18"/>
      <c r="Y50" s="18"/>
    </row>
    <row r="51" spans="1:25" ht="15.4" x14ac:dyDescent="0.45">
      <c r="A51" s="2">
        <v>26</v>
      </c>
      <c r="B51" s="18"/>
      <c r="C51" s="18"/>
      <c r="D51" s="18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18"/>
      <c r="X51" s="18"/>
      <c r="Y51" s="18"/>
    </row>
    <row r="52" spans="1:25" ht="15.4" x14ac:dyDescent="0.45">
      <c r="A52" s="2">
        <v>27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 spans="1:25" ht="15.4" x14ac:dyDescent="0.45">
      <c r="A53" s="2">
        <v>28</v>
      </c>
      <c r="B53" s="18"/>
      <c r="C53" s="18"/>
      <c r="D53" s="18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0"/>
      <c r="W53" s="18"/>
      <c r="X53" s="18"/>
      <c r="Y53" s="18"/>
    </row>
    <row r="54" spans="1:25" ht="15.4" x14ac:dyDescent="0.45">
      <c r="A54" s="2">
        <v>29</v>
      </c>
      <c r="B54" s="18"/>
      <c r="C54" s="18"/>
      <c r="D54" s="18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18"/>
      <c r="X54" s="18"/>
      <c r="Y54" s="18"/>
    </row>
    <row r="55" spans="1:25" ht="15.4" x14ac:dyDescent="0.45">
      <c r="A55" s="2">
        <v>30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</row>
    <row r="56" spans="1:25" ht="15.4" x14ac:dyDescent="0.45">
      <c r="A56" s="2">
        <v>31</v>
      </c>
      <c r="B56" s="18"/>
      <c r="C56" s="18"/>
      <c r="D56" s="18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10"/>
      <c r="W56" s="18"/>
      <c r="X56" s="18"/>
      <c r="Y56" s="18"/>
    </row>
    <row r="57" spans="1:25" ht="15.4" x14ac:dyDescent="0.45">
      <c r="A57" s="2">
        <v>32</v>
      </c>
      <c r="B57" s="18"/>
      <c r="C57" s="18"/>
      <c r="D57" s="18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18"/>
      <c r="X57" s="18"/>
      <c r="Y57" s="18"/>
    </row>
    <row r="58" spans="1:25" ht="15.4" x14ac:dyDescent="0.45">
      <c r="A58" s="2">
        <v>33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</row>
    <row r="59" spans="1:25" ht="15.4" x14ac:dyDescent="0.45">
      <c r="A59" s="2">
        <v>34</v>
      </c>
      <c r="B59" s="18"/>
      <c r="C59" s="18"/>
      <c r="D59" s="18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10"/>
      <c r="W59" s="18"/>
      <c r="X59" s="18"/>
      <c r="Y59" s="18"/>
    </row>
    <row r="60" spans="1:25" ht="15.4" x14ac:dyDescent="0.45">
      <c r="A60" s="2">
        <v>35</v>
      </c>
      <c r="B60" s="18"/>
      <c r="C60" s="18"/>
      <c r="D60" s="18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18"/>
      <c r="X60" s="18"/>
      <c r="Y60" s="18"/>
    </row>
    <row r="61" spans="1:25" ht="15.4" x14ac:dyDescent="0.45">
      <c r="A61" s="2">
        <v>36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</row>
    <row r="62" spans="1:25" ht="15.4" x14ac:dyDescent="0.45">
      <c r="A62" s="2">
        <v>37</v>
      </c>
      <c r="B62" s="18"/>
      <c r="C62" s="18"/>
      <c r="D62" s="18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10"/>
      <c r="W62" s="18"/>
      <c r="X62" s="18"/>
      <c r="Y62" s="18"/>
    </row>
    <row r="63" spans="1:25" ht="15.4" x14ac:dyDescent="0.45">
      <c r="A63" s="2">
        <v>38</v>
      </c>
      <c r="B63" s="18"/>
      <c r="C63" s="18"/>
      <c r="D63" s="18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18"/>
      <c r="X63" s="18"/>
      <c r="Y63" s="18"/>
    </row>
    <row r="64" spans="1:25" ht="15.4" x14ac:dyDescent="0.45">
      <c r="A64" s="2">
        <v>39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</row>
    <row r="65" spans="1:25" ht="15.4" x14ac:dyDescent="0.45">
      <c r="A65" s="2">
        <v>40</v>
      </c>
      <c r="B65" s="18"/>
      <c r="C65" s="18"/>
      <c r="D65" s="18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10"/>
      <c r="W65" s="18"/>
      <c r="X65" s="18"/>
      <c r="Y65" s="18"/>
    </row>
    <row r="66" spans="1:25" ht="15.4" x14ac:dyDescent="0.45">
      <c r="A66" s="2">
        <v>41</v>
      </c>
      <c r="B66" s="18"/>
      <c r="C66" s="18"/>
      <c r="D66" s="18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18"/>
      <c r="X66" s="18"/>
      <c r="Y66" s="18"/>
    </row>
    <row r="67" spans="1:25" ht="15.4" x14ac:dyDescent="0.45">
      <c r="A67" s="2">
        <v>42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</row>
    <row r="68" spans="1:25" ht="15.4" x14ac:dyDescent="0.45">
      <c r="A68" s="2">
        <v>43</v>
      </c>
      <c r="B68" s="18"/>
      <c r="C68" s="18"/>
      <c r="D68" s="18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10"/>
      <c r="W68" s="18"/>
      <c r="X68" s="18"/>
      <c r="Y68" s="18"/>
    </row>
    <row r="69" spans="1:25" ht="15.4" x14ac:dyDescent="0.45">
      <c r="A69" s="2">
        <v>44</v>
      </c>
      <c r="B69" s="18"/>
      <c r="C69" s="18"/>
      <c r="D69" s="18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18"/>
      <c r="X69" s="18"/>
      <c r="Y69" s="18"/>
    </row>
    <row r="70" spans="1:25" ht="15.4" x14ac:dyDescent="0.45">
      <c r="A70" s="2">
        <v>45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</row>
    <row r="71" spans="1:25" ht="15.4" x14ac:dyDescent="0.45">
      <c r="A71" s="2">
        <v>46</v>
      </c>
      <c r="B71" s="18"/>
      <c r="C71" s="18"/>
      <c r="D71" s="18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10"/>
      <c r="W71" s="18"/>
      <c r="X71" s="18"/>
      <c r="Y71" s="18"/>
    </row>
    <row r="72" spans="1:25" ht="15.4" x14ac:dyDescent="0.45">
      <c r="A72" s="2">
        <v>47</v>
      </c>
      <c r="B72" s="18"/>
      <c r="C72" s="18"/>
      <c r="D72" s="18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18"/>
      <c r="X72" s="18"/>
      <c r="Y72" s="18"/>
    </row>
    <row r="73" spans="1:25" ht="15.4" x14ac:dyDescent="0.45">
      <c r="A73" s="2">
        <v>48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</row>
    <row r="74" spans="1:25" ht="15.4" x14ac:dyDescent="0.45">
      <c r="A74" s="2">
        <v>49</v>
      </c>
      <c r="B74" s="18"/>
      <c r="C74" s="18"/>
      <c r="D74" s="18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10"/>
      <c r="W74" s="18"/>
      <c r="X74" s="18"/>
      <c r="Y74" s="18"/>
    </row>
    <row r="75" spans="1:25" ht="15.4" x14ac:dyDescent="0.45">
      <c r="A75" s="2">
        <v>50</v>
      </c>
      <c r="B75" s="18"/>
      <c r="C75" s="18"/>
      <c r="D75" s="18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18"/>
      <c r="X75" s="18"/>
      <c r="Y75" s="18"/>
    </row>
    <row r="76" spans="1:25" ht="15.4" x14ac:dyDescent="0.45">
      <c r="A76" s="2">
        <v>51</v>
      </c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</row>
    <row r="77" spans="1:25" ht="15.4" x14ac:dyDescent="0.45">
      <c r="A77" s="2">
        <v>52</v>
      </c>
      <c r="B77" s="18"/>
      <c r="C77" s="18"/>
      <c r="D77" s="18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10"/>
      <c r="W77" s="18"/>
      <c r="X77" s="18"/>
      <c r="Y77" s="18"/>
    </row>
    <row r="78" spans="1:25" ht="15.4" x14ac:dyDescent="0.45">
      <c r="A78" s="2">
        <v>53</v>
      </c>
      <c r="B78" s="18"/>
      <c r="C78" s="18"/>
      <c r="D78" s="18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18"/>
      <c r="X78" s="18"/>
      <c r="Y78" s="18"/>
    </row>
    <row r="79" spans="1:25" ht="15.4" x14ac:dyDescent="0.45">
      <c r="A79" s="2">
        <v>54</v>
      </c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</row>
    <row r="80" spans="1:25" ht="15.4" x14ac:dyDescent="0.45">
      <c r="A80" s="2">
        <v>55</v>
      </c>
      <c r="B80" s="18"/>
      <c r="C80" s="18"/>
      <c r="D80" s="18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10"/>
      <c r="W80" s="18"/>
      <c r="X80" s="18"/>
      <c r="Y80" s="18"/>
    </row>
    <row r="81" spans="1:25" ht="15.4" x14ac:dyDescent="0.45">
      <c r="A81" s="2">
        <v>56</v>
      </c>
      <c r="B81" s="18"/>
      <c r="C81" s="18"/>
      <c r="D81" s="18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18"/>
      <c r="X81" s="18"/>
      <c r="Y81" s="18"/>
    </row>
    <row r="82" spans="1:25" ht="15.4" x14ac:dyDescent="0.45">
      <c r="A82" s="2">
        <v>57</v>
      </c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</row>
    <row r="83" spans="1:25" ht="15.4" x14ac:dyDescent="0.45">
      <c r="A83" s="2">
        <v>58</v>
      </c>
      <c r="B83" s="18"/>
      <c r="C83" s="18"/>
      <c r="D83" s="18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10"/>
      <c r="W83" s="18"/>
      <c r="X83" s="18"/>
      <c r="Y83" s="18"/>
    </row>
    <row r="84" spans="1:25" ht="15.4" x14ac:dyDescent="0.45">
      <c r="A84" s="2">
        <v>59</v>
      </c>
      <c r="B84" s="18"/>
      <c r="C84" s="18"/>
      <c r="D84" s="18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18"/>
      <c r="X84" s="18"/>
      <c r="Y84" s="18"/>
    </row>
    <row r="85" spans="1:25" ht="15.4" x14ac:dyDescent="0.45">
      <c r="A85" s="2">
        <v>60</v>
      </c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</row>
    <row r="86" spans="1:25" ht="15.4" x14ac:dyDescent="0.45">
      <c r="A86" s="2">
        <v>61</v>
      </c>
      <c r="B86" s="18"/>
      <c r="C86" s="18"/>
      <c r="D86" s="18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10"/>
      <c r="W86" s="18"/>
      <c r="X86" s="18"/>
      <c r="Y86" s="18"/>
    </row>
    <row r="87" spans="1:25" ht="15.4" x14ac:dyDescent="0.45">
      <c r="A87" s="2">
        <v>62</v>
      </c>
      <c r="B87" s="18"/>
      <c r="C87" s="18"/>
      <c r="D87" s="18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18"/>
      <c r="X87" s="18"/>
      <c r="Y87" s="18"/>
    </row>
    <row r="88" spans="1:25" ht="15.4" x14ac:dyDescent="0.45">
      <c r="A88" s="2">
        <v>63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</row>
    <row r="89" spans="1:25" ht="15.4" x14ac:dyDescent="0.45">
      <c r="A89" s="2">
        <v>64</v>
      </c>
      <c r="B89" s="18"/>
      <c r="C89" s="18"/>
      <c r="D89" s="18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10"/>
      <c r="W89" s="18"/>
      <c r="X89" s="18"/>
      <c r="Y89" s="18"/>
    </row>
    <row r="90" spans="1:25" ht="15.4" x14ac:dyDescent="0.45">
      <c r="A90" s="2">
        <v>65</v>
      </c>
      <c r="B90" s="18"/>
      <c r="C90" s="18"/>
      <c r="D90" s="18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18"/>
      <c r="X90" s="18"/>
      <c r="Y90" s="18"/>
    </row>
    <row r="91" spans="1:25" ht="15.4" x14ac:dyDescent="0.45">
      <c r="A91" s="2">
        <v>66</v>
      </c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</row>
    <row r="92" spans="1:25" ht="15.4" x14ac:dyDescent="0.45">
      <c r="A92" s="2">
        <v>67</v>
      </c>
      <c r="B92" s="18"/>
      <c r="C92" s="18"/>
      <c r="D92" s="18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10"/>
      <c r="W92" s="18"/>
      <c r="X92" s="18"/>
      <c r="Y92" s="18"/>
    </row>
    <row r="93" spans="1:25" ht="15.4" x14ac:dyDescent="0.45">
      <c r="A93" s="2">
        <v>68</v>
      </c>
      <c r="B93" s="18"/>
      <c r="C93" s="18"/>
      <c r="D93" s="18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18"/>
      <c r="X93" s="18"/>
      <c r="Y93" s="18"/>
    </row>
    <row r="94" spans="1:25" ht="15.4" x14ac:dyDescent="0.45">
      <c r="A94" s="2">
        <v>69</v>
      </c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</row>
    <row r="95" spans="1:25" ht="15.4" x14ac:dyDescent="0.45">
      <c r="A95" s="2">
        <v>70</v>
      </c>
      <c r="B95" s="18"/>
      <c r="C95" s="18"/>
      <c r="D95" s="18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10"/>
      <c r="W95" s="18"/>
      <c r="X95" s="18"/>
      <c r="Y95" s="18"/>
    </row>
    <row r="96" spans="1:25" ht="15.4" x14ac:dyDescent="0.45">
      <c r="A96" s="2">
        <v>71</v>
      </c>
      <c r="B96" s="18"/>
      <c r="C96" s="18"/>
      <c r="D96" s="18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18"/>
      <c r="X96" s="18"/>
      <c r="Y96" s="18"/>
    </row>
    <row r="97" spans="1:25" ht="15.4" x14ac:dyDescent="0.45">
      <c r="A97" s="2">
        <v>72</v>
      </c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</row>
    <row r="98" spans="1:25" ht="15.4" x14ac:dyDescent="0.45">
      <c r="A98" s="2">
        <v>73</v>
      </c>
      <c r="B98" s="18"/>
      <c r="C98" s="18"/>
      <c r="D98" s="18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10"/>
      <c r="W98" s="18"/>
      <c r="X98" s="18"/>
      <c r="Y98" s="18"/>
    </row>
    <row r="99" spans="1:25" ht="15.4" x14ac:dyDescent="0.45">
      <c r="A99" s="2">
        <v>74</v>
      </c>
      <c r="B99" s="18"/>
      <c r="C99" s="18"/>
      <c r="D99" s="18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18"/>
      <c r="X99" s="18"/>
      <c r="Y99" s="18"/>
    </row>
    <row r="100" spans="1:25" ht="15.4" x14ac:dyDescent="0.45">
      <c r="A100" s="2">
        <v>75</v>
      </c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 spans="1:25" ht="15.4" x14ac:dyDescent="0.45">
      <c r="A101" s="2">
        <v>76</v>
      </c>
      <c r="B101" s="18"/>
      <c r="C101" s="18"/>
      <c r="D101" s="18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10"/>
      <c r="W101" s="18"/>
      <c r="X101" s="18"/>
      <c r="Y101" s="18"/>
    </row>
    <row r="102" spans="1:25" ht="15.4" x14ac:dyDescent="0.45">
      <c r="A102" s="2">
        <v>77</v>
      </c>
      <c r="B102" s="18"/>
      <c r="C102" s="18"/>
      <c r="D102" s="18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18"/>
      <c r="X102" s="18"/>
      <c r="Y102" s="18"/>
    </row>
    <row r="103" spans="1:25" ht="15.4" x14ac:dyDescent="0.45">
      <c r="A103" s="2">
        <v>78</v>
      </c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</row>
    <row r="104" spans="1:25" ht="15.4" x14ac:dyDescent="0.45">
      <c r="A104" s="2">
        <v>79</v>
      </c>
      <c r="B104" s="18"/>
      <c r="C104" s="18"/>
      <c r="D104" s="18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10"/>
      <c r="W104" s="18"/>
      <c r="X104" s="18"/>
      <c r="Y104" s="18"/>
    </row>
    <row r="105" spans="1:25" ht="15.4" x14ac:dyDescent="0.45">
      <c r="A105" s="2">
        <v>80</v>
      </c>
      <c r="B105" s="18"/>
      <c r="C105" s="18"/>
      <c r="D105" s="18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18"/>
      <c r="X105" s="18"/>
      <c r="Y105" s="18"/>
    </row>
    <row r="106" spans="1:25" ht="15.4" x14ac:dyDescent="0.45">
      <c r="A106" s="2">
        <v>81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</row>
    <row r="107" spans="1:25" ht="15.4" x14ac:dyDescent="0.45">
      <c r="A107" s="2">
        <v>82</v>
      </c>
      <c r="B107" s="18"/>
      <c r="C107" s="18"/>
      <c r="D107" s="18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10"/>
      <c r="W107" s="18"/>
      <c r="X107" s="18"/>
      <c r="Y107" s="18"/>
    </row>
    <row r="108" spans="1:25" ht="15.4" x14ac:dyDescent="0.45">
      <c r="A108" s="2">
        <v>83</v>
      </c>
      <c r="B108" s="18"/>
      <c r="C108" s="18"/>
      <c r="D108" s="18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18"/>
      <c r="X108" s="18"/>
      <c r="Y108" s="18"/>
    </row>
    <row r="110" spans="1:25" ht="15.4" x14ac:dyDescent="0.45">
      <c r="B110" s="2"/>
    </row>
  </sheetData>
  <sortState xmlns:xlrd2="http://schemas.microsoft.com/office/spreadsheetml/2017/richdata2" ref="B18:AB25">
    <sortCondition descending="1" ref="Y18:Y25"/>
  </sortState>
  <mergeCells count="3">
    <mergeCell ref="A1:AC1"/>
    <mergeCell ref="A2:AC2"/>
    <mergeCell ref="A3:AC3"/>
  </mergeCells>
  <printOptions horizontalCentered="1"/>
  <pageMargins left="0.45" right="0.45" top="0.75" bottom="0.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117"/>
  <sheetViews>
    <sheetView workbookViewId="0">
      <selection activeCell="K119" sqref="K119"/>
    </sheetView>
  </sheetViews>
  <sheetFormatPr defaultColWidth="6.265625" defaultRowHeight="14.25" x14ac:dyDescent="0.45"/>
  <cols>
    <col min="1" max="1" width="6.46484375" bestFit="1" customWidth="1"/>
    <col min="2" max="2" width="19.59765625" bestFit="1" customWidth="1"/>
    <col min="3" max="3" width="9.796875" bestFit="1" customWidth="1"/>
    <col min="4" max="4" width="6.1328125" bestFit="1" customWidth="1"/>
    <col min="5" max="5" width="10.06640625" bestFit="1" customWidth="1"/>
    <col min="6" max="12" width="6.46484375" bestFit="1" customWidth="1"/>
    <col min="13" max="13" width="3.796875" bestFit="1" customWidth="1"/>
    <col min="14" max="20" width="5.19921875" bestFit="1" customWidth="1"/>
    <col min="21" max="21" width="7.6640625" bestFit="1" customWidth="1"/>
    <col min="22" max="22" width="5.6640625" bestFit="1" customWidth="1"/>
    <col min="23" max="23" width="3.796875" bestFit="1" customWidth="1"/>
  </cols>
  <sheetData>
    <row r="1" spans="1:25" ht="17.649999999999999" x14ac:dyDescent="0.5">
      <c r="A1" s="1" t="s">
        <v>44</v>
      </c>
      <c r="B1" s="1"/>
      <c r="C1" s="1"/>
      <c r="D1" s="1"/>
      <c r="E1" s="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2"/>
      <c r="W1" s="2"/>
      <c r="X1" s="2"/>
      <c r="Y1" s="2"/>
    </row>
    <row r="2" spans="1:25" ht="17.649999999999999" x14ac:dyDescent="0.5">
      <c r="A2" s="1" t="s">
        <v>45</v>
      </c>
      <c r="B2" s="4"/>
      <c r="C2" s="4"/>
      <c r="D2" s="4"/>
      <c r="E2" s="4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2"/>
      <c r="W2" s="2"/>
      <c r="X2" s="2"/>
      <c r="Y2" s="2"/>
    </row>
    <row r="3" spans="1:25" ht="17.649999999999999" x14ac:dyDescent="0.5">
      <c r="A3" s="1"/>
      <c r="B3" s="4"/>
      <c r="C3" s="4"/>
      <c r="D3" s="4"/>
      <c r="E3" s="4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2"/>
      <c r="W3" s="2"/>
      <c r="X3" s="2"/>
      <c r="Y3" s="2"/>
    </row>
    <row r="4" spans="1:25" ht="17.649999999999999" hidden="1" x14ac:dyDescent="0.5">
      <c r="A4" s="1" t="s">
        <v>63</v>
      </c>
      <c r="B4" s="1"/>
      <c r="C4" s="1"/>
      <c r="D4" s="1"/>
      <c r="E4" s="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2"/>
      <c r="W4" s="2"/>
      <c r="X4" s="2"/>
      <c r="Y4" s="2"/>
    </row>
    <row r="5" spans="1:25" ht="17.649999999999999" hidden="1" x14ac:dyDescent="0.5">
      <c r="A5" s="1"/>
      <c r="B5" s="4"/>
      <c r="C5" s="4"/>
      <c r="D5" s="4"/>
      <c r="E5" s="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.4" hidden="1" x14ac:dyDescent="0.45">
      <c r="A6" s="5" t="s">
        <v>3</v>
      </c>
      <c r="B6" s="6" t="s">
        <v>135</v>
      </c>
      <c r="C6" s="7" t="s">
        <v>137</v>
      </c>
      <c r="D6" s="6" t="s">
        <v>1</v>
      </c>
      <c r="E6" s="6" t="s">
        <v>53</v>
      </c>
      <c r="F6" s="2">
        <v>1</v>
      </c>
      <c r="G6" s="2">
        <v>2</v>
      </c>
      <c r="H6" s="2">
        <v>3</v>
      </c>
      <c r="I6" s="2">
        <v>4</v>
      </c>
      <c r="J6" s="2">
        <v>5</v>
      </c>
      <c r="K6" s="2">
        <v>6</v>
      </c>
      <c r="L6" s="2" t="s">
        <v>4</v>
      </c>
      <c r="M6" s="2"/>
      <c r="N6" s="2">
        <v>1</v>
      </c>
      <c r="O6" s="2">
        <v>2</v>
      </c>
      <c r="P6" s="2">
        <v>3</v>
      </c>
      <c r="Q6" s="2">
        <v>4</v>
      </c>
      <c r="R6" s="2">
        <v>5</v>
      </c>
      <c r="S6" s="2">
        <v>6</v>
      </c>
      <c r="T6" s="2" t="s">
        <v>5</v>
      </c>
      <c r="U6" s="2" t="s">
        <v>6</v>
      </c>
      <c r="V6" s="2"/>
      <c r="W6" s="2"/>
      <c r="X6" s="2"/>
      <c r="Y6" s="2"/>
    </row>
    <row r="7" spans="1:25" ht="15.4" hidden="1" x14ac:dyDescent="0.45">
      <c r="A7" s="8">
        <v>1</v>
      </c>
      <c r="B7" s="11"/>
      <c r="C7" s="18"/>
      <c r="D7" s="2"/>
      <c r="E7" s="2"/>
      <c r="F7" s="21"/>
      <c r="G7" s="21"/>
      <c r="H7" s="21"/>
      <c r="I7" s="21"/>
      <c r="J7" s="21"/>
      <c r="K7" s="21"/>
      <c r="L7" s="21"/>
      <c r="M7" s="10"/>
      <c r="N7" s="10"/>
      <c r="O7" s="10"/>
      <c r="P7" s="10"/>
      <c r="Q7" s="10"/>
      <c r="R7" s="10"/>
      <c r="S7" s="10"/>
      <c r="T7" s="10"/>
      <c r="U7" s="10"/>
      <c r="V7" s="2"/>
      <c r="W7" s="2"/>
      <c r="X7" s="2"/>
      <c r="Y7" s="2"/>
    </row>
    <row r="8" spans="1:25" ht="15.4" hidden="1" x14ac:dyDescent="0.45">
      <c r="A8" s="8">
        <v>2</v>
      </c>
      <c r="B8" s="2"/>
      <c r="C8" s="3"/>
      <c r="D8" s="2"/>
      <c r="E8" s="2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2"/>
      <c r="W8" s="2"/>
      <c r="X8" s="2"/>
      <c r="Y8" s="2"/>
    </row>
    <row r="9" spans="1:25" ht="17.649999999999999" hidden="1" x14ac:dyDescent="0.5">
      <c r="A9" s="1"/>
      <c r="B9" s="4"/>
      <c r="C9" s="4"/>
      <c r="D9" s="4"/>
      <c r="E9" s="4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2"/>
      <c r="W9" s="2"/>
      <c r="X9" s="2"/>
      <c r="Y9" s="2"/>
    </row>
    <row r="10" spans="1:25" ht="17.649999999999999" hidden="1" x14ac:dyDescent="0.5">
      <c r="A10" s="1"/>
      <c r="B10" s="4"/>
      <c r="C10" s="4"/>
      <c r="D10" s="4"/>
      <c r="E10" s="4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2"/>
      <c r="W10" s="2"/>
      <c r="X10" s="2"/>
      <c r="Y10" s="2"/>
    </row>
    <row r="11" spans="1:25" ht="17.649999999999999" hidden="1" x14ac:dyDescent="0.5">
      <c r="A11" s="1" t="s">
        <v>8</v>
      </c>
      <c r="B11" s="1"/>
      <c r="C11" s="1"/>
      <c r="D11" s="1"/>
      <c r="E11" s="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2"/>
      <c r="W11" s="2"/>
      <c r="X11" s="2"/>
      <c r="Y11" s="2"/>
    </row>
    <row r="12" spans="1:25" ht="17.649999999999999" hidden="1" x14ac:dyDescent="0.5">
      <c r="A12" s="1"/>
      <c r="B12" s="4"/>
      <c r="C12" s="4"/>
      <c r="D12" s="4"/>
      <c r="E12" s="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6.899999999999999" hidden="1" customHeight="1" x14ac:dyDescent="0.45">
      <c r="A13" s="5" t="s">
        <v>3</v>
      </c>
      <c r="B13" s="6" t="s">
        <v>135</v>
      </c>
      <c r="C13" s="7" t="s">
        <v>137</v>
      </c>
      <c r="D13" s="6" t="s">
        <v>1</v>
      </c>
      <c r="E13" s="6" t="s">
        <v>53</v>
      </c>
      <c r="F13" s="2">
        <v>1</v>
      </c>
      <c r="G13" s="2">
        <v>2</v>
      </c>
      <c r="H13" s="2">
        <v>3</v>
      </c>
      <c r="I13" s="2">
        <v>4</v>
      </c>
      <c r="J13" s="2">
        <v>5</v>
      </c>
      <c r="K13" s="2">
        <v>6</v>
      </c>
      <c r="L13" s="2" t="s">
        <v>4</v>
      </c>
      <c r="M13" s="2"/>
      <c r="N13" s="2">
        <v>1</v>
      </c>
      <c r="O13" s="2">
        <v>2</v>
      </c>
      <c r="P13" s="2">
        <v>3</v>
      </c>
      <c r="Q13" s="2">
        <v>4</v>
      </c>
      <c r="R13" s="2">
        <v>5</v>
      </c>
      <c r="S13" s="2">
        <v>6</v>
      </c>
      <c r="T13" s="2" t="s">
        <v>5</v>
      </c>
      <c r="U13" s="2" t="s">
        <v>6</v>
      </c>
      <c r="V13" s="2"/>
      <c r="W13" s="2"/>
      <c r="X13" s="2"/>
      <c r="Y13" s="2"/>
    </row>
    <row r="14" spans="1:25" ht="16.899999999999999" hidden="1" customHeight="1" x14ac:dyDescent="0.45">
      <c r="A14" s="8">
        <v>1</v>
      </c>
      <c r="B14" s="11"/>
      <c r="C14" s="18"/>
      <c r="D14" s="2"/>
      <c r="E14" s="2"/>
      <c r="F14" s="21"/>
      <c r="G14" s="21"/>
      <c r="H14" s="21"/>
      <c r="I14" s="21"/>
      <c r="J14" s="21"/>
      <c r="K14" s="21"/>
      <c r="L14" s="21"/>
      <c r="M14" s="10"/>
      <c r="N14" s="10"/>
      <c r="O14" s="10"/>
      <c r="P14" s="10"/>
      <c r="Q14" s="10"/>
      <c r="R14" s="10"/>
      <c r="S14" s="10"/>
      <c r="T14" s="10"/>
      <c r="U14" s="10"/>
      <c r="V14" s="2"/>
      <c r="W14" s="2"/>
      <c r="X14" s="2"/>
      <c r="Y14" s="2"/>
    </row>
    <row r="15" spans="1:25" ht="16.899999999999999" hidden="1" customHeight="1" x14ac:dyDescent="0.45">
      <c r="A15" s="8">
        <v>2</v>
      </c>
      <c r="B15" s="2"/>
      <c r="C15" s="3"/>
      <c r="D15" s="2"/>
      <c r="E15" s="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2"/>
      <c r="W15" s="2"/>
      <c r="X15" s="2"/>
      <c r="Y15" s="2"/>
    </row>
    <row r="16" spans="1:25" ht="16.899999999999999" hidden="1" customHeight="1" x14ac:dyDescent="0.45">
      <c r="A16" s="8">
        <v>3</v>
      </c>
      <c r="B16" s="2"/>
      <c r="C16" s="3"/>
      <c r="D16" s="2"/>
      <c r="E16" s="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2"/>
      <c r="W16" s="2"/>
      <c r="X16" s="2"/>
      <c r="Y16" s="2"/>
    </row>
    <row r="17" spans="1:25" ht="16.899999999999999" hidden="1" customHeight="1" x14ac:dyDescent="0.45">
      <c r="A17" s="8">
        <v>4</v>
      </c>
      <c r="B17" s="2"/>
      <c r="C17" s="3"/>
      <c r="D17" s="2"/>
      <c r="E17" s="2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2"/>
      <c r="W17" s="2"/>
      <c r="X17" s="2"/>
      <c r="Y17" s="2"/>
    </row>
    <row r="18" spans="1:25" ht="16.899999999999999" hidden="1" customHeight="1" x14ac:dyDescent="0.45">
      <c r="A18" s="8">
        <v>5</v>
      </c>
      <c r="B18" s="2"/>
      <c r="C18" s="3"/>
      <c r="D18" s="2"/>
      <c r="E18" s="2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2"/>
      <c r="W18" s="2"/>
      <c r="X18" s="2"/>
      <c r="Y18" s="2"/>
    </row>
    <row r="19" spans="1:25" ht="16.899999999999999" hidden="1" customHeight="1" x14ac:dyDescent="0.45">
      <c r="A19" s="8">
        <v>6</v>
      </c>
      <c r="B19" s="2"/>
      <c r="C19" s="3"/>
      <c r="D19" s="2"/>
      <c r="E19" s="2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2"/>
      <c r="W19" s="2"/>
      <c r="X19" s="2"/>
      <c r="Y19" s="2"/>
    </row>
    <row r="20" spans="1:25" ht="16.899999999999999" hidden="1" customHeight="1" x14ac:dyDescent="0.45">
      <c r="A20" s="8">
        <v>7</v>
      </c>
      <c r="B20" s="2"/>
      <c r="C20" s="3"/>
      <c r="D20" s="2"/>
      <c r="E20" s="2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2"/>
      <c r="W20" s="2"/>
      <c r="X20" s="2"/>
      <c r="Y20" s="2"/>
    </row>
    <row r="21" spans="1:25" ht="16.899999999999999" hidden="1" customHeight="1" x14ac:dyDescent="0.45">
      <c r="A21" s="8">
        <v>8</v>
      </c>
      <c r="B21" s="2"/>
      <c r="C21" s="3"/>
      <c r="D21" s="2"/>
      <c r="E21" s="2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2"/>
      <c r="W21" s="2"/>
      <c r="X21" s="2"/>
      <c r="Y21" s="2"/>
    </row>
    <row r="22" spans="1:25" ht="16.899999999999999" hidden="1" customHeight="1" x14ac:dyDescent="0.45">
      <c r="A22" s="8">
        <v>9</v>
      </c>
      <c r="B22" s="2"/>
      <c r="C22" s="3"/>
      <c r="D22" s="2"/>
      <c r="E22" s="2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2"/>
      <c r="W22" s="2"/>
      <c r="X22" s="2"/>
      <c r="Y22" s="2"/>
    </row>
    <row r="23" spans="1:25" ht="16.899999999999999" hidden="1" customHeight="1" x14ac:dyDescent="0.45">
      <c r="A23" s="8">
        <v>10</v>
      </c>
      <c r="B23" s="2"/>
      <c r="C23" s="3"/>
      <c r="D23" s="2"/>
      <c r="E23" s="2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2"/>
      <c r="W23" s="2"/>
      <c r="X23" s="2"/>
      <c r="Y23" s="2"/>
    </row>
    <row r="24" spans="1:25" ht="16.899999999999999" hidden="1" customHeight="1" x14ac:dyDescent="0.45">
      <c r="A24" s="8">
        <v>11</v>
      </c>
      <c r="B24" s="2"/>
      <c r="C24" s="3"/>
      <c r="D24" s="2"/>
      <c r="E24" s="2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2"/>
      <c r="W24" s="2"/>
      <c r="X24" s="2"/>
      <c r="Y24" s="2"/>
    </row>
    <row r="25" spans="1:25" ht="16.899999999999999" hidden="1" customHeight="1" x14ac:dyDescent="0.45">
      <c r="A25" s="8">
        <v>12</v>
      </c>
      <c r="B25" s="2"/>
      <c r="C25" s="3"/>
      <c r="D25" s="2"/>
      <c r="E25" s="2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2"/>
      <c r="W25" s="2"/>
      <c r="X25" s="2"/>
      <c r="Y25" s="2"/>
    </row>
    <row r="26" spans="1:25" ht="16.899999999999999" hidden="1" customHeight="1" x14ac:dyDescent="0.45">
      <c r="A26" s="8">
        <v>13</v>
      </c>
      <c r="B26" s="2"/>
      <c r="C26" s="3"/>
      <c r="D26" s="2"/>
      <c r="E26" s="2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2"/>
      <c r="W26" s="2"/>
      <c r="X26" s="2"/>
      <c r="Y26" s="2"/>
    </row>
    <row r="27" spans="1:25" ht="16.899999999999999" hidden="1" customHeight="1" x14ac:dyDescent="0.45">
      <c r="A27" s="8"/>
      <c r="B27" s="2"/>
      <c r="C27" s="3"/>
      <c r="D27" s="2"/>
      <c r="E27" s="2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2"/>
      <c r="W27" s="2"/>
      <c r="X27" s="2"/>
      <c r="Y27" s="2"/>
    </row>
    <row r="28" spans="1:25" ht="16.899999999999999" hidden="1" customHeight="1" x14ac:dyDescent="0.45"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2"/>
      <c r="W28" s="2"/>
      <c r="X28" s="2"/>
      <c r="Y28" s="2"/>
    </row>
    <row r="29" spans="1:25" ht="17.649999999999999" hidden="1" x14ac:dyDescent="0.5">
      <c r="A29" s="1" t="s">
        <v>30</v>
      </c>
      <c r="B29" s="1"/>
      <c r="C29" s="1"/>
      <c r="D29" s="1"/>
      <c r="E29" s="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2"/>
      <c r="W29" s="2"/>
      <c r="X29" s="2"/>
      <c r="Y29" s="2"/>
    </row>
    <row r="30" spans="1:25" ht="17.649999999999999" hidden="1" x14ac:dyDescent="0.5">
      <c r="A30" s="1"/>
      <c r="B30" s="4"/>
      <c r="C30" s="4"/>
      <c r="D30" s="4"/>
      <c r="E30" s="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6.899999999999999" hidden="1" customHeight="1" x14ac:dyDescent="0.45">
      <c r="A31" s="5" t="s">
        <v>3</v>
      </c>
      <c r="B31" s="6" t="s">
        <v>135</v>
      </c>
      <c r="C31" s="7" t="s">
        <v>137</v>
      </c>
      <c r="D31" s="6" t="s">
        <v>1</v>
      </c>
      <c r="E31" s="6" t="s">
        <v>53</v>
      </c>
      <c r="F31" s="2">
        <v>1</v>
      </c>
      <c r="G31" s="2">
        <v>2</v>
      </c>
      <c r="H31" s="2">
        <v>3</v>
      </c>
      <c r="I31" s="2">
        <v>4</v>
      </c>
      <c r="J31" s="2">
        <v>5</v>
      </c>
      <c r="K31" s="2">
        <v>6</v>
      </c>
      <c r="L31" s="2" t="s">
        <v>4</v>
      </c>
      <c r="M31" s="2"/>
      <c r="N31" s="2">
        <v>1</v>
      </c>
      <c r="O31" s="2">
        <v>2</v>
      </c>
      <c r="P31" s="2">
        <v>3</v>
      </c>
      <c r="Q31" s="2">
        <v>4</v>
      </c>
      <c r="R31" s="2">
        <v>5</v>
      </c>
      <c r="S31" s="2">
        <v>6</v>
      </c>
      <c r="T31" s="2" t="s">
        <v>5</v>
      </c>
      <c r="U31" s="2" t="s">
        <v>6</v>
      </c>
      <c r="V31" s="2"/>
      <c r="W31" s="2"/>
      <c r="X31" s="2"/>
      <c r="Y31" s="2"/>
    </row>
    <row r="32" spans="1:25" ht="16.899999999999999" hidden="1" customHeight="1" x14ac:dyDescent="0.45">
      <c r="A32" s="8">
        <v>1</v>
      </c>
      <c r="B32" s="11"/>
      <c r="C32" s="18"/>
      <c r="D32" s="9"/>
      <c r="E32" s="2"/>
      <c r="F32" s="10"/>
      <c r="G32" s="10"/>
      <c r="H32" s="10"/>
      <c r="I32" s="10"/>
      <c r="J32" s="10"/>
      <c r="K32" s="10"/>
      <c r="L32" s="10"/>
      <c r="M32" s="2"/>
      <c r="N32" s="10"/>
      <c r="O32" s="10"/>
      <c r="P32" s="10"/>
      <c r="Q32" s="10"/>
      <c r="R32" s="10"/>
      <c r="S32" s="10"/>
      <c r="T32" s="10"/>
      <c r="U32" s="10"/>
      <c r="V32" s="2"/>
      <c r="W32" s="2"/>
      <c r="X32" s="2"/>
      <c r="Y32" s="2"/>
    </row>
    <row r="33" spans="1:25" ht="16.899999999999999" hidden="1" customHeight="1" x14ac:dyDescent="0.45">
      <c r="A33" s="8">
        <v>2</v>
      </c>
      <c r="B33" s="11"/>
      <c r="C33" s="18"/>
      <c r="D33" s="9"/>
      <c r="E33" s="2"/>
      <c r="F33" s="10"/>
      <c r="G33" s="10"/>
      <c r="H33" s="10"/>
      <c r="I33" s="10"/>
      <c r="J33" s="10"/>
      <c r="K33" s="10"/>
      <c r="L33" s="10"/>
      <c r="M33" s="2"/>
      <c r="N33" s="10"/>
      <c r="O33" s="10"/>
      <c r="P33" s="10"/>
      <c r="Q33" s="10"/>
      <c r="R33" s="10"/>
      <c r="S33" s="10"/>
      <c r="T33" s="10"/>
      <c r="U33" s="10"/>
      <c r="V33" s="2"/>
      <c r="W33" s="2"/>
      <c r="X33" s="2"/>
      <c r="Y33" s="2"/>
    </row>
    <row r="34" spans="1:25" ht="15.4" hidden="1" x14ac:dyDescent="0.45">
      <c r="A34" s="8">
        <v>3</v>
      </c>
      <c r="B34" s="11"/>
      <c r="C34" s="18"/>
      <c r="D34" s="9"/>
      <c r="E34" s="2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9"/>
    </row>
    <row r="35" spans="1:25" ht="15.4" hidden="1" x14ac:dyDescent="0.45">
      <c r="A35" s="8">
        <v>4</v>
      </c>
      <c r="B35" s="11"/>
      <c r="C35" s="18"/>
      <c r="D35" s="9"/>
      <c r="E35" s="2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9"/>
    </row>
    <row r="36" spans="1:25" ht="15.4" hidden="1" x14ac:dyDescent="0.45">
      <c r="A36" s="8">
        <v>5</v>
      </c>
      <c r="B36" s="11"/>
      <c r="C36" s="18"/>
      <c r="D36" s="9"/>
      <c r="E36" s="2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9"/>
    </row>
    <row r="37" spans="1:25" hidden="1" x14ac:dyDescent="0.45"/>
    <row r="38" spans="1:25" hidden="1" x14ac:dyDescent="0.45"/>
    <row r="39" spans="1:25" ht="17.649999999999999" hidden="1" x14ac:dyDescent="0.5">
      <c r="A39" s="1" t="s">
        <v>9</v>
      </c>
      <c r="B39" s="1"/>
      <c r="C39" s="1"/>
      <c r="D39" s="1"/>
      <c r="E39" s="1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2"/>
      <c r="W39" s="2"/>
      <c r="X39" s="2"/>
      <c r="Y39" s="2"/>
    </row>
    <row r="40" spans="1:25" ht="17.649999999999999" hidden="1" x14ac:dyDescent="0.5">
      <c r="A40" s="1"/>
      <c r="B40" s="4"/>
      <c r="C40" s="4"/>
      <c r="D40" s="4"/>
      <c r="E40" s="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6.899999999999999" hidden="1" customHeight="1" x14ac:dyDescent="0.45">
      <c r="A41" s="5" t="s">
        <v>3</v>
      </c>
      <c r="B41" s="6" t="s">
        <v>135</v>
      </c>
      <c r="C41" s="7" t="s">
        <v>137</v>
      </c>
      <c r="D41" s="6" t="s">
        <v>1</v>
      </c>
      <c r="E41" s="6" t="s">
        <v>53</v>
      </c>
      <c r="F41" s="2">
        <v>1</v>
      </c>
      <c r="G41" s="2">
        <v>2</v>
      </c>
      <c r="H41" s="2">
        <v>3</v>
      </c>
      <c r="I41" s="2">
        <v>4</v>
      </c>
      <c r="J41" s="2">
        <v>5</v>
      </c>
      <c r="K41" s="2">
        <v>6</v>
      </c>
      <c r="L41" s="2" t="s">
        <v>4</v>
      </c>
      <c r="M41" s="2"/>
      <c r="N41" s="2">
        <v>1</v>
      </c>
      <c r="O41" s="2">
        <v>2</v>
      </c>
      <c r="P41" s="2">
        <v>3</v>
      </c>
      <c r="Q41" s="2">
        <v>4</v>
      </c>
      <c r="R41" s="2">
        <v>5</v>
      </c>
      <c r="S41" s="2">
        <v>6</v>
      </c>
      <c r="T41" s="2" t="s">
        <v>5</v>
      </c>
      <c r="U41" s="2" t="s">
        <v>6</v>
      </c>
      <c r="V41" s="2"/>
      <c r="W41" s="2"/>
      <c r="X41" s="2"/>
      <c r="Y41" s="2"/>
    </row>
    <row r="42" spans="1:25" ht="15.4" hidden="1" x14ac:dyDescent="0.45">
      <c r="A42" s="8">
        <v>1</v>
      </c>
      <c r="B42" s="11"/>
      <c r="C42" s="18"/>
      <c r="D42" s="9"/>
      <c r="E42" s="2"/>
      <c r="F42" s="21"/>
      <c r="G42" s="21"/>
      <c r="H42" s="21"/>
      <c r="I42" s="21"/>
      <c r="J42" s="21"/>
      <c r="K42" s="21"/>
      <c r="L42" s="21"/>
      <c r="M42" s="10"/>
      <c r="N42" s="10"/>
      <c r="O42" s="10"/>
      <c r="P42" s="10"/>
      <c r="Q42" s="10"/>
      <c r="R42" s="10"/>
      <c r="S42" s="10"/>
      <c r="T42" s="10"/>
      <c r="U42" s="10"/>
      <c r="V42" s="19"/>
    </row>
    <row r="43" spans="1:25" ht="15.4" hidden="1" x14ac:dyDescent="0.45">
      <c r="A43" s="8">
        <v>2</v>
      </c>
      <c r="B43" s="11"/>
      <c r="C43" s="18"/>
      <c r="D43" s="9"/>
      <c r="E43" s="2"/>
      <c r="F43" s="21"/>
      <c r="G43" s="21"/>
      <c r="H43" s="21"/>
      <c r="I43" s="21"/>
      <c r="J43" s="21"/>
      <c r="K43" s="21"/>
      <c r="L43" s="21"/>
      <c r="M43" s="10"/>
      <c r="N43" s="10"/>
      <c r="O43" s="10"/>
      <c r="P43" s="10"/>
      <c r="Q43" s="10"/>
      <c r="R43" s="10"/>
      <c r="S43" s="10"/>
      <c r="T43" s="10"/>
      <c r="U43" s="10"/>
      <c r="V43" s="19"/>
    </row>
    <row r="44" spans="1:25" ht="15.4" hidden="1" x14ac:dyDescent="0.45">
      <c r="A44" s="8">
        <v>3</v>
      </c>
      <c r="B44" s="11"/>
      <c r="C44" s="18"/>
      <c r="D44" s="9"/>
      <c r="E44" s="2"/>
      <c r="F44" s="21"/>
      <c r="G44" s="21"/>
      <c r="H44" s="21"/>
      <c r="I44" s="21"/>
      <c r="J44" s="21"/>
      <c r="K44" s="21"/>
      <c r="L44" s="21"/>
      <c r="M44" s="10"/>
      <c r="N44" s="10"/>
      <c r="O44" s="10"/>
      <c r="P44" s="10"/>
      <c r="Q44" s="10"/>
      <c r="R44" s="10"/>
      <c r="S44" s="10"/>
      <c r="T44" s="10"/>
      <c r="U44" s="10"/>
    </row>
    <row r="45" spans="1:25" ht="15.4" hidden="1" x14ac:dyDescent="0.45">
      <c r="A45" s="8">
        <v>4</v>
      </c>
      <c r="B45" s="11"/>
      <c r="C45" s="18"/>
      <c r="D45" s="9"/>
      <c r="E45" s="2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</row>
    <row r="46" spans="1:25" ht="15.4" hidden="1" x14ac:dyDescent="0.45">
      <c r="A46" s="8">
        <v>5</v>
      </c>
      <c r="B46" s="11"/>
      <c r="C46" s="18"/>
      <c r="D46" s="9"/>
      <c r="E46" s="2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</row>
    <row r="47" spans="1:25" ht="15.4" hidden="1" x14ac:dyDescent="0.45">
      <c r="A47" s="8"/>
      <c r="B47" s="11"/>
      <c r="C47" s="18"/>
      <c r="D47" s="9"/>
    </row>
    <row r="48" spans="1:25" hidden="1" x14ac:dyDescent="0.45"/>
    <row r="49" spans="1:25" hidden="1" x14ac:dyDescent="0.45"/>
    <row r="50" spans="1:25" ht="17.649999999999999" hidden="1" x14ac:dyDescent="0.5">
      <c r="A50" s="1" t="s">
        <v>28</v>
      </c>
      <c r="B50" s="1"/>
      <c r="C50" s="1"/>
      <c r="D50" s="1"/>
      <c r="E50" s="1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2"/>
      <c r="W50" s="2"/>
      <c r="X50" s="2"/>
      <c r="Y50" s="2"/>
    </row>
    <row r="51" spans="1:25" ht="17.649999999999999" hidden="1" x14ac:dyDescent="0.5">
      <c r="A51" s="1" t="s">
        <v>31</v>
      </c>
      <c r="B51" s="4"/>
      <c r="C51" s="4"/>
      <c r="D51" s="4"/>
      <c r="E51" s="4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2"/>
      <c r="W51" s="2"/>
      <c r="X51" s="2"/>
      <c r="Y51" s="2"/>
    </row>
    <row r="52" spans="1:25" ht="17.649999999999999" hidden="1" x14ac:dyDescent="0.5">
      <c r="A52" s="1"/>
      <c r="B52" s="4"/>
      <c r="C52" s="4"/>
      <c r="D52" s="4"/>
      <c r="E52" s="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6.899999999999999" hidden="1" customHeight="1" x14ac:dyDescent="0.45">
      <c r="A53" s="5" t="s">
        <v>3</v>
      </c>
      <c r="B53" s="6" t="s">
        <v>135</v>
      </c>
      <c r="C53" s="7" t="s">
        <v>137</v>
      </c>
      <c r="D53" s="6" t="s">
        <v>1</v>
      </c>
      <c r="E53" s="6" t="s">
        <v>53</v>
      </c>
      <c r="F53" s="2">
        <v>1</v>
      </c>
      <c r="G53" s="2">
        <v>2</v>
      </c>
      <c r="H53" s="2">
        <v>3</v>
      </c>
      <c r="I53" s="2">
        <v>4</v>
      </c>
      <c r="J53" s="2">
        <v>5</v>
      </c>
      <c r="K53" s="2">
        <v>6</v>
      </c>
      <c r="L53" s="2" t="s">
        <v>4</v>
      </c>
      <c r="M53" s="2"/>
      <c r="N53" s="2">
        <v>1</v>
      </c>
      <c r="O53" s="2">
        <v>2</v>
      </c>
      <c r="P53" s="2">
        <v>3</v>
      </c>
      <c r="Q53" s="2">
        <v>4</v>
      </c>
      <c r="R53" s="2">
        <v>5</v>
      </c>
      <c r="S53" s="2">
        <v>6</v>
      </c>
      <c r="T53" s="2" t="s">
        <v>5</v>
      </c>
      <c r="U53" s="2" t="s">
        <v>6</v>
      </c>
      <c r="V53" s="2"/>
      <c r="W53" s="2"/>
      <c r="X53" s="2"/>
      <c r="Y53" s="2"/>
    </row>
    <row r="54" spans="1:25" ht="15.4" hidden="1" x14ac:dyDescent="0.45">
      <c r="A54" s="8"/>
      <c r="B54" s="11"/>
      <c r="C54" s="18"/>
      <c r="D54" s="9"/>
      <c r="E54" s="2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9"/>
    </row>
    <row r="55" spans="1:25" hidden="1" x14ac:dyDescent="0.45"/>
    <row r="56" spans="1:25" hidden="1" x14ac:dyDescent="0.45"/>
    <row r="57" spans="1:25" ht="17.649999999999999" hidden="1" x14ac:dyDescent="0.5">
      <c r="A57" s="1" t="s">
        <v>36</v>
      </c>
      <c r="B57" s="1"/>
      <c r="C57" s="1"/>
      <c r="D57" s="1"/>
      <c r="E57" s="1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spans="1:25" ht="17.649999999999999" hidden="1" x14ac:dyDescent="0.5">
      <c r="A58" s="1" t="s">
        <v>31</v>
      </c>
      <c r="B58" s="4"/>
      <c r="C58" s="4"/>
      <c r="D58" s="4"/>
      <c r="E58" s="4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</row>
    <row r="59" spans="1:25" ht="17.649999999999999" hidden="1" x14ac:dyDescent="0.5">
      <c r="A59" s="1"/>
      <c r="B59" s="4"/>
      <c r="C59" s="4"/>
      <c r="D59" s="4"/>
      <c r="E59" s="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5" ht="15.4" hidden="1" x14ac:dyDescent="0.45">
      <c r="A60" s="5" t="s">
        <v>3</v>
      </c>
      <c r="B60" s="6" t="s">
        <v>135</v>
      </c>
      <c r="C60" s="7" t="s">
        <v>137</v>
      </c>
      <c r="D60" s="6" t="s">
        <v>1</v>
      </c>
      <c r="E60" s="6" t="s">
        <v>53</v>
      </c>
      <c r="F60" s="2">
        <v>1</v>
      </c>
      <c r="G60" s="2">
        <v>2</v>
      </c>
      <c r="H60" s="2">
        <v>3</v>
      </c>
      <c r="I60" s="2">
        <v>4</v>
      </c>
      <c r="J60" s="2">
        <v>5</v>
      </c>
      <c r="K60" s="2">
        <v>6</v>
      </c>
      <c r="L60" s="2" t="s">
        <v>4</v>
      </c>
      <c r="M60" s="2"/>
      <c r="N60" s="2">
        <v>1</v>
      </c>
      <c r="O60" s="2">
        <v>2</v>
      </c>
      <c r="P60" s="2">
        <v>3</v>
      </c>
      <c r="Q60" s="2">
        <v>4</v>
      </c>
      <c r="R60" s="2">
        <v>5</v>
      </c>
      <c r="S60" s="2">
        <v>6</v>
      </c>
      <c r="T60" s="2" t="s">
        <v>5</v>
      </c>
      <c r="U60" s="2" t="s">
        <v>6</v>
      </c>
    </row>
    <row r="61" spans="1:25" ht="15.4" hidden="1" x14ac:dyDescent="0.45">
      <c r="A61" s="8"/>
      <c r="B61" s="11"/>
      <c r="C61" s="18"/>
      <c r="D61" s="9"/>
      <c r="E61" s="2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1:25" hidden="1" x14ac:dyDescent="0.45"/>
    <row r="63" spans="1:25" ht="17.649999999999999" x14ac:dyDescent="0.5">
      <c r="A63" s="1" t="s">
        <v>136</v>
      </c>
      <c r="B63" s="1"/>
      <c r="C63" s="1"/>
      <c r="D63" s="1"/>
      <c r="E63" s="1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</row>
    <row r="64" spans="1:25" ht="17.649999999999999" x14ac:dyDescent="0.5">
      <c r="A64" s="1"/>
      <c r="B64" s="4"/>
      <c r="C64" s="4"/>
      <c r="D64" s="4"/>
      <c r="E64" s="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9" ht="15.4" x14ac:dyDescent="0.45">
      <c r="A65" s="5" t="s">
        <v>3</v>
      </c>
      <c r="B65" s="6" t="s">
        <v>135</v>
      </c>
      <c r="C65" s="7" t="s">
        <v>137</v>
      </c>
      <c r="D65" s="6" t="s">
        <v>1</v>
      </c>
      <c r="E65" s="6" t="s">
        <v>53</v>
      </c>
      <c r="F65" s="2">
        <v>1</v>
      </c>
      <c r="G65" s="2">
        <v>2</v>
      </c>
      <c r="H65" s="2">
        <v>3</v>
      </c>
      <c r="I65" s="2">
        <v>4</v>
      </c>
      <c r="J65" s="2">
        <v>5</v>
      </c>
      <c r="K65" s="2">
        <v>6</v>
      </c>
      <c r="L65" s="2" t="s">
        <v>4</v>
      </c>
      <c r="M65" s="2"/>
      <c r="N65" s="2">
        <v>1</v>
      </c>
      <c r="O65" s="2">
        <v>2</v>
      </c>
      <c r="P65" s="2">
        <v>3</v>
      </c>
      <c r="Q65" s="2">
        <v>4</v>
      </c>
      <c r="R65" s="2">
        <v>5</v>
      </c>
      <c r="S65" s="2">
        <v>6</v>
      </c>
      <c r="T65" s="2" t="s">
        <v>5</v>
      </c>
      <c r="U65" s="2" t="s">
        <v>6</v>
      </c>
    </row>
    <row r="66" spans="1:29" ht="15.4" x14ac:dyDescent="0.45">
      <c r="A66" s="8">
        <v>1</v>
      </c>
      <c r="B66" t="s">
        <v>123</v>
      </c>
      <c r="C66" t="s">
        <v>124</v>
      </c>
      <c r="D66" t="s">
        <v>125</v>
      </c>
      <c r="E66" t="s">
        <v>126</v>
      </c>
      <c r="F66">
        <v>99.499999999999986</v>
      </c>
      <c r="G66">
        <v>99.9</v>
      </c>
      <c r="H66">
        <v>101.89999999999999</v>
      </c>
      <c r="I66">
        <v>101.10000000000001</v>
      </c>
      <c r="J66">
        <v>101.39999999999999</v>
      </c>
      <c r="K66">
        <v>99.300000000000011</v>
      </c>
      <c r="L66">
        <v>603.09999999999991</v>
      </c>
      <c r="N66" s="19">
        <f>VLOOKUP($B66,'[1]USAS Prone Day 2 (2)'!$A:$K,5,FALSE)</f>
        <v>102.49999999999999</v>
      </c>
      <c r="O66" s="19">
        <f>VLOOKUP($B66,'[1]USAS Prone Day 2 (2)'!$A:$K,6,FALSE)</f>
        <v>104.2</v>
      </c>
      <c r="P66" s="19">
        <f>VLOOKUP($B66,'[1]USAS Prone Day 2 (2)'!$A:$K,7,FALSE)</f>
        <v>101.8</v>
      </c>
      <c r="Q66" s="19">
        <f>VLOOKUP($B66,'[1]USAS Prone Day 2 (2)'!$A:$K,8,FALSE)</f>
        <v>99.8</v>
      </c>
      <c r="R66" s="19">
        <f>VLOOKUP($B66,'[1]USAS Prone Day 2 (2)'!$A:$K,9,FALSE)</f>
        <v>103.29999999999998</v>
      </c>
      <c r="S66" s="19">
        <f>VLOOKUP($B66,'[1]USAS Prone Day 2 (2)'!$A:$K,10,FALSE)</f>
        <v>100.1</v>
      </c>
      <c r="T66" s="19">
        <f>VLOOKUP($B66,'[1]USAS Prone Day 2 (2)'!$A:$K,11,FALSE)</f>
        <v>611.70000000000005</v>
      </c>
      <c r="U66" s="19">
        <f>L66+T66</f>
        <v>1214.8</v>
      </c>
      <c r="AC66" t="s">
        <v>69</v>
      </c>
    </row>
    <row r="67" spans="1:29" ht="15.4" x14ac:dyDescent="0.45">
      <c r="A67" s="8">
        <v>2</v>
      </c>
      <c r="B67" t="s">
        <v>127</v>
      </c>
      <c r="C67" t="s">
        <v>128</v>
      </c>
      <c r="D67" t="s">
        <v>129</v>
      </c>
      <c r="E67" t="s">
        <v>126</v>
      </c>
      <c r="F67">
        <v>100.2</v>
      </c>
      <c r="G67">
        <v>99.300000000000011</v>
      </c>
      <c r="H67">
        <v>101.69999999999999</v>
      </c>
      <c r="I67">
        <v>97.8</v>
      </c>
      <c r="J67">
        <v>102.1</v>
      </c>
      <c r="K67">
        <v>100.10000000000001</v>
      </c>
      <c r="L67">
        <v>601.20000000000005</v>
      </c>
      <c r="N67" s="19">
        <f>VLOOKUP($B67,'[1]USAS Prone Day 2 (2)'!$A:$K,5,FALSE)</f>
        <v>101.2</v>
      </c>
      <c r="O67" s="19">
        <f>VLOOKUP($B67,'[1]USAS Prone Day 2 (2)'!$A:$K,6,FALSE)</f>
        <v>98.5</v>
      </c>
      <c r="P67" s="19">
        <f>VLOOKUP($B67,'[1]USAS Prone Day 2 (2)'!$A:$K,7,FALSE)</f>
        <v>100.5</v>
      </c>
      <c r="Q67" s="19">
        <f>VLOOKUP($B67,'[1]USAS Prone Day 2 (2)'!$A:$K,8,FALSE)</f>
        <v>95.5</v>
      </c>
      <c r="R67" s="19">
        <f>VLOOKUP($B67,'[1]USAS Prone Day 2 (2)'!$A:$K,9,FALSE)</f>
        <v>97.2</v>
      </c>
      <c r="S67" s="19">
        <f>VLOOKUP($B67,'[1]USAS Prone Day 2 (2)'!$A:$K,10,FALSE)</f>
        <v>99.9</v>
      </c>
      <c r="T67" s="19">
        <f>VLOOKUP($B67,'[1]USAS Prone Day 2 (2)'!$A:$K,11,FALSE)</f>
        <v>592.79999999999995</v>
      </c>
      <c r="U67" s="19">
        <f t="shared" ref="U67:U69" si="0">L67+T67</f>
        <v>1194</v>
      </c>
      <c r="AC67" t="s">
        <v>69</v>
      </c>
    </row>
    <row r="68" spans="1:29" ht="15.4" x14ac:dyDescent="0.45">
      <c r="A68" s="8">
        <v>3</v>
      </c>
      <c r="B68" t="s">
        <v>130</v>
      </c>
      <c r="C68" t="s">
        <v>131</v>
      </c>
      <c r="D68" t="s">
        <v>125</v>
      </c>
      <c r="E68" t="s">
        <v>126</v>
      </c>
      <c r="F68">
        <v>97.7</v>
      </c>
      <c r="G68">
        <v>97.8</v>
      </c>
      <c r="H68">
        <v>95.5</v>
      </c>
      <c r="I68">
        <v>98.4</v>
      </c>
      <c r="J68">
        <v>99.199999999999989</v>
      </c>
      <c r="K68">
        <v>98.399999999999991</v>
      </c>
      <c r="L68">
        <v>587</v>
      </c>
      <c r="N68" s="19">
        <f>VLOOKUP($B68,'[1]USAS Prone Day 2 (2)'!$A:$K,5,FALSE)</f>
        <v>99.3</v>
      </c>
      <c r="O68" s="19">
        <f>VLOOKUP($B68,'[1]USAS Prone Day 2 (2)'!$A:$K,6,FALSE)</f>
        <v>100.99999999999999</v>
      </c>
      <c r="P68" s="19">
        <f>VLOOKUP($B68,'[1]USAS Prone Day 2 (2)'!$A:$K,7,FALSE)</f>
        <v>101.3</v>
      </c>
      <c r="Q68" s="19">
        <f>VLOOKUP($B68,'[1]USAS Prone Day 2 (2)'!$A:$K,8,FALSE)</f>
        <v>98.3</v>
      </c>
      <c r="R68" s="19">
        <f>VLOOKUP($B68,'[1]USAS Prone Day 2 (2)'!$A:$K,9,FALSE)</f>
        <v>99.000000000000014</v>
      </c>
      <c r="S68" s="19">
        <f>VLOOKUP($B68,'[1]USAS Prone Day 2 (2)'!$A:$K,10,FALSE)</f>
        <v>97.899999999999991</v>
      </c>
      <c r="T68" s="19">
        <f>VLOOKUP($B68,'[1]USAS Prone Day 2 (2)'!$A:$K,11,FALSE)</f>
        <v>596.79999999999995</v>
      </c>
      <c r="U68" s="19">
        <f t="shared" si="0"/>
        <v>1183.8</v>
      </c>
      <c r="AC68" t="s">
        <v>69</v>
      </c>
    </row>
    <row r="69" spans="1:29" ht="15.4" x14ac:dyDescent="0.45">
      <c r="A69" s="8">
        <v>4</v>
      </c>
      <c r="B69" t="s">
        <v>132</v>
      </c>
      <c r="C69" t="s">
        <v>133</v>
      </c>
      <c r="D69" t="s">
        <v>134</v>
      </c>
      <c r="E69" t="s">
        <v>126</v>
      </c>
      <c r="F69">
        <v>95.3</v>
      </c>
      <c r="G69">
        <v>100.5</v>
      </c>
      <c r="H69">
        <v>93.800000000000011</v>
      </c>
      <c r="I69">
        <v>94.3</v>
      </c>
      <c r="J69">
        <v>96.8</v>
      </c>
      <c r="K69">
        <v>99.500000000000014</v>
      </c>
      <c r="L69">
        <v>580.20000000000005</v>
      </c>
      <c r="N69" s="19">
        <f>VLOOKUP($B69,'[1]USAS Prone Day 2 (2)'!$A:$K,5,FALSE)</f>
        <v>98.2</v>
      </c>
      <c r="O69" s="19">
        <f>VLOOKUP($B69,'[1]USAS Prone Day 2 (2)'!$A:$K,6,FALSE)</f>
        <v>100.69999999999999</v>
      </c>
      <c r="P69" s="19">
        <f>VLOOKUP($B69,'[1]USAS Prone Day 2 (2)'!$A:$K,7,FALSE)</f>
        <v>102.1</v>
      </c>
      <c r="Q69" s="19">
        <f>VLOOKUP($B69,'[1]USAS Prone Day 2 (2)'!$A:$K,8,FALSE)</f>
        <v>98.899999999999991</v>
      </c>
      <c r="R69" s="19">
        <f>VLOOKUP($B69,'[1]USAS Prone Day 2 (2)'!$A:$K,9,FALSE)</f>
        <v>99.1</v>
      </c>
      <c r="S69" s="19">
        <f>VLOOKUP($B69,'[1]USAS Prone Day 2 (2)'!$A:$K,10,FALSE)</f>
        <v>97.3</v>
      </c>
      <c r="T69" s="19">
        <f>VLOOKUP($B69,'[1]USAS Prone Day 2 (2)'!$A:$K,11,FALSE)</f>
        <v>596.29999999999995</v>
      </c>
      <c r="U69" s="19">
        <f t="shared" si="0"/>
        <v>1176.5</v>
      </c>
      <c r="AC69" t="s">
        <v>69</v>
      </c>
    </row>
    <row r="70" spans="1:29" ht="15.4" x14ac:dyDescent="0.45">
      <c r="A70" s="8"/>
      <c r="B70" s="11"/>
      <c r="C70" s="18"/>
      <c r="D70" s="2"/>
      <c r="E70" s="2"/>
      <c r="F70" s="21"/>
      <c r="G70" s="21"/>
      <c r="H70" s="21"/>
      <c r="I70" s="21"/>
      <c r="J70" s="21"/>
      <c r="K70" s="21"/>
      <c r="L70" s="21"/>
      <c r="M70" s="10"/>
      <c r="N70" s="19"/>
      <c r="O70" s="19"/>
      <c r="P70" s="19"/>
      <c r="Q70" s="19"/>
      <c r="R70" s="19"/>
      <c r="S70" s="19"/>
      <c r="T70" s="19"/>
      <c r="U70" s="10"/>
    </row>
    <row r="71" spans="1:29" x14ac:dyDescent="0.45">
      <c r="N71" s="19"/>
      <c r="O71" s="19"/>
      <c r="P71" s="19"/>
      <c r="Q71" s="19"/>
      <c r="R71" s="19"/>
      <c r="S71" s="19"/>
      <c r="T71" s="19"/>
    </row>
    <row r="72" spans="1:29" ht="17.649999999999999" x14ac:dyDescent="0.5">
      <c r="A72" s="1" t="s">
        <v>28</v>
      </c>
      <c r="B72" s="1"/>
      <c r="C72" s="1"/>
      <c r="D72" s="1"/>
      <c r="E72" s="1"/>
      <c r="F72" s="12"/>
      <c r="G72" s="12"/>
      <c r="H72" s="12"/>
      <c r="I72" s="12"/>
      <c r="J72" s="12"/>
      <c r="K72" s="12"/>
      <c r="L72" s="12"/>
      <c r="M72" s="12"/>
      <c r="N72" s="19"/>
      <c r="O72" s="19"/>
      <c r="P72" s="19"/>
      <c r="Q72" s="19"/>
      <c r="R72" s="19"/>
      <c r="S72" s="19"/>
      <c r="T72" s="19"/>
      <c r="U72" s="12"/>
      <c r="V72" s="2"/>
      <c r="W72" s="2"/>
      <c r="X72" s="2"/>
      <c r="Y72" s="2"/>
    </row>
    <row r="73" spans="1:29" ht="17.649999999999999" x14ac:dyDescent="0.5">
      <c r="A73" s="1"/>
      <c r="B73" s="4"/>
      <c r="C73" s="4"/>
      <c r="D73" s="4"/>
      <c r="E73" s="4"/>
      <c r="F73" s="2"/>
      <c r="G73" s="2"/>
      <c r="H73" s="2"/>
      <c r="I73" s="2"/>
      <c r="J73" s="2"/>
      <c r="K73" s="2"/>
      <c r="L73" s="2"/>
      <c r="M73" s="2"/>
      <c r="N73" s="19"/>
      <c r="O73" s="19"/>
      <c r="P73" s="19"/>
      <c r="Q73" s="19"/>
      <c r="R73" s="19"/>
      <c r="S73" s="19"/>
      <c r="T73" s="19"/>
      <c r="U73" s="2"/>
      <c r="V73" s="2"/>
      <c r="W73" s="2"/>
      <c r="X73" s="2"/>
      <c r="Y73" s="2"/>
    </row>
    <row r="74" spans="1:29" ht="16.899999999999999" customHeight="1" x14ac:dyDescent="0.45">
      <c r="A74" s="5" t="s">
        <v>3</v>
      </c>
      <c r="B74" s="6" t="s">
        <v>135</v>
      </c>
      <c r="C74" s="7" t="s">
        <v>137</v>
      </c>
      <c r="D74" s="6" t="s">
        <v>1</v>
      </c>
      <c r="E74" s="6" t="s">
        <v>53</v>
      </c>
      <c r="F74" s="2">
        <v>1</v>
      </c>
      <c r="G74" s="2">
        <v>2</v>
      </c>
      <c r="H74" s="2">
        <v>3</v>
      </c>
      <c r="I74" s="2">
        <v>4</v>
      </c>
      <c r="J74" s="2">
        <v>5</v>
      </c>
      <c r="K74" s="2">
        <v>6</v>
      </c>
      <c r="L74" s="2" t="s">
        <v>4</v>
      </c>
      <c r="M74" s="2"/>
      <c r="N74" s="2">
        <v>1</v>
      </c>
      <c r="O74" s="2">
        <v>2</v>
      </c>
      <c r="P74" s="2">
        <v>3</v>
      </c>
      <c r="Q74" s="2">
        <v>4</v>
      </c>
      <c r="R74" s="2">
        <v>5</v>
      </c>
      <c r="S74" s="2">
        <v>6</v>
      </c>
      <c r="T74" s="2" t="s">
        <v>5</v>
      </c>
      <c r="U74" s="2" t="s">
        <v>6</v>
      </c>
      <c r="V74" s="2"/>
      <c r="W74" s="2"/>
      <c r="X74" s="2"/>
      <c r="Y74" s="2"/>
    </row>
    <row r="75" spans="1:29" ht="15.4" x14ac:dyDescent="0.45">
      <c r="A75" s="8">
        <v>1</v>
      </c>
      <c r="B75" t="s">
        <v>138</v>
      </c>
      <c r="C75" t="s">
        <v>139</v>
      </c>
      <c r="D75" t="s">
        <v>140</v>
      </c>
      <c r="E75" t="s">
        <v>141</v>
      </c>
      <c r="F75">
        <v>100.89999999999999</v>
      </c>
      <c r="G75">
        <v>99.299999999999983</v>
      </c>
      <c r="H75">
        <v>102.7</v>
      </c>
      <c r="I75">
        <v>102.10000000000001</v>
      </c>
      <c r="J75">
        <v>102.89999999999999</v>
      </c>
      <c r="K75">
        <v>101.2</v>
      </c>
      <c r="L75">
        <v>609.1</v>
      </c>
      <c r="N75" s="19">
        <f>VLOOKUP($B75,'[1]USAS Prone Day 2 (2)'!$A:$K,5,FALSE)</f>
        <v>100.4</v>
      </c>
      <c r="O75" s="19">
        <f>VLOOKUP($B75,'[1]USAS Prone Day 2 (2)'!$A:$K,6,FALSE)</f>
        <v>101.69999999999997</v>
      </c>
      <c r="P75" s="19">
        <f>VLOOKUP($B75,'[1]USAS Prone Day 2 (2)'!$A:$K,7,FALSE)</f>
        <v>102.2</v>
      </c>
      <c r="Q75" s="19">
        <f>VLOOKUP($B75,'[1]USAS Prone Day 2 (2)'!$A:$K,8,FALSE)</f>
        <v>104.29999999999998</v>
      </c>
      <c r="R75" s="19">
        <f>VLOOKUP($B75,'[1]USAS Prone Day 2 (2)'!$A:$K,9,FALSE)</f>
        <v>102.2</v>
      </c>
      <c r="S75" s="19">
        <f>VLOOKUP($B75,'[1]USAS Prone Day 2 (2)'!$A:$K,10,FALSE)</f>
        <v>101.1</v>
      </c>
      <c r="T75" s="19">
        <f>VLOOKUP($B75,'[1]USAS Prone Day 2 (2)'!$A:$K,11,FALSE)</f>
        <v>611.89999999999986</v>
      </c>
      <c r="U75" s="19">
        <f>L75+T75</f>
        <v>1221</v>
      </c>
      <c r="V75" s="19"/>
    </row>
    <row r="76" spans="1:29" ht="15.4" x14ac:dyDescent="0.45">
      <c r="A76" s="8">
        <v>2</v>
      </c>
      <c r="B76" t="s">
        <v>142</v>
      </c>
      <c r="C76" t="s">
        <v>143</v>
      </c>
      <c r="D76" t="s">
        <v>129</v>
      </c>
      <c r="E76" t="s">
        <v>141</v>
      </c>
      <c r="F76">
        <v>99.100000000000009</v>
      </c>
      <c r="G76">
        <v>100.39999999999999</v>
      </c>
      <c r="H76">
        <v>101.6</v>
      </c>
      <c r="I76">
        <v>99.899999999999991</v>
      </c>
      <c r="J76">
        <v>99.6</v>
      </c>
      <c r="K76">
        <v>98.399999999999991</v>
      </c>
      <c r="L76">
        <v>599</v>
      </c>
      <c r="N76" s="19">
        <f>VLOOKUP($B76,'[1]USAS Prone Day 2 (2)'!$A:$K,5,FALSE)</f>
        <v>102.6</v>
      </c>
      <c r="O76" s="19">
        <f>VLOOKUP($B76,'[1]USAS Prone Day 2 (2)'!$A:$K,6,FALSE)</f>
        <v>96.699999999999989</v>
      </c>
      <c r="P76" s="19">
        <f>VLOOKUP($B76,'[1]USAS Prone Day 2 (2)'!$A:$K,7,FALSE)</f>
        <v>97.300000000000011</v>
      </c>
      <c r="Q76" s="19">
        <f>VLOOKUP($B76,'[1]USAS Prone Day 2 (2)'!$A:$K,8,FALSE)</f>
        <v>99.399999999999991</v>
      </c>
      <c r="R76" s="19">
        <f>VLOOKUP($B76,'[1]USAS Prone Day 2 (2)'!$A:$K,9,FALSE)</f>
        <v>101.89999999999999</v>
      </c>
      <c r="S76" s="19">
        <f>VLOOKUP($B76,'[1]USAS Prone Day 2 (2)'!$A:$K,10,FALSE)</f>
        <v>102.1</v>
      </c>
      <c r="T76" s="19">
        <f>VLOOKUP($B76,'[1]USAS Prone Day 2 (2)'!$A:$K,11,FALSE)</f>
        <v>600</v>
      </c>
      <c r="U76" s="19">
        <f t="shared" ref="U76:U77" si="1">L76+T76</f>
        <v>1199</v>
      </c>
      <c r="V76" s="19"/>
    </row>
    <row r="77" spans="1:29" ht="15.4" x14ac:dyDescent="0.45">
      <c r="A77" s="8">
        <v>3</v>
      </c>
      <c r="B77" t="s">
        <v>144</v>
      </c>
      <c r="C77" t="s">
        <v>145</v>
      </c>
      <c r="D77" t="s">
        <v>129</v>
      </c>
      <c r="E77" t="s">
        <v>141</v>
      </c>
      <c r="F77">
        <v>96.699999999999989</v>
      </c>
      <c r="G77">
        <v>86.6</v>
      </c>
      <c r="H77">
        <v>99.6</v>
      </c>
      <c r="I77">
        <v>96.899999999999991</v>
      </c>
      <c r="J77">
        <v>90</v>
      </c>
      <c r="K77">
        <v>97.399999999999991</v>
      </c>
      <c r="L77">
        <v>567.19999999999993</v>
      </c>
      <c r="N77" s="19">
        <f>VLOOKUP($B77,'[1]USAS Prone Day 2 (2)'!$A:$K,5,FALSE)</f>
        <v>97.699999999999989</v>
      </c>
      <c r="O77" s="19">
        <f>VLOOKUP($B77,'[1]USAS Prone Day 2 (2)'!$A:$K,6,FALSE)</f>
        <v>94.5</v>
      </c>
      <c r="P77" s="19">
        <f>VLOOKUP($B77,'[1]USAS Prone Day 2 (2)'!$A:$K,7,FALSE)</f>
        <v>101.1</v>
      </c>
      <c r="Q77" s="19">
        <f>VLOOKUP($B77,'[1]USAS Prone Day 2 (2)'!$A:$K,8,FALSE)</f>
        <v>98.199999999999989</v>
      </c>
      <c r="R77" s="19">
        <f>VLOOKUP($B77,'[1]USAS Prone Day 2 (2)'!$A:$K,9,FALSE)</f>
        <v>99.399999999999991</v>
      </c>
      <c r="S77" s="19">
        <f>VLOOKUP($B77,'[1]USAS Prone Day 2 (2)'!$A:$K,10,FALSE)</f>
        <v>97.799999999999983</v>
      </c>
      <c r="T77" s="19">
        <f>VLOOKUP($B77,'[1]USAS Prone Day 2 (2)'!$A:$K,11,FALSE)</f>
        <v>588.69999999999993</v>
      </c>
      <c r="U77" s="19">
        <f t="shared" si="1"/>
        <v>1155.8999999999999</v>
      </c>
      <c r="V77" s="19"/>
    </row>
    <row r="78" spans="1:29" x14ac:dyDescent="0.45">
      <c r="U78" s="19"/>
    </row>
    <row r="79" spans="1:29" ht="17.649999999999999" hidden="1" x14ac:dyDescent="0.5">
      <c r="A79" s="1" t="s">
        <v>65</v>
      </c>
      <c r="B79" s="1"/>
      <c r="C79" s="1"/>
      <c r="D79" s="1"/>
      <c r="E79" s="1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</row>
    <row r="80" spans="1:29" ht="17.649999999999999" hidden="1" x14ac:dyDescent="0.5">
      <c r="A80" s="1"/>
      <c r="B80" s="4"/>
      <c r="C80" s="4"/>
      <c r="D80" s="4"/>
      <c r="E80" s="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3" ht="15.4" hidden="1" x14ac:dyDescent="0.45">
      <c r="A81" s="5" t="s">
        <v>3</v>
      </c>
      <c r="B81" s="6" t="s">
        <v>135</v>
      </c>
      <c r="C81" s="7" t="s">
        <v>137</v>
      </c>
      <c r="D81" s="6" t="s">
        <v>1</v>
      </c>
      <c r="E81" s="6" t="s">
        <v>53</v>
      </c>
      <c r="F81" s="2">
        <v>1</v>
      </c>
      <c r="G81" s="2">
        <v>2</v>
      </c>
      <c r="H81" s="2">
        <v>3</v>
      </c>
      <c r="I81" s="2">
        <v>4</v>
      </c>
      <c r="J81" s="2">
        <v>5</v>
      </c>
      <c r="K81" s="2">
        <v>6</v>
      </c>
      <c r="L81" s="2" t="s">
        <v>4</v>
      </c>
      <c r="M81" s="2" t="s">
        <v>37</v>
      </c>
      <c r="N81" s="2">
        <v>1</v>
      </c>
      <c r="O81" s="2">
        <v>2</v>
      </c>
      <c r="P81" s="2">
        <v>3</v>
      </c>
      <c r="Q81" s="2">
        <v>4</v>
      </c>
      <c r="R81" s="2">
        <v>5</v>
      </c>
      <c r="S81" s="2">
        <v>6</v>
      </c>
      <c r="T81" s="2" t="s">
        <v>5</v>
      </c>
      <c r="U81" s="2" t="s">
        <v>37</v>
      </c>
      <c r="V81" s="2" t="s">
        <v>6</v>
      </c>
      <c r="W81" s="2" t="s">
        <v>2</v>
      </c>
    </row>
    <row r="82" spans="1:23" ht="15.4" hidden="1" x14ac:dyDescent="0.45">
      <c r="A82" s="8">
        <v>1</v>
      </c>
      <c r="B82" s="11"/>
      <c r="C82" s="18"/>
      <c r="D82" s="9"/>
      <c r="E82" s="2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</row>
    <row r="83" spans="1:23" ht="15.4" hidden="1" x14ac:dyDescent="0.45">
      <c r="A83" s="8">
        <v>2</v>
      </c>
      <c r="B83" s="11"/>
      <c r="C83" s="18"/>
      <c r="D83" s="9"/>
      <c r="E83" s="2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</row>
    <row r="84" spans="1:23" ht="15.4" hidden="1" x14ac:dyDescent="0.45">
      <c r="A84" s="8">
        <v>3</v>
      </c>
      <c r="B84" s="11"/>
      <c r="C84" s="18"/>
      <c r="D84" s="9"/>
      <c r="E84" s="2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</row>
    <row r="85" spans="1:23" ht="15.4" hidden="1" x14ac:dyDescent="0.45">
      <c r="A85" s="8">
        <v>4</v>
      </c>
      <c r="B85" s="11"/>
      <c r="C85" s="18"/>
      <c r="D85" s="9"/>
      <c r="E85" s="2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</row>
    <row r="86" spans="1:23" ht="15.4" hidden="1" x14ac:dyDescent="0.45">
      <c r="A86" s="8">
        <v>5</v>
      </c>
      <c r="B86" s="11"/>
      <c r="C86" s="18"/>
      <c r="D86" s="9"/>
      <c r="E86" s="2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</row>
    <row r="87" spans="1:23" ht="15.4" hidden="1" x14ac:dyDescent="0.45">
      <c r="A87" s="8">
        <v>6</v>
      </c>
      <c r="B87" s="11"/>
      <c r="C87" s="18"/>
      <c r="D87" s="9"/>
      <c r="E87" s="2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</row>
    <row r="88" spans="1:23" ht="15.4" hidden="1" x14ac:dyDescent="0.45">
      <c r="A88" s="8">
        <v>7</v>
      </c>
      <c r="B88" s="11"/>
      <c r="C88" s="18"/>
      <c r="D88" s="9"/>
      <c r="E88" s="2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</row>
    <row r="89" spans="1:23" ht="15.4" hidden="1" x14ac:dyDescent="0.45">
      <c r="A89" s="8">
        <v>8</v>
      </c>
      <c r="B89" s="11"/>
      <c r="C89" s="18"/>
      <c r="D89" s="9"/>
      <c r="E89" s="2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</row>
    <row r="90" spans="1:23" ht="15.4" hidden="1" x14ac:dyDescent="0.45">
      <c r="A90" s="8">
        <v>9</v>
      </c>
      <c r="B90" s="11"/>
      <c r="C90" s="18"/>
      <c r="D90" s="9"/>
      <c r="E90" s="2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</row>
    <row r="91" spans="1:23" ht="15.4" hidden="1" x14ac:dyDescent="0.45">
      <c r="A91" s="8">
        <v>10</v>
      </c>
      <c r="B91" s="11"/>
      <c r="C91" s="18"/>
      <c r="D91" s="9"/>
      <c r="E91" s="2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</row>
    <row r="92" spans="1:23" hidden="1" x14ac:dyDescent="0.45"/>
    <row r="93" spans="1:23" hidden="1" x14ac:dyDescent="0.45"/>
    <row r="94" spans="1:23" ht="17.649999999999999" hidden="1" x14ac:dyDescent="0.5">
      <c r="A94" s="1" t="s">
        <v>64</v>
      </c>
      <c r="B94" s="1"/>
      <c r="C94" s="1"/>
      <c r="D94" s="1"/>
      <c r="E94" s="1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</row>
    <row r="95" spans="1:23" ht="17.649999999999999" hidden="1" x14ac:dyDescent="0.5">
      <c r="A95" s="1"/>
      <c r="B95" s="4"/>
      <c r="C95" s="4"/>
      <c r="D95" s="4"/>
      <c r="E95" s="4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3" ht="15.4" hidden="1" x14ac:dyDescent="0.45">
      <c r="A96" s="5" t="s">
        <v>3</v>
      </c>
      <c r="B96" s="6" t="s">
        <v>135</v>
      </c>
      <c r="C96" s="7" t="s">
        <v>137</v>
      </c>
      <c r="D96" s="6" t="s">
        <v>1</v>
      </c>
      <c r="E96" s="6" t="s">
        <v>53</v>
      </c>
      <c r="F96" s="2">
        <v>1</v>
      </c>
      <c r="G96" s="2">
        <v>2</v>
      </c>
      <c r="H96" s="2">
        <v>3</v>
      </c>
      <c r="I96" s="2">
        <v>4</v>
      </c>
      <c r="J96" s="2">
        <v>5</v>
      </c>
      <c r="K96" s="2">
        <v>6</v>
      </c>
      <c r="L96" s="2" t="s">
        <v>4</v>
      </c>
      <c r="M96" s="2" t="s">
        <v>37</v>
      </c>
      <c r="N96" s="2">
        <v>1</v>
      </c>
      <c r="O96" s="2">
        <v>2</v>
      </c>
      <c r="P96" s="2">
        <v>3</v>
      </c>
      <c r="Q96" s="2">
        <v>4</v>
      </c>
      <c r="R96" s="2">
        <v>5</v>
      </c>
      <c r="S96" s="2">
        <v>6</v>
      </c>
      <c r="T96" s="2" t="s">
        <v>5</v>
      </c>
      <c r="U96" s="2" t="s">
        <v>37</v>
      </c>
      <c r="V96" s="2" t="s">
        <v>6</v>
      </c>
      <c r="W96" s="2" t="s">
        <v>2</v>
      </c>
    </row>
    <row r="97" spans="1:23" ht="15.4" hidden="1" x14ac:dyDescent="0.45">
      <c r="A97" s="8">
        <v>1</v>
      </c>
      <c r="B97" s="11"/>
      <c r="C97" s="18"/>
      <c r="D97" s="9"/>
      <c r="E97" s="2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</row>
    <row r="98" spans="1:23" ht="15.4" hidden="1" x14ac:dyDescent="0.45">
      <c r="A98" s="8">
        <v>2</v>
      </c>
      <c r="B98" s="11"/>
      <c r="C98" s="18"/>
      <c r="D98" s="9"/>
      <c r="E98" s="2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</row>
    <row r="99" spans="1:23" ht="15.4" hidden="1" x14ac:dyDescent="0.45">
      <c r="A99" s="8">
        <v>3</v>
      </c>
      <c r="B99" s="11"/>
      <c r="C99" s="18"/>
      <c r="D99" s="9"/>
      <c r="E99" s="2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</row>
    <row r="100" spans="1:23" ht="15.4" hidden="1" x14ac:dyDescent="0.45">
      <c r="A100" s="8"/>
      <c r="B100" s="11"/>
      <c r="C100" s="18"/>
      <c r="D100" s="9"/>
      <c r="E100" s="2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</row>
    <row r="101" spans="1:23" ht="15.4" hidden="1" x14ac:dyDescent="0.45">
      <c r="A101" s="8"/>
      <c r="B101" s="11"/>
      <c r="C101" s="18"/>
      <c r="D101" s="9"/>
      <c r="E101" s="2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</row>
    <row r="102" spans="1:23" ht="17.649999999999999" hidden="1" x14ac:dyDescent="0.5">
      <c r="A102" s="1" t="s">
        <v>35</v>
      </c>
      <c r="B102" s="1"/>
      <c r="C102" s="1"/>
      <c r="D102" s="1"/>
      <c r="E102" s="1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</row>
    <row r="103" spans="1:23" ht="17.649999999999999" hidden="1" x14ac:dyDescent="0.5">
      <c r="A103" s="1"/>
      <c r="B103" s="4"/>
      <c r="C103" s="4"/>
      <c r="D103" s="4"/>
      <c r="E103" s="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3" ht="15.4" hidden="1" x14ac:dyDescent="0.45">
      <c r="A104" s="5" t="s">
        <v>3</v>
      </c>
      <c r="B104" s="6" t="s">
        <v>135</v>
      </c>
      <c r="C104" s="7" t="s">
        <v>137</v>
      </c>
      <c r="D104" s="6" t="s">
        <v>1</v>
      </c>
      <c r="E104" s="6" t="s">
        <v>53</v>
      </c>
      <c r="F104" s="2">
        <v>1</v>
      </c>
      <c r="G104" s="2">
        <v>2</v>
      </c>
      <c r="H104" s="2">
        <v>3</v>
      </c>
      <c r="I104" s="2">
        <v>4</v>
      </c>
      <c r="J104" s="2">
        <v>5</v>
      </c>
      <c r="K104" s="2">
        <v>6</v>
      </c>
      <c r="L104" s="2" t="s">
        <v>4</v>
      </c>
      <c r="M104" s="2" t="s">
        <v>37</v>
      </c>
      <c r="N104" s="2">
        <v>1</v>
      </c>
      <c r="O104" s="2">
        <v>2</v>
      </c>
      <c r="P104" s="2">
        <v>3</v>
      </c>
      <c r="Q104" s="2">
        <v>4</v>
      </c>
      <c r="R104" s="2">
        <v>5</v>
      </c>
      <c r="S104" s="2">
        <v>6</v>
      </c>
      <c r="T104" s="2" t="s">
        <v>5</v>
      </c>
      <c r="U104" s="2" t="s">
        <v>37</v>
      </c>
      <c r="V104" s="2" t="s">
        <v>6</v>
      </c>
      <c r="W104" s="2" t="s">
        <v>2</v>
      </c>
    </row>
    <row r="105" spans="1:23" ht="15.4" hidden="1" x14ac:dyDescent="0.45">
      <c r="A105" s="8">
        <v>1</v>
      </c>
      <c r="B105" s="11"/>
      <c r="C105" s="18"/>
      <c r="D105" s="9"/>
      <c r="E105" s="2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</row>
    <row r="106" spans="1:23" ht="15.4" hidden="1" x14ac:dyDescent="0.45">
      <c r="A106" s="8">
        <v>2</v>
      </c>
      <c r="B106" s="11"/>
      <c r="C106" s="18"/>
      <c r="D106" s="9"/>
      <c r="E106" s="2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</row>
    <row r="107" spans="1:23" ht="15.4" hidden="1" x14ac:dyDescent="0.45">
      <c r="A107" s="8">
        <v>3</v>
      </c>
      <c r="B107" s="11"/>
      <c r="C107" s="18"/>
      <c r="D107" s="9"/>
      <c r="E107" s="2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</row>
    <row r="108" spans="1:23" ht="15.4" hidden="1" x14ac:dyDescent="0.45">
      <c r="A108" s="8">
        <v>4</v>
      </c>
      <c r="B108" s="11"/>
      <c r="C108" s="18"/>
      <c r="D108" s="9"/>
      <c r="E108" s="2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</row>
    <row r="109" spans="1:23" ht="15.4" hidden="1" x14ac:dyDescent="0.45">
      <c r="A109" s="8">
        <v>5</v>
      </c>
      <c r="B109" s="11"/>
      <c r="C109" s="18"/>
      <c r="D109" s="9"/>
      <c r="E109" s="2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</row>
    <row r="110" spans="1:23" ht="15.4" hidden="1" x14ac:dyDescent="0.45">
      <c r="A110" s="8">
        <v>6</v>
      </c>
      <c r="B110" s="11"/>
      <c r="C110" s="18"/>
      <c r="D110" s="9"/>
      <c r="E110" s="2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</row>
    <row r="111" spans="1:23" ht="15.4" hidden="1" x14ac:dyDescent="0.45">
      <c r="A111" s="8">
        <v>7</v>
      </c>
      <c r="B111" s="11"/>
      <c r="C111" s="18"/>
      <c r="D111" s="9"/>
      <c r="E111" s="2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</row>
    <row r="112" spans="1:23" x14ac:dyDescent="0.45"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</row>
    <row r="114" spans="1:23" ht="17.649999999999999" x14ac:dyDescent="0.5">
      <c r="A114" s="1" t="s">
        <v>62</v>
      </c>
      <c r="B114" s="1"/>
      <c r="C114" s="1"/>
      <c r="D114" s="1"/>
      <c r="E114" s="1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</row>
    <row r="116" spans="1:23" ht="15.4" x14ac:dyDescent="0.45">
      <c r="A116" s="5" t="s">
        <v>3</v>
      </c>
      <c r="B116" s="6" t="s">
        <v>135</v>
      </c>
      <c r="C116" s="7" t="s">
        <v>137</v>
      </c>
      <c r="D116" s="6" t="s">
        <v>1</v>
      </c>
      <c r="E116" s="6" t="s">
        <v>53</v>
      </c>
      <c r="F116" s="2">
        <v>1</v>
      </c>
      <c r="G116" s="2">
        <v>2</v>
      </c>
      <c r="H116" s="2">
        <v>3</v>
      </c>
      <c r="I116" s="2">
        <v>4</v>
      </c>
      <c r="J116" s="2">
        <v>5</v>
      </c>
      <c r="K116" s="2">
        <v>6</v>
      </c>
      <c r="L116" s="2" t="s">
        <v>4</v>
      </c>
      <c r="M116" s="2" t="s">
        <v>37</v>
      </c>
      <c r="N116" s="2">
        <v>1</v>
      </c>
      <c r="O116" s="2">
        <v>2</v>
      </c>
      <c r="P116" s="2">
        <v>3</v>
      </c>
      <c r="Q116" s="2">
        <v>4</v>
      </c>
      <c r="R116" s="2">
        <v>5</v>
      </c>
      <c r="S116" s="2">
        <v>6</v>
      </c>
      <c r="T116" s="2" t="s">
        <v>5</v>
      </c>
      <c r="U116" s="2" t="s">
        <v>37</v>
      </c>
      <c r="V116" s="2" t="s">
        <v>6</v>
      </c>
      <c r="W116" s="2" t="s">
        <v>2</v>
      </c>
    </row>
    <row r="117" spans="1:23" ht="15.4" x14ac:dyDescent="0.45">
      <c r="A117" s="8">
        <v>1</v>
      </c>
      <c r="B117" t="s">
        <v>310</v>
      </c>
      <c r="C117" s="37" t="s">
        <v>311</v>
      </c>
      <c r="D117" t="s">
        <v>167</v>
      </c>
      <c r="E117" t="s">
        <v>126</v>
      </c>
      <c r="F117">
        <v>53</v>
      </c>
      <c r="G117">
        <v>72</v>
      </c>
      <c r="H117">
        <v>66</v>
      </c>
      <c r="I117">
        <v>65</v>
      </c>
      <c r="J117">
        <v>30</v>
      </c>
      <c r="K117">
        <v>0</v>
      </c>
      <c r="L117">
        <v>286</v>
      </c>
      <c r="M117">
        <v>0</v>
      </c>
      <c r="N117" s="21"/>
      <c r="O117" s="21"/>
      <c r="P117" s="21"/>
      <c r="Q117" s="21"/>
      <c r="R117" s="21"/>
      <c r="S117" s="21"/>
      <c r="T117" s="21"/>
      <c r="U117" s="21"/>
      <c r="V117" s="21"/>
      <c r="W117" s="21"/>
    </row>
  </sheetData>
  <printOptions horizontalCentered="1"/>
  <pageMargins left="0.2" right="0.45" top="0.5" bottom="0.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MProne</vt:lpstr>
      <vt:lpstr>WProne</vt:lpstr>
      <vt:lpstr>Rapid Pistol</vt:lpstr>
      <vt:lpstr>M3x20</vt:lpstr>
      <vt:lpstr>W3x20</vt:lpstr>
      <vt:lpstr>Free Pistol</vt:lpstr>
      <vt:lpstr>Standard</vt:lpstr>
      <vt:lpstr>Center Fire</vt:lpstr>
      <vt:lpstr>MSprt</vt:lpstr>
      <vt:lpstr>WSprt</vt:lpstr>
      <vt:lpstr>MAR</vt:lpstr>
      <vt:lpstr>WAR</vt:lpstr>
      <vt:lpstr>MAP</vt:lpstr>
      <vt:lpstr>WAP</vt:lpstr>
      <vt:lpstr>Para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Orvin</dc:creator>
  <cp:lastModifiedBy>Jennifer Meyers</cp:lastModifiedBy>
  <cp:lastPrinted>2025-04-15T23:38:59Z</cp:lastPrinted>
  <dcterms:created xsi:type="dcterms:W3CDTF">2024-04-02T13:49:27Z</dcterms:created>
  <dcterms:modified xsi:type="dcterms:W3CDTF">2025-06-10T23:02:57Z</dcterms:modified>
</cp:coreProperties>
</file>