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solympic-my.sharepoint.com/personal/peter_durben_usashooting_org/Documents/Desktop/USA Shooting/Pete 2022/Rifle Selection Procedures/"/>
    </mc:Choice>
  </mc:AlternateContent>
  <xr:revisionPtr revIDLastSave="35" documentId="8_{45FA41DD-393A-4B7A-97AD-07186678B981}" xr6:coauthVersionLast="47" xr6:coauthVersionMax="47" xr10:uidLastSave="{5CBC0E5A-5BDE-4354-A214-20C855E815E5}"/>
  <bookViews>
    <workbookView xWindow="-110" yWindow="-110" windowWidth="19420" windowHeight="10420" firstSheet="3" activeTab="7" xr2:uid="{F53404A8-2A88-4962-943F-708E155A4138}"/>
  </bookViews>
  <sheets>
    <sheet name="MAR Data" sheetId="1" r:id="rId1"/>
    <sheet name="WAR Data" sheetId="9" r:id="rId2"/>
    <sheet name="MSB Data" sheetId="12" r:id="rId3"/>
    <sheet name="WSB Data" sheetId="13" r:id="rId4"/>
    <sheet name="ABP Chart" sheetId="2" r:id="rId5"/>
    <sheet name="Rank List AR" sheetId="7" r:id="rId6"/>
    <sheet name="Rank List SB" sheetId="14" r:id="rId7"/>
    <sheet name="Ranking for Publication" sheetId="17" r:id="rId8"/>
    <sheet name="Data Template" sheetId="15" r:id="rId9"/>
  </sheets>
  <definedNames>
    <definedName name="_xlnm._FilterDatabase" localSheetId="6" hidden="1">'Rank List SB'!$D$42:$H$46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X192" i="12" l="1"/>
  <c r="BW192" i="12"/>
  <c r="BX191" i="12"/>
  <c r="BW191" i="12"/>
  <c r="BX190" i="12"/>
  <c r="BW190" i="12"/>
  <c r="BX129" i="12"/>
  <c r="BW129" i="12"/>
  <c r="BX128" i="12"/>
  <c r="BW128" i="12"/>
  <c r="BX127" i="12"/>
  <c r="BW127" i="12"/>
  <c r="BX70" i="12"/>
  <c r="BW70" i="12"/>
  <c r="BX69" i="12"/>
  <c r="BW69" i="12"/>
  <c r="BX68" i="12"/>
  <c r="BW68" i="12"/>
  <c r="BX296" i="13"/>
  <c r="BW296" i="13"/>
  <c r="BX295" i="13"/>
  <c r="BW295" i="13"/>
  <c r="BX294" i="13"/>
  <c r="BW294" i="13"/>
  <c r="BX133" i="13"/>
  <c r="BW133" i="13"/>
  <c r="BX132" i="13"/>
  <c r="BW132" i="13"/>
  <c r="BX131" i="13"/>
  <c r="BW131" i="13"/>
  <c r="BX74" i="13"/>
  <c r="BW74" i="13"/>
  <c r="BX73" i="13"/>
  <c r="BW73" i="13"/>
  <c r="BX72" i="13"/>
  <c r="BW72" i="13"/>
  <c r="CM332" i="9"/>
  <c r="CL332" i="9"/>
  <c r="CK332" i="9"/>
  <c r="CM331" i="9"/>
  <c r="CL331" i="9"/>
  <c r="CK331" i="9"/>
  <c r="CM330" i="9"/>
  <c r="CL330" i="9"/>
  <c r="CK330" i="9"/>
  <c r="CM129" i="9"/>
  <c r="CL129" i="9"/>
  <c r="CK129" i="9"/>
  <c r="CM128" i="9"/>
  <c r="CL128" i="9"/>
  <c r="CK128" i="9"/>
  <c r="CM127" i="9"/>
  <c r="CL127" i="9"/>
  <c r="CK127" i="9"/>
  <c r="CM78" i="9"/>
  <c r="CL78" i="9"/>
  <c r="CK78" i="9"/>
  <c r="CM77" i="9"/>
  <c r="CL77" i="9"/>
  <c r="CK77" i="9"/>
  <c r="CM76" i="9"/>
  <c r="CL76" i="9"/>
  <c r="CK76" i="9"/>
  <c r="CN180" i="1"/>
  <c r="CM180" i="1"/>
  <c r="CL180" i="1"/>
  <c r="CK180" i="1"/>
  <c r="CN179" i="1"/>
  <c r="CM179" i="1"/>
  <c r="CL179" i="1"/>
  <c r="CK179" i="1"/>
  <c r="CN178" i="1"/>
  <c r="CM178" i="1"/>
  <c r="CL178" i="1"/>
  <c r="CK178" i="1"/>
  <c r="CN121" i="1"/>
  <c r="CM121" i="1"/>
  <c r="CL121" i="1"/>
  <c r="CK121" i="1"/>
  <c r="CN120" i="1"/>
  <c r="CM120" i="1"/>
  <c r="CL120" i="1"/>
  <c r="CK120" i="1"/>
  <c r="CN119" i="1"/>
  <c r="CM119" i="1"/>
  <c r="CL119" i="1"/>
  <c r="CK119" i="1"/>
  <c r="CN70" i="1"/>
  <c r="CM70" i="1"/>
  <c r="CL70" i="1"/>
  <c r="CK70" i="1"/>
  <c r="CN69" i="1"/>
  <c r="CM69" i="1"/>
  <c r="CL69" i="1"/>
  <c r="CK69" i="1"/>
  <c r="CN68" i="1"/>
  <c r="CM68" i="1"/>
  <c r="CL68" i="1"/>
  <c r="CK68" i="1"/>
  <c r="O288" i="13"/>
  <c r="N288" i="13"/>
  <c r="M288" i="13"/>
  <c r="L288" i="13"/>
  <c r="K288" i="13"/>
  <c r="I288" i="13"/>
  <c r="CC287" i="13"/>
  <c r="X287" i="13"/>
  <c r="O287" i="13"/>
  <c r="N287" i="13"/>
  <c r="M287" i="13"/>
  <c r="L287" i="13"/>
  <c r="K287" i="13"/>
  <c r="F287" i="13"/>
  <c r="G287" i="13" s="1"/>
  <c r="D287" i="13"/>
  <c r="O284" i="13"/>
  <c r="N284" i="13"/>
  <c r="M284" i="13"/>
  <c r="L284" i="13"/>
  <c r="K284" i="13"/>
  <c r="I284" i="13"/>
  <c r="CC283" i="13"/>
  <c r="X283" i="13"/>
  <c r="O283" i="13"/>
  <c r="N283" i="13"/>
  <c r="M283" i="13"/>
  <c r="L283" i="13"/>
  <c r="K283" i="13"/>
  <c r="F283" i="13"/>
  <c r="G283" i="13" s="1"/>
  <c r="D283" i="13"/>
  <c r="O280" i="13"/>
  <c r="N280" i="13"/>
  <c r="M280" i="13"/>
  <c r="L280" i="13"/>
  <c r="K280" i="13"/>
  <c r="I280" i="13"/>
  <c r="CC279" i="13"/>
  <c r="X279" i="13"/>
  <c r="O279" i="13"/>
  <c r="N279" i="13"/>
  <c r="M279" i="13"/>
  <c r="L279" i="13"/>
  <c r="K279" i="13"/>
  <c r="F279" i="13"/>
  <c r="G279" i="13" s="1"/>
  <c r="D279" i="13"/>
  <c r="O276" i="13"/>
  <c r="N276" i="13"/>
  <c r="M276" i="13"/>
  <c r="L276" i="13"/>
  <c r="K276" i="13"/>
  <c r="I276" i="13"/>
  <c r="CC275" i="13"/>
  <c r="X275" i="13"/>
  <c r="L51" i="14" s="1"/>
  <c r="O275" i="13"/>
  <c r="N275" i="13"/>
  <c r="M275" i="13"/>
  <c r="L275" i="13"/>
  <c r="K275" i="13"/>
  <c r="F275" i="13"/>
  <c r="G275" i="13" s="1"/>
  <c r="M51" i="14" s="1"/>
  <c r="D275" i="13"/>
  <c r="O320" i="9"/>
  <c r="N320" i="9"/>
  <c r="M320" i="9"/>
  <c r="L320" i="9"/>
  <c r="K320" i="9"/>
  <c r="I320" i="9"/>
  <c r="CQ319" i="9"/>
  <c r="X319" i="9"/>
  <c r="O319" i="9"/>
  <c r="N319" i="9"/>
  <c r="M319" i="9"/>
  <c r="L319" i="9"/>
  <c r="K319" i="9"/>
  <c r="F319" i="9"/>
  <c r="G319" i="9" s="1"/>
  <c r="D319" i="9"/>
  <c r="O316" i="9"/>
  <c r="N316" i="9"/>
  <c r="M316" i="9"/>
  <c r="L316" i="9"/>
  <c r="K316" i="9"/>
  <c r="I316" i="9"/>
  <c r="CQ315" i="9"/>
  <c r="X315" i="9"/>
  <c r="O315" i="9"/>
  <c r="N315" i="9"/>
  <c r="M315" i="9"/>
  <c r="L315" i="9"/>
  <c r="K315" i="9"/>
  <c r="F315" i="9"/>
  <c r="G315" i="9" s="1"/>
  <c r="D315" i="9"/>
  <c r="O312" i="9"/>
  <c r="N312" i="9"/>
  <c r="M312" i="9"/>
  <c r="L312" i="9"/>
  <c r="K312" i="9"/>
  <c r="I312" i="9"/>
  <c r="CQ311" i="9"/>
  <c r="X311" i="9"/>
  <c r="L61" i="7" s="1"/>
  <c r="O311" i="9"/>
  <c r="N311" i="9"/>
  <c r="M311" i="9"/>
  <c r="L311" i="9"/>
  <c r="K311" i="9"/>
  <c r="F311" i="9"/>
  <c r="G311" i="9" s="1"/>
  <c r="M61" i="7" s="1"/>
  <c r="D311" i="9"/>
  <c r="O308" i="9"/>
  <c r="N308" i="9"/>
  <c r="M308" i="9"/>
  <c r="L308" i="9"/>
  <c r="K308" i="9"/>
  <c r="I308" i="9"/>
  <c r="CQ307" i="9"/>
  <c r="X307" i="9"/>
  <c r="L66" i="7" s="1"/>
  <c r="O307" i="9"/>
  <c r="N307" i="9"/>
  <c r="M307" i="9"/>
  <c r="L307" i="9"/>
  <c r="K307" i="9"/>
  <c r="F307" i="9"/>
  <c r="G307" i="9" s="1"/>
  <c r="M66" i="7" s="1"/>
  <c r="D307" i="9"/>
  <c r="BY296" i="13"/>
  <c r="BV296" i="13"/>
  <c r="BU296" i="13"/>
  <c r="BT296" i="13"/>
  <c r="BY295" i="13"/>
  <c r="BV295" i="13"/>
  <c r="BU295" i="13"/>
  <c r="BT295" i="13"/>
  <c r="BY294" i="13"/>
  <c r="BV294" i="13"/>
  <c r="BU294" i="13"/>
  <c r="BT294" i="13"/>
  <c r="BY133" i="13"/>
  <c r="BV133" i="13"/>
  <c r="BU133" i="13"/>
  <c r="BT133" i="13"/>
  <c r="BY132" i="13"/>
  <c r="BV132" i="13"/>
  <c r="BU132" i="13"/>
  <c r="BT132" i="13"/>
  <c r="BY131" i="13"/>
  <c r="BV131" i="13"/>
  <c r="BU131" i="13"/>
  <c r="BT131" i="13"/>
  <c r="BY74" i="13"/>
  <c r="BV74" i="13"/>
  <c r="BU74" i="13"/>
  <c r="BT74" i="13"/>
  <c r="BY73" i="13"/>
  <c r="BV73" i="13"/>
  <c r="BU73" i="13"/>
  <c r="BT73" i="13"/>
  <c r="BY72" i="13"/>
  <c r="BV72" i="13"/>
  <c r="BU72" i="13"/>
  <c r="BT72" i="13"/>
  <c r="BV192" i="12"/>
  <c r="BU192" i="12"/>
  <c r="BT192" i="12"/>
  <c r="BS192" i="12"/>
  <c r="BV191" i="12"/>
  <c r="BU191" i="12"/>
  <c r="BT191" i="12"/>
  <c r="BS191" i="12"/>
  <c r="BV190" i="12"/>
  <c r="BU190" i="12"/>
  <c r="BT190" i="12"/>
  <c r="BS190" i="12"/>
  <c r="BV129" i="12"/>
  <c r="BU129" i="12"/>
  <c r="BT129" i="12"/>
  <c r="BS129" i="12"/>
  <c r="BV128" i="12"/>
  <c r="BU128" i="12"/>
  <c r="BT128" i="12"/>
  <c r="BS128" i="12"/>
  <c r="BV127" i="12"/>
  <c r="BU127" i="12"/>
  <c r="BT127" i="12"/>
  <c r="BS127" i="12"/>
  <c r="BV70" i="12"/>
  <c r="BU70" i="12"/>
  <c r="BT70" i="12"/>
  <c r="BS70" i="12"/>
  <c r="BV69" i="12"/>
  <c r="BU69" i="12"/>
  <c r="BT69" i="12"/>
  <c r="BS69" i="12"/>
  <c r="BV68" i="12"/>
  <c r="BU68" i="12"/>
  <c r="BT68" i="12"/>
  <c r="BS68" i="12"/>
  <c r="CI332" i="9"/>
  <c r="CH332" i="9"/>
  <c r="CG332" i="9"/>
  <c r="CF332" i="9"/>
  <c r="CI331" i="9"/>
  <c r="CH331" i="9"/>
  <c r="CG331" i="9"/>
  <c r="CF331" i="9"/>
  <c r="CI330" i="9"/>
  <c r="CH330" i="9"/>
  <c r="CG330" i="9"/>
  <c r="CF330" i="9"/>
  <c r="CI129" i="9"/>
  <c r="CH129" i="9"/>
  <c r="CG129" i="9"/>
  <c r="CF129" i="9"/>
  <c r="CI128" i="9"/>
  <c r="CH128" i="9"/>
  <c r="CG128" i="9"/>
  <c r="CF128" i="9"/>
  <c r="CI127" i="9"/>
  <c r="CH127" i="9"/>
  <c r="CG127" i="9"/>
  <c r="CF127" i="9"/>
  <c r="CI78" i="9"/>
  <c r="CH78" i="9"/>
  <c r="CG78" i="9"/>
  <c r="CF78" i="9"/>
  <c r="CI77" i="9"/>
  <c r="CH77" i="9"/>
  <c r="CG77" i="9"/>
  <c r="CF77" i="9"/>
  <c r="CI76" i="9"/>
  <c r="CH76" i="9"/>
  <c r="CG76" i="9"/>
  <c r="CF76" i="9"/>
  <c r="CI180" i="1"/>
  <c r="CH180" i="1"/>
  <c r="CG180" i="1"/>
  <c r="CI179" i="1"/>
  <c r="CH179" i="1"/>
  <c r="CG179" i="1"/>
  <c r="CI178" i="1"/>
  <c r="CH178" i="1"/>
  <c r="CG178" i="1"/>
  <c r="CI121" i="1"/>
  <c r="CH121" i="1"/>
  <c r="CG121" i="1"/>
  <c r="CI120" i="1"/>
  <c r="CH120" i="1"/>
  <c r="CG120" i="1"/>
  <c r="CI119" i="1"/>
  <c r="CH119" i="1"/>
  <c r="CG119" i="1"/>
  <c r="CI70" i="1"/>
  <c r="CH70" i="1"/>
  <c r="CG70" i="1"/>
  <c r="CI69" i="1"/>
  <c r="CH69" i="1"/>
  <c r="CG69" i="1"/>
  <c r="CI68" i="1"/>
  <c r="CH68" i="1"/>
  <c r="CG68" i="1"/>
  <c r="CE332" i="9"/>
  <c r="CD332" i="9"/>
  <c r="CE331" i="9"/>
  <c r="CD331" i="9"/>
  <c r="CE330" i="9"/>
  <c r="CD330" i="9"/>
  <c r="CE129" i="9"/>
  <c r="CD129" i="9"/>
  <c r="CE128" i="9"/>
  <c r="CD128" i="9"/>
  <c r="CE127" i="9"/>
  <c r="CD127" i="9"/>
  <c r="CE78" i="9"/>
  <c r="CD78" i="9"/>
  <c r="CE77" i="9"/>
  <c r="CD77" i="9"/>
  <c r="CE76" i="9"/>
  <c r="CD76" i="9"/>
  <c r="CF180" i="1"/>
  <c r="CE180" i="1"/>
  <c r="CF179" i="1"/>
  <c r="CE179" i="1"/>
  <c r="CF178" i="1"/>
  <c r="CE178" i="1"/>
  <c r="CF121" i="1"/>
  <c r="CE121" i="1"/>
  <c r="CF120" i="1"/>
  <c r="CE120" i="1"/>
  <c r="CF119" i="1"/>
  <c r="CE119" i="1"/>
  <c r="CF70" i="1"/>
  <c r="CE70" i="1"/>
  <c r="CF69" i="1"/>
  <c r="CE69" i="1"/>
  <c r="CF68" i="1"/>
  <c r="CE68" i="1"/>
  <c r="CD180" i="1"/>
  <c r="CC180" i="1"/>
  <c r="CD179" i="1"/>
  <c r="CC179" i="1"/>
  <c r="CD178" i="1"/>
  <c r="CC178" i="1"/>
  <c r="CD121" i="1"/>
  <c r="CC121" i="1"/>
  <c r="CD120" i="1"/>
  <c r="CC120" i="1"/>
  <c r="CD119" i="1"/>
  <c r="CC119" i="1"/>
  <c r="CD70" i="1"/>
  <c r="CC70" i="1"/>
  <c r="CD69" i="1"/>
  <c r="CC69" i="1"/>
  <c r="CD68" i="1"/>
  <c r="CC68" i="1"/>
  <c r="CB180" i="1"/>
  <c r="CA180" i="1"/>
  <c r="CB179" i="1"/>
  <c r="CA179" i="1"/>
  <c r="CB178" i="1"/>
  <c r="CA178" i="1"/>
  <c r="CB121" i="1"/>
  <c r="CA121" i="1"/>
  <c r="CB120" i="1"/>
  <c r="CA120" i="1"/>
  <c r="CB119" i="1"/>
  <c r="CA119" i="1"/>
  <c r="CB70" i="1"/>
  <c r="CA70" i="1"/>
  <c r="CB69" i="1"/>
  <c r="CA69" i="1"/>
  <c r="CB68" i="1"/>
  <c r="CA68" i="1"/>
  <c r="BR296" i="13"/>
  <c r="BQ296" i="13"/>
  <c r="BR295" i="13"/>
  <c r="BQ295" i="13"/>
  <c r="BR294" i="13"/>
  <c r="BQ294" i="13"/>
  <c r="BR133" i="13"/>
  <c r="BQ133" i="13"/>
  <c r="BR132" i="13"/>
  <c r="BQ132" i="13"/>
  <c r="BR131" i="13"/>
  <c r="BQ131" i="13"/>
  <c r="BR74" i="13"/>
  <c r="BQ74" i="13"/>
  <c r="BR73" i="13"/>
  <c r="BQ73" i="13"/>
  <c r="BR72" i="13"/>
  <c r="BQ72" i="13"/>
  <c r="BQ192" i="12"/>
  <c r="BP192" i="12"/>
  <c r="BQ191" i="12"/>
  <c r="BP191" i="12"/>
  <c r="BQ190" i="12"/>
  <c r="BP190" i="12"/>
  <c r="BQ129" i="12"/>
  <c r="BP129" i="12"/>
  <c r="BQ128" i="12"/>
  <c r="BP128" i="12"/>
  <c r="BQ127" i="12"/>
  <c r="BP127" i="12"/>
  <c r="BQ70" i="12"/>
  <c r="BP70" i="12"/>
  <c r="BQ69" i="12"/>
  <c r="BP69" i="12"/>
  <c r="BQ68" i="12"/>
  <c r="BP68" i="12"/>
  <c r="CC332" i="9"/>
  <c r="CB332" i="9"/>
  <c r="CA332" i="9"/>
  <c r="BZ332" i="9"/>
  <c r="CC331" i="9"/>
  <c r="CB331" i="9"/>
  <c r="CA331" i="9"/>
  <c r="BZ331" i="9"/>
  <c r="CC330" i="9"/>
  <c r="CB330" i="9"/>
  <c r="CA330" i="9"/>
  <c r="BZ330" i="9"/>
  <c r="CC129" i="9"/>
  <c r="CB129" i="9"/>
  <c r="CA129" i="9"/>
  <c r="BZ129" i="9"/>
  <c r="CC128" i="9"/>
  <c r="CB128" i="9"/>
  <c r="CA128" i="9"/>
  <c r="BZ128" i="9"/>
  <c r="CC127" i="9"/>
  <c r="CB127" i="9"/>
  <c r="CA127" i="9"/>
  <c r="BZ127" i="9"/>
  <c r="CC78" i="9"/>
  <c r="CB78" i="9"/>
  <c r="CA78" i="9"/>
  <c r="BZ78" i="9"/>
  <c r="CC77" i="9"/>
  <c r="CB77" i="9"/>
  <c r="CA77" i="9"/>
  <c r="BZ77" i="9"/>
  <c r="CC76" i="9"/>
  <c r="CB76" i="9"/>
  <c r="CA76" i="9"/>
  <c r="BZ76" i="9"/>
  <c r="BS296" i="13"/>
  <c r="BP296" i="13"/>
  <c r="BS295" i="13"/>
  <c r="BP295" i="13"/>
  <c r="BS294" i="13"/>
  <c r="BP294" i="13"/>
  <c r="BS133" i="13"/>
  <c r="BP133" i="13"/>
  <c r="BS132" i="13"/>
  <c r="BP132" i="13"/>
  <c r="BS131" i="13"/>
  <c r="BP131" i="13"/>
  <c r="BS74" i="13"/>
  <c r="BP74" i="13"/>
  <c r="BS73" i="13"/>
  <c r="BP73" i="13"/>
  <c r="BS72" i="13"/>
  <c r="BP72" i="13"/>
  <c r="BR192" i="12"/>
  <c r="BO192" i="12"/>
  <c r="BN192" i="12"/>
  <c r="BR191" i="12"/>
  <c r="BO191" i="12"/>
  <c r="BN191" i="12"/>
  <c r="BR190" i="12"/>
  <c r="BO190" i="12"/>
  <c r="BN190" i="12"/>
  <c r="BR129" i="12"/>
  <c r="BO129" i="12"/>
  <c r="BN129" i="12"/>
  <c r="BR128" i="12"/>
  <c r="BO128" i="12"/>
  <c r="BN128" i="12"/>
  <c r="BR127" i="12"/>
  <c r="BO127" i="12"/>
  <c r="BN127" i="12"/>
  <c r="BR70" i="12"/>
  <c r="BO70" i="12"/>
  <c r="BN70" i="12"/>
  <c r="BR69" i="12"/>
  <c r="BO69" i="12"/>
  <c r="BN69" i="12"/>
  <c r="BR68" i="12"/>
  <c r="BO68" i="12"/>
  <c r="BN68" i="12"/>
  <c r="CJ332" i="9"/>
  <c r="CJ331" i="9"/>
  <c r="CJ330" i="9"/>
  <c r="CJ129" i="9"/>
  <c r="CJ128" i="9"/>
  <c r="CJ127" i="9"/>
  <c r="CJ78" i="9"/>
  <c r="CJ77" i="9"/>
  <c r="CJ76" i="9"/>
  <c r="CJ180" i="1"/>
  <c r="BZ180" i="1"/>
  <c r="CJ179" i="1"/>
  <c r="BZ179" i="1"/>
  <c r="CJ178" i="1"/>
  <c r="BZ178" i="1"/>
  <c r="CJ121" i="1"/>
  <c r="BZ121" i="1"/>
  <c r="CJ120" i="1"/>
  <c r="BZ120" i="1"/>
  <c r="CJ119" i="1"/>
  <c r="BZ119" i="1"/>
  <c r="CJ70" i="1"/>
  <c r="BZ70" i="1"/>
  <c r="CJ69" i="1"/>
  <c r="BZ69" i="1"/>
  <c r="CJ68" i="1"/>
  <c r="BZ68" i="1"/>
  <c r="BY332" i="9"/>
  <c r="BX332" i="9"/>
  <c r="BY331" i="9"/>
  <c r="BX331" i="9"/>
  <c r="BY330" i="9"/>
  <c r="BX330" i="9"/>
  <c r="BY129" i="9"/>
  <c r="BX129" i="9"/>
  <c r="BY128" i="9"/>
  <c r="BX128" i="9"/>
  <c r="BY127" i="9"/>
  <c r="BX127" i="9"/>
  <c r="BY78" i="9"/>
  <c r="BX78" i="9"/>
  <c r="BY77" i="9"/>
  <c r="BX77" i="9"/>
  <c r="BY76" i="9"/>
  <c r="BX76" i="9"/>
  <c r="BW332" i="9"/>
  <c r="BV332" i="9"/>
  <c r="BW331" i="9"/>
  <c r="BV331" i="9"/>
  <c r="BW330" i="9"/>
  <c r="BV330" i="9"/>
  <c r="BW129" i="9"/>
  <c r="BV129" i="9"/>
  <c r="BW128" i="9"/>
  <c r="BV128" i="9"/>
  <c r="BW127" i="9"/>
  <c r="BV127" i="9"/>
  <c r="BW78" i="9"/>
  <c r="BV78" i="9"/>
  <c r="BW77" i="9"/>
  <c r="BV77" i="9"/>
  <c r="BW76" i="9"/>
  <c r="BV76" i="9"/>
  <c r="BY180" i="1"/>
  <c r="BX180" i="1"/>
  <c r="BW180" i="1"/>
  <c r="BV180" i="1"/>
  <c r="BY179" i="1"/>
  <c r="BX179" i="1"/>
  <c r="BW179" i="1"/>
  <c r="BV179" i="1"/>
  <c r="BY178" i="1"/>
  <c r="BX178" i="1"/>
  <c r="BW178" i="1"/>
  <c r="BV178" i="1"/>
  <c r="BY121" i="1"/>
  <c r="BX121" i="1"/>
  <c r="BW121" i="1"/>
  <c r="BV121" i="1"/>
  <c r="BY120" i="1"/>
  <c r="BX120" i="1"/>
  <c r="BW120" i="1"/>
  <c r="BV120" i="1"/>
  <c r="BY119" i="1"/>
  <c r="BX119" i="1"/>
  <c r="BW119" i="1"/>
  <c r="BV119" i="1"/>
  <c r="BY70" i="1"/>
  <c r="BX70" i="1"/>
  <c r="BW70" i="1"/>
  <c r="BV70" i="1"/>
  <c r="BY69" i="1"/>
  <c r="BX69" i="1"/>
  <c r="BW69" i="1"/>
  <c r="BV69" i="1"/>
  <c r="BY68" i="1"/>
  <c r="BX68" i="1"/>
  <c r="BW68" i="1"/>
  <c r="BV68" i="1"/>
  <c r="BO296" i="13"/>
  <c r="BN296" i="13"/>
  <c r="BM296" i="13"/>
  <c r="BL296" i="13"/>
  <c r="BO295" i="13"/>
  <c r="BN295" i="13"/>
  <c r="BM295" i="13"/>
  <c r="BL295" i="13"/>
  <c r="BO294" i="13"/>
  <c r="BN294" i="13"/>
  <c r="BM294" i="13"/>
  <c r="BL294" i="13"/>
  <c r="BO133" i="13"/>
  <c r="BN133" i="13"/>
  <c r="BM133" i="13"/>
  <c r="BL133" i="13"/>
  <c r="BO132" i="13"/>
  <c r="BN132" i="13"/>
  <c r="BM132" i="13"/>
  <c r="BL132" i="13"/>
  <c r="BO131" i="13"/>
  <c r="BN131" i="13"/>
  <c r="BM131" i="13"/>
  <c r="BL131" i="13"/>
  <c r="BO74" i="13"/>
  <c r="BN74" i="13"/>
  <c r="BM74" i="13"/>
  <c r="BL74" i="13"/>
  <c r="BO73" i="13"/>
  <c r="BN73" i="13"/>
  <c r="BM73" i="13"/>
  <c r="BL73" i="13"/>
  <c r="BO72" i="13"/>
  <c r="BN72" i="13"/>
  <c r="BM72" i="13"/>
  <c r="BL72" i="13"/>
  <c r="BL192" i="12"/>
  <c r="BK192" i="12"/>
  <c r="BL191" i="12"/>
  <c r="BK191" i="12"/>
  <c r="BL190" i="12"/>
  <c r="BK190" i="12"/>
  <c r="BL129" i="12"/>
  <c r="BK129" i="12"/>
  <c r="BL128" i="12"/>
  <c r="BK128" i="12"/>
  <c r="BL127" i="12"/>
  <c r="BK127" i="12"/>
  <c r="BL70" i="12"/>
  <c r="BK70" i="12"/>
  <c r="BL69" i="12"/>
  <c r="BK69" i="12"/>
  <c r="BL68" i="12"/>
  <c r="BK68" i="12"/>
  <c r="BD192" i="12"/>
  <c r="BD191" i="12"/>
  <c r="BD190" i="12"/>
  <c r="BD129" i="12"/>
  <c r="BD128" i="12"/>
  <c r="BD127" i="12"/>
  <c r="BD70" i="12"/>
  <c r="BD69" i="12"/>
  <c r="BD68" i="12"/>
  <c r="BE296" i="13"/>
  <c r="BE295" i="13"/>
  <c r="BE294" i="13"/>
  <c r="BE133" i="13"/>
  <c r="BE132" i="13"/>
  <c r="BE131" i="13"/>
  <c r="BE74" i="13"/>
  <c r="BE73" i="13"/>
  <c r="BE72" i="13"/>
  <c r="Q311" i="9" l="1"/>
  <c r="N61" i="7" s="1"/>
  <c r="Q279" i="13"/>
  <c r="U279" i="13" s="1"/>
  <c r="R283" i="13"/>
  <c r="R279" i="13"/>
  <c r="Q315" i="9"/>
  <c r="Q319" i="9"/>
  <c r="Q283" i="13"/>
  <c r="U283" i="13" s="1"/>
  <c r="V282" i="13" s="1"/>
  <c r="Q287" i="13"/>
  <c r="R287" i="13"/>
  <c r="R275" i="13"/>
  <c r="O51" i="14" s="1"/>
  <c r="Q275" i="13"/>
  <c r="N51" i="14" s="1"/>
  <c r="R319" i="9"/>
  <c r="R315" i="9"/>
  <c r="U315" i="9" s="1"/>
  <c r="R311" i="9"/>
  <c r="R307" i="9"/>
  <c r="O66" i="7" s="1"/>
  <c r="Q307" i="9"/>
  <c r="BP332" i="9"/>
  <c r="BP331" i="9"/>
  <c r="BP330" i="9"/>
  <c r="BP129" i="9"/>
  <c r="BP128" i="9"/>
  <c r="BP127" i="9"/>
  <c r="BP78" i="9"/>
  <c r="BP77" i="9"/>
  <c r="BP76" i="9"/>
  <c r="BQ180" i="1"/>
  <c r="BQ179" i="1"/>
  <c r="BQ178" i="1"/>
  <c r="BQ121" i="1"/>
  <c r="BQ120" i="1"/>
  <c r="BQ119" i="1"/>
  <c r="BQ70" i="1"/>
  <c r="BQ69" i="1"/>
  <c r="BQ68" i="1"/>
  <c r="BF296" i="13"/>
  <c r="BF295" i="13"/>
  <c r="BF294" i="13"/>
  <c r="BF133" i="13"/>
  <c r="BF132" i="13"/>
  <c r="BF131" i="13"/>
  <c r="BF74" i="13"/>
  <c r="BF73" i="13"/>
  <c r="BF72" i="13"/>
  <c r="BE192" i="12"/>
  <c r="BE191" i="12"/>
  <c r="BE190" i="12"/>
  <c r="BE129" i="12"/>
  <c r="BE128" i="12"/>
  <c r="BE127" i="12"/>
  <c r="BE70" i="12"/>
  <c r="BE69" i="12"/>
  <c r="BE68" i="12"/>
  <c r="BO332" i="9"/>
  <c r="BO331" i="9"/>
  <c r="BO330" i="9"/>
  <c r="BO129" i="9"/>
  <c r="BO128" i="9"/>
  <c r="BO127" i="9"/>
  <c r="BO78" i="9"/>
  <c r="BO77" i="9"/>
  <c r="BO76" i="9"/>
  <c r="BP180" i="1"/>
  <c r="BP179" i="1"/>
  <c r="BP178" i="1"/>
  <c r="BP121" i="1"/>
  <c r="BP120" i="1"/>
  <c r="BP119" i="1"/>
  <c r="BP70" i="1"/>
  <c r="BP69" i="1"/>
  <c r="BP68" i="1"/>
  <c r="BK296" i="13"/>
  <c r="BJ296" i="13"/>
  <c r="BI296" i="13"/>
  <c r="BH296" i="13"/>
  <c r="BK295" i="13"/>
  <c r="BJ295" i="13"/>
  <c r="BI295" i="13"/>
  <c r="BH295" i="13"/>
  <c r="BK294" i="13"/>
  <c r="BJ294" i="13"/>
  <c r="BI294" i="13"/>
  <c r="BH294" i="13"/>
  <c r="BK133" i="13"/>
  <c r="BJ133" i="13"/>
  <c r="BI133" i="13"/>
  <c r="BH133" i="13"/>
  <c r="BK132" i="13"/>
  <c r="BJ132" i="13"/>
  <c r="BI132" i="13"/>
  <c r="BH132" i="13"/>
  <c r="BK131" i="13"/>
  <c r="BJ131" i="13"/>
  <c r="BI131" i="13"/>
  <c r="BH131" i="13"/>
  <c r="BK74" i="13"/>
  <c r="BJ74" i="13"/>
  <c r="BI74" i="13"/>
  <c r="BH74" i="13"/>
  <c r="BK73" i="13"/>
  <c r="BJ73" i="13"/>
  <c r="BI73" i="13"/>
  <c r="BH73" i="13"/>
  <c r="BK72" i="13"/>
  <c r="BJ72" i="13"/>
  <c r="BI72" i="13"/>
  <c r="BH72" i="13"/>
  <c r="BM192" i="12"/>
  <c r="BJ192" i="12"/>
  <c r="BI192" i="12"/>
  <c r="BH192" i="12"/>
  <c r="BG192" i="12"/>
  <c r="BM191" i="12"/>
  <c r="BJ191" i="12"/>
  <c r="BI191" i="12"/>
  <c r="BH191" i="12"/>
  <c r="BG191" i="12"/>
  <c r="BM190" i="12"/>
  <c r="BJ190" i="12"/>
  <c r="BI190" i="12"/>
  <c r="BH190" i="12"/>
  <c r="BG190" i="12"/>
  <c r="BM129" i="12"/>
  <c r="BJ129" i="12"/>
  <c r="BI129" i="12"/>
  <c r="BH129" i="12"/>
  <c r="BG129" i="12"/>
  <c r="BM128" i="12"/>
  <c r="BJ128" i="12"/>
  <c r="BI128" i="12"/>
  <c r="BH128" i="12"/>
  <c r="BG128" i="12"/>
  <c r="BM127" i="12"/>
  <c r="BJ127" i="12"/>
  <c r="BI127" i="12"/>
  <c r="BH127" i="12"/>
  <c r="BG127" i="12"/>
  <c r="BM70" i="12"/>
  <c r="BJ70" i="12"/>
  <c r="BI70" i="12"/>
  <c r="BH70" i="12"/>
  <c r="BG70" i="12"/>
  <c r="BM69" i="12"/>
  <c r="BJ69" i="12"/>
  <c r="BI69" i="12"/>
  <c r="BH69" i="12"/>
  <c r="BG69" i="12"/>
  <c r="BM68" i="12"/>
  <c r="BJ68" i="12"/>
  <c r="BI68" i="12"/>
  <c r="BH68" i="12"/>
  <c r="BG68" i="12"/>
  <c r="BU332" i="9"/>
  <c r="BT332" i="9"/>
  <c r="BS332" i="9"/>
  <c r="BR332" i="9"/>
  <c r="BQ332" i="9"/>
  <c r="BU331" i="9"/>
  <c r="BT331" i="9"/>
  <c r="BS331" i="9"/>
  <c r="BR331" i="9"/>
  <c r="BQ331" i="9"/>
  <c r="BU330" i="9"/>
  <c r="BT330" i="9"/>
  <c r="BS330" i="9"/>
  <c r="BR330" i="9"/>
  <c r="BQ330" i="9"/>
  <c r="BU129" i="9"/>
  <c r="BT129" i="9"/>
  <c r="BS129" i="9"/>
  <c r="BR129" i="9"/>
  <c r="BQ129" i="9"/>
  <c r="BU128" i="9"/>
  <c r="BT128" i="9"/>
  <c r="BS128" i="9"/>
  <c r="BR128" i="9"/>
  <c r="BQ128" i="9"/>
  <c r="BU127" i="9"/>
  <c r="BT127" i="9"/>
  <c r="BS127" i="9"/>
  <c r="BR127" i="9"/>
  <c r="BQ127" i="9"/>
  <c r="BU78" i="9"/>
  <c r="BT78" i="9"/>
  <c r="BS78" i="9"/>
  <c r="BR78" i="9"/>
  <c r="BQ78" i="9"/>
  <c r="BU77" i="9"/>
  <c r="BT77" i="9"/>
  <c r="BS77" i="9"/>
  <c r="BR77" i="9"/>
  <c r="BQ77" i="9"/>
  <c r="BU76" i="9"/>
  <c r="BT76" i="9"/>
  <c r="BS76" i="9"/>
  <c r="BR76" i="9"/>
  <c r="BQ76" i="9"/>
  <c r="BU180" i="1"/>
  <c r="BT180" i="1"/>
  <c r="BS180" i="1"/>
  <c r="BR180" i="1"/>
  <c r="BU179" i="1"/>
  <c r="BT179" i="1"/>
  <c r="BS179" i="1"/>
  <c r="BR179" i="1"/>
  <c r="BU178" i="1"/>
  <c r="BT178" i="1"/>
  <c r="BS178" i="1"/>
  <c r="BR178" i="1"/>
  <c r="BU121" i="1"/>
  <c r="BT121" i="1"/>
  <c r="BS121" i="1"/>
  <c r="BR121" i="1"/>
  <c r="BU120" i="1"/>
  <c r="BT120" i="1"/>
  <c r="BS120" i="1"/>
  <c r="BR120" i="1"/>
  <c r="BU119" i="1"/>
  <c r="BT119" i="1"/>
  <c r="BS119" i="1"/>
  <c r="BR119" i="1"/>
  <c r="BU70" i="1"/>
  <c r="BT70" i="1"/>
  <c r="BS70" i="1"/>
  <c r="BR70" i="1"/>
  <c r="BU69" i="1"/>
  <c r="BT69" i="1"/>
  <c r="BS69" i="1"/>
  <c r="BR69" i="1"/>
  <c r="BU68" i="1"/>
  <c r="BT68" i="1"/>
  <c r="BS68" i="1"/>
  <c r="BR68" i="1"/>
  <c r="BF192" i="12"/>
  <c r="BC192" i="12"/>
  <c r="BF191" i="12"/>
  <c r="BC191" i="12"/>
  <c r="BF190" i="12"/>
  <c r="BC190" i="12"/>
  <c r="BF129" i="12"/>
  <c r="BC129" i="12"/>
  <c r="BF128" i="12"/>
  <c r="BC128" i="12"/>
  <c r="BF127" i="12"/>
  <c r="BC127" i="12"/>
  <c r="BF70" i="12"/>
  <c r="BC70" i="12"/>
  <c r="BF69" i="12"/>
  <c r="BC69" i="12"/>
  <c r="BF68" i="12"/>
  <c r="BC68" i="12"/>
  <c r="BG296" i="13"/>
  <c r="BD296" i="13"/>
  <c r="BC296" i="13"/>
  <c r="BB296" i="13"/>
  <c r="BG295" i="13"/>
  <c r="BD295" i="13"/>
  <c r="BC295" i="13"/>
  <c r="BB295" i="13"/>
  <c r="BG294" i="13"/>
  <c r="BD294" i="13"/>
  <c r="BC294" i="13"/>
  <c r="BB294" i="13"/>
  <c r="BG133" i="13"/>
  <c r="BD133" i="13"/>
  <c r="BC133" i="13"/>
  <c r="BB133" i="13"/>
  <c r="BG132" i="13"/>
  <c r="BD132" i="13"/>
  <c r="BC132" i="13"/>
  <c r="BB132" i="13"/>
  <c r="BG131" i="13"/>
  <c r="BD131" i="13"/>
  <c r="BC131" i="13"/>
  <c r="BB131" i="13"/>
  <c r="BG74" i="13"/>
  <c r="BD74" i="13"/>
  <c r="BC74" i="13"/>
  <c r="BB74" i="13"/>
  <c r="BG73" i="13"/>
  <c r="BD73" i="13"/>
  <c r="BC73" i="13"/>
  <c r="BB73" i="13"/>
  <c r="BG72" i="13"/>
  <c r="BD72" i="13"/>
  <c r="BC72" i="13"/>
  <c r="BB72" i="13"/>
  <c r="BB192" i="12"/>
  <c r="BA192" i="12"/>
  <c r="AZ192" i="12"/>
  <c r="BB191" i="12"/>
  <c r="BA191" i="12"/>
  <c r="AZ191" i="12"/>
  <c r="BB190" i="12"/>
  <c r="BA190" i="12"/>
  <c r="AZ190" i="12"/>
  <c r="BB129" i="12"/>
  <c r="BA129" i="12"/>
  <c r="AZ129" i="12"/>
  <c r="BB128" i="12"/>
  <c r="BA128" i="12"/>
  <c r="AZ128" i="12"/>
  <c r="BB127" i="12"/>
  <c r="BA127" i="12"/>
  <c r="AZ127" i="12"/>
  <c r="BB70" i="12"/>
  <c r="BA70" i="12"/>
  <c r="AZ70" i="12"/>
  <c r="BB69" i="12"/>
  <c r="BA69" i="12"/>
  <c r="AZ69" i="12"/>
  <c r="BB68" i="12"/>
  <c r="BA68" i="12"/>
  <c r="AZ68" i="12"/>
  <c r="D255" i="13"/>
  <c r="BN180" i="1"/>
  <c r="BM180" i="1"/>
  <c r="BN179" i="1"/>
  <c r="BM179" i="1"/>
  <c r="BN178" i="1"/>
  <c r="BM178" i="1"/>
  <c r="BN121" i="1"/>
  <c r="BM121" i="1"/>
  <c r="BN120" i="1"/>
  <c r="BM120" i="1"/>
  <c r="BN119" i="1"/>
  <c r="BM119" i="1"/>
  <c r="BN70" i="1"/>
  <c r="BM70" i="1"/>
  <c r="BN69" i="1"/>
  <c r="BM69" i="1"/>
  <c r="BN68" i="1"/>
  <c r="BM68" i="1"/>
  <c r="O260" i="13"/>
  <c r="N260" i="13"/>
  <c r="M260" i="13"/>
  <c r="L260" i="13"/>
  <c r="K260" i="13"/>
  <c r="I260" i="13"/>
  <c r="CC259" i="13"/>
  <c r="X259" i="13"/>
  <c r="L54" i="14" s="1"/>
  <c r="O259" i="13"/>
  <c r="N259" i="13"/>
  <c r="M259" i="13"/>
  <c r="L259" i="13"/>
  <c r="K259" i="13"/>
  <c r="F259" i="13"/>
  <c r="G259" i="13" s="1"/>
  <c r="M54" i="14" s="1"/>
  <c r="D259" i="13"/>
  <c r="O256" i="13"/>
  <c r="N256" i="13"/>
  <c r="M256" i="13"/>
  <c r="L256" i="13"/>
  <c r="K256" i="13"/>
  <c r="I256" i="13"/>
  <c r="CC255" i="13"/>
  <c r="X255" i="13"/>
  <c r="O255" i="13"/>
  <c r="N255" i="13"/>
  <c r="M255" i="13"/>
  <c r="L255" i="13"/>
  <c r="K255" i="13"/>
  <c r="F255" i="13"/>
  <c r="G255" i="13" s="1"/>
  <c r="O252" i="13"/>
  <c r="N252" i="13"/>
  <c r="M252" i="13"/>
  <c r="L252" i="13"/>
  <c r="K252" i="13"/>
  <c r="I252" i="13"/>
  <c r="CC251" i="13"/>
  <c r="X251" i="13"/>
  <c r="L58" i="14" s="1"/>
  <c r="O251" i="13"/>
  <c r="N251" i="13"/>
  <c r="M251" i="13"/>
  <c r="L251" i="13"/>
  <c r="K251" i="13"/>
  <c r="F251" i="13"/>
  <c r="G251" i="13" s="1"/>
  <c r="M58" i="14" s="1"/>
  <c r="D251" i="13"/>
  <c r="O248" i="13"/>
  <c r="N248" i="13"/>
  <c r="M248" i="13"/>
  <c r="L248" i="13"/>
  <c r="K248" i="13"/>
  <c r="I248" i="13"/>
  <c r="CC247" i="13"/>
  <c r="X247" i="13"/>
  <c r="L71" i="14" s="1"/>
  <c r="O247" i="13"/>
  <c r="N247" i="13"/>
  <c r="M247" i="13"/>
  <c r="L247" i="13"/>
  <c r="K247" i="13"/>
  <c r="F247" i="13"/>
  <c r="G247" i="13" s="1"/>
  <c r="M71" i="14" s="1"/>
  <c r="D247" i="13"/>
  <c r="O244" i="13"/>
  <c r="N244" i="13"/>
  <c r="M244" i="13"/>
  <c r="L244" i="13"/>
  <c r="K244" i="13"/>
  <c r="I244" i="13"/>
  <c r="CC243" i="13"/>
  <c r="X243" i="13"/>
  <c r="L57" i="14" s="1"/>
  <c r="O243" i="13"/>
  <c r="N243" i="13"/>
  <c r="M243" i="13"/>
  <c r="L243" i="13"/>
  <c r="K243" i="13"/>
  <c r="F243" i="13"/>
  <c r="G243" i="13" s="1"/>
  <c r="M57" i="14" s="1"/>
  <c r="D243" i="13"/>
  <c r="O240" i="13"/>
  <c r="N240" i="13"/>
  <c r="M240" i="13"/>
  <c r="L240" i="13"/>
  <c r="K240" i="13"/>
  <c r="I240" i="13"/>
  <c r="CC239" i="13"/>
  <c r="X239" i="13"/>
  <c r="L50" i="14" s="1"/>
  <c r="O239" i="13"/>
  <c r="N239" i="13"/>
  <c r="M239" i="13"/>
  <c r="L239" i="13"/>
  <c r="K239" i="13"/>
  <c r="F239" i="13"/>
  <c r="G239" i="13" s="1"/>
  <c r="M50" i="14" s="1"/>
  <c r="D239" i="13"/>
  <c r="O264" i="13"/>
  <c r="N264" i="13"/>
  <c r="M264" i="13"/>
  <c r="L264" i="13"/>
  <c r="K264" i="13"/>
  <c r="I264" i="13"/>
  <c r="CC263" i="13"/>
  <c r="X263" i="13"/>
  <c r="L70" i="14" s="1"/>
  <c r="O263" i="13"/>
  <c r="N263" i="13"/>
  <c r="M263" i="13"/>
  <c r="L263" i="13"/>
  <c r="K263" i="13"/>
  <c r="F263" i="13"/>
  <c r="G263" i="13" s="1"/>
  <c r="M70" i="14" s="1"/>
  <c r="D263" i="13"/>
  <c r="O236" i="13"/>
  <c r="N236" i="13"/>
  <c r="M236" i="13"/>
  <c r="L236" i="13"/>
  <c r="K236" i="13"/>
  <c r="I236" i="13"/>
  <c r="CC235" i="13"/>
  <c r="X235" i="13"/>
  <c r="L72" i="14" s="1"/>
  <c r="O67" i="17" s="1"/>
  <c r="O235" i="13"/>
  <c r="N235" i="13"/>
  <c r="M235" i="13"/>
  <c r="L235" i="13"/>
  <c r="K235" i="13"/>
  <c r="F235" i="13"/>
  <c r="G235" i="13" s="1"/>
  <c r="M72" i="14" s="1"/>
  <c r="D235" i="13"/>
  <c r="O232" i="13"/>
  <c r="N232" i="13"/>
  <c r="M232" i="13"/>
  <c r="L232" i="13"/>
  <c r="K232" i="13"/>
  <c r="I232" i="13"/>
  <c r="CC231" i="13"/>
  <c r="X231" i="13"/>
  <c r="L43" i="14" s="1"/>
  <c r="O231" i="13"/>
  <c r="N231" i="13"/>
  <c r="M231" i="13"/>
  <c r="L231" i="13"/>
  <c r="K231" i="13"/>
  <c r="F231" i="13"/>
  <c r="G231" i="13" s="1"/>
  <c r="M43" i="14" s="1"/>
  <c r="D231" i="13"/>
  <c r="O228" i="13"/>
  <c r="N228" i="13"/>
  <c r="M228" i="13"/>
  <c r="L228" i="13"/>
  <c r="K228" i="13"/>
  <c r="I228" i="13"/>
  <c r="CC227" i="13"/>
  <c r="X227" i="13"/>
  <c r="L38" i="14" s="1"/>
  <c r="O227" i="13"/>
  <c r="N227" i="13"/>
  <c r="M227" i="13"/>
  <c r="L227" i="13"/>
  <c r="K227" i="13"/>
  <c r="F227" i="13"/>
  <c r="G227" i="13" s="1"/>
  <c r="M38" i="14" s="1"/>
  <c r="D227" i="13"/>
  <c r="C227" i="13"/>
  <c r="O296" i="9"/>
  <c r="N296" i="9"/>
  <c r="M296" i="9"/>
  <c r="L296" i="9"/>
  <c r="K296" i="9"/>
  <c r="I296" i="9"/>
  <c r="CQ295" i="9"/>
  <c r="X295" i="9"/>
  <c r="L47" i="7" s="1"/>
  <c r="O295" i="9"/>
  <c r="N295" i="9"/>
  <c r="M295" i="9"/>
  <c r="L295" i="9"/>
  <c r="K295" i="9"/>
  <c r="F295" i="9"/>
  <c r="G295" i="9" s="1"/>
  <c r="M47" i="7" s="1"/>
  <c r="D295" i="9"/>
  <c r="O292" i="9"/>
  <c r="N292" i="9"/>
  <c r="M292" i="9"/>
  <c r="L292" i="9"/>
  <c r="K292" i="9"/>
  <c r="I292" i="9"/>
  <c r="CQ291" i="9"/>
  <c r="X291" i="9"/>
  <c r="L72" i="7" s="1"/>
  <c r="O291" i="9"/>
  <c r="N291" i="9"/>
  <c r="M291" i="9"/>
  <c r="L291" i="9"/>
  <c r="K291" i="9"/>
  <c r="F291" i="9"/>
  <c r="G291" i="9" s="1"/>
  <c r="M72" i="7" s="1"/>
  <c r="D291" i="9"/>
  <c r="O288" i="9"/>
  <c r="N288" i="9"/>
  <c r="M288" i="9"/>
  <c r="L288" i="9"/>
  <c r="K288" i="9"/>
  <c r="I288" i="9"/>
  <c r="CQ287" i="9"/>
  <c r="X287" i="9"/>
  <c r="L84" i="7" s="1"/>
  <c r="O287" i="9"/>
  <c r="N287" i="9"/>
  <c r="M287" i="9"/>
  <c r="L287" i="9"/>
  <c r="K287" i="9"/>
  <c r="F287" i="9"/>
  <c r="G287" i="9" s="1"/>
  <c r="M84" i="7" s="1"/>
  <c r="D287" i="9"/>
  <c r="O284" i="9"/>
  <c r="N284" i="9"/>
  <c r="M284" i="9"/>
  <c r="L284" i="9"/>
  <c r="K284" i="9"/>
  <c r="I284" i="9"/>
  <c r="CQ283" i="9"/>
  <c r="X283" i="9"/>
  <c r="L78" i="7" s="1"/>
  <c r="O283" i="9"/>
  <c r="N283" i="9"/>
  <c r="M283" i="9"/>
  <c r="L283" i="9"/>
  <c r="K283" i="9"/>
  <c r="F283" i="9"/>
  <c r="G283" i="9" s="1"/>
  <c r="M78" i="7" s="1"/>
  <c r="D283" i="9"/>
  <c r="O300" i="9"/>
  <c r="N300" i="9"/>
  <c r="M300" i="9"/>
  <c r="L300" i="9"/>
  <c r="K300" i="9"/>
  <c r="I300" i="9"/>
  <c r="CQ299" i="9"/>
  <c r="X299" i="9"/>
  <c r="L83" i="7" s="1"/>
  <c r="O299" i="9"/>
  <c r="N299" i="9"/>
  <c r="M299" i="9"/>
  <c r="L299" i="9"/>
  <c r="K299" i="9"/>
  <c r="F299" i="9"/>
  <c r="G299" i="9" s="1"/>
  <c r="M83" i="7" s="1"/>
  <c r="D299" i="9"/>
  <c r="O304" i="9"/>
  <c r="N304" i="9"/>
  <c r="M304" i="9"/>
  <c r="L304" i="9"/>
  <c r="K304" i="9"/>
  <c r="I304" i="9"/>
  <c r="CQ303" i="9"/>
  <c r="X303" i="9"/>
  <c r="L77" i="7" s="1"/>
  <c r="O303" i="9"/>
  <c r="N303" i="9"/>
  <c r="M303" i="9"/>
  <c r="L303" i="9"/>
  <c r="K303" i="9"/>
  <c r="F303" i="9"/>
  <c r="G303" i="9" s="1"/>
  <c r="M77" i="7" s="1"/>
  <c r="D303" i="9"/>
  <c r="O280" i="9"/>
  <c r="N280" i="9"/>
  <c r="M280" i="9"/>
  <c r="L280" i="9"/>
  <c r="K280" i="9"/>
  <c r="I280" i="9"/>
  <c r="CQ279" i="9"/>
  <c r="X279" i="9"/>
  <c r="L64" i="7" s="1"/>
  <c r="O279" i="9"/>
  <c r="N279" i="9"/>
  <c r="M279" i="9"/>
  <c r="L279" i="9"/>
  <c r="K279" i="9"/>
  <c r="F279" i="9"/>
  <c r="G279" i="9" s="1"/>
  <c r="M64" i="7" s="1"/>
  <c r="D279" i="9"/>
  <c r="O276" i="9"/>
  <c r="N276" i="9"/>
  <c r="M276" i="9"/>
  <c r="L276" i="9"/>
  <c r="K276" i="9"/>
  <c r="I276" i="9"/>
  <c r="CQ275" i="9"/>
  <c r="X275" i="9"/>
  <c r="L50" i="7" s="1"/>
  <c r="O275" i="9"/>
  <c r="N275" i="9"/>
  <c r="M275" i="9"/>
  <c r="L275" i="9"/>
  <c r="K275" i="9"/>
  <c r="F275" i="9"/>
  <c r="G275" i="9" s="1"/>
  <c r="M50" i="7" s="1"/>
  <c r="D275" i="9"/>
  <c r="O272" i="9"/>
  <c r="N272" i="9"/>
  <c r="M272" i="9"/>
  <c r="L272" i="9"/>
  <c r="K272" i="9"/>
  <c r="I272" i="9"/>
  <c r="CQ271" i="9"/>
  <c r="X271" i="9"/>
  <c r="L63" i="7" s="1"/>
  <c r="O271" i="9"/>
  <c r="N271" i="9"/>
  <c r="M271" i="9"/>
  <c r="L271" i="9"/>
  <c r="K271" i="9"/>
  <c r="F271" i="9"/>
  <c r="G271" i="9" s="1"/>
  <c r="M63" i="7" s="1"/>
  <c r="D271" i="9"/>
  <c r="BO180" i="1"/>
  <c r="BL180" i="1"/>
  <c r="BK180" i="1"/>
  <c r="BO179" i="1"/>
  <c r="BL179" i="1"/>
  <c r="BK179" i="1"/>
  <c r="BO178" i="1"/>
  <c r="BL178" i="1"/>
  <c r="BK178" i="1"/>
  <c r="BO121" i="1"/>
  <c r="BL121" i="1"/>
  <c r="BK121" i="1"/>
  <c r="BO120" i="1"/>
  <c r="BL120" i="1"/>
  <c r="BK120" i="1"/>
  <c r="BO119" i="1"/>
  <c r="BL119" i="1"/>
  <c r="BK119" i="1"/>
  <c r="BO70" i="1"/>
  <c r="BL70" i="1"/>
  <c r="BK70" i="1"/>
  <c r="BO69" i="1"/>
  <c r="BL69" i="1"/>
  <c r="BK69" i="1"/>
  <c r="BO68" i="1"/>
  <c r="BL68" i="1"/>
  <c r="BK68" i="1"/>
  <c r="BN332" i="9"/>
  <c r="BM332" i="9"/>
  <c r="BL332" i="9"/>
  <c r="BN331" i="9"/>
  <c r="BM331" i="9"/>
  <c r="BL331" i="9"/>
  <c r="BN330" i="9"/>
  <c r="BM330" i="9"/>
  <c r="BL330" i="9"/>
  <c r="BN129" i="9"/>
  <c r="BM129" i="9"/>
  <c r="BL129" i="9"/>
  <c r="BN128" i="9"/>
  <c r="BM128" i="9"/>
  <c r="BL128" i="9"/>
  <c r="BN127" i="9"/>
  <c r="BM127" i="9"/>
  <c r="BL127" i="9"/>
  <c r="BN78" i="9"/>
  <c r="BM78" i="9"/>
  <c r="BL78" i="9"/>
  <c r="BN77" i="9"/>
  <c r="BM77" i="9"/>
  <c r="BL77" i="9"/>
  <c r="BN76" i="9"/>
  <c r="BM76" i="9"/>
  <c r="BL76" i="9"/>
  <c r="CN76" i="9"/>
  <c r="CN77" i="9"/>
  <c r="CN78" i="9"/>
  <c r="CN127" i="9"/>
  <c r="CN128" i="9"/>
  <c r="CN129" i="9"/>
  <c r="CN330" i="9"/>
  <c r="CN331" i="9"/>
  <c r="CN332" i="9"/>
  <c r="AY192" i="12"/>
  <c r="AX192" i="12"/>
  <c r="AW192" i="12"/>
  <c r="AY191" i="12"/>
  <c r="AX191" i="12"/>
  <c r="AW191" i="12"/>
  <c r="AY190" i="12"/>
  <c r="AX190" i="12"/>
  <c r="AW190" i="12"/>
  <c r="AY129" i="12"/>
  <c r="AX129" i="12"/>
  <c r="AW129" i="12"/>
  <c r="AY128" i="12"/>
  <c r="AX128" i="12"/>
  <c r="AW128" i="12"/>
  <c r="AY127" i="12"/>
  <c r="AX127" i="12"/>
  <c r="AW127" i="12"/>
  <c r="AY70" i="12"/>
  <c r="AX70" i="12"/>
  <c r="AW70" i="12"/>
  <c r="AY69" i="12"/>
  <c r="AX69" i="12"/>
  <c r="AW69" i="12"/>
  <c r="AY68" i="12"/>
  <c r="AX68" i="12"/>
  <c r="AW68" i="12"/>
  <c r="BA296" i="13"/>
  <c r="AZ296" i="13"/>
  <c r="AY296" i="13"/>
  <c r="BA295" i="13"/>
  <c r="AZ295" i="13"/>
  <c r="AY295" i="13"/>
  <c r="BA294" i="13"/>
  <c r="AZ294" i="13"/>
  <c r="AY294" i="13"/>
  <c r="BA133" i="13"/>
  <c r="AZ133" i="13"/>
  <c r="AY133" i="13"/>
  <c r="BA132" i="13"/>
  <c r="AZ132" i="13"/>
  <c r="AY132" i="13"/>
  <c r="BA131" i="13"/>
  <c r="AZ131" i="13"/>
  <c r="AY131" i="13"/>
  <c r="BA74" i="13"/>
  <c r="AZ74" i="13"/>
  <c r="AY74" i="13"/>
  <c r="BA73" i="13"/>
  <c r="AZ73" i="13"/>
  <c r="AY73" i="13"/>
  <c r="BA72" i="13"/>
  <c r="AZ72" i="13"/>
  <c r="AY72" i="13"/>
  <c r="AX296" i="13"/>
  <c r="AW296" i="13"/>
  <c r="AX295" i="13"/>
  <c r="AW295" i="13"/>
  <c r="AX294" i="13"/>
  <c r="AW294" i="13"/>
  <c r="AX133" i="13"/>
  <c r="AW133" i="13"/>
  <c r="AX132" i="13"/>
  <c r="AW132" i="13"/>
  <c r="AX131" i="13"/>
  <c r="AW131" i="13"/>
  <c r="AX74" i="13"/>
  <c r="AW74" i="13"/>
  <c r="AX73" i="13"/>
  <c r="AW73" i="13"/>
  <c r="AX72" i="13"/>
  <c r="AW72" i="13"/>
  <c r="A2" i="7"/>
  <c r="BJ332" i="9"/>
  <c r="BI332" i="9"/>
  <c r="BH332" i="9"/>
  <c r="BG332" i="9"/>
  <c r="BJ331" i="9"/>
  <c r="BI331" i="9"/>
  <c r="BH331" i="9"/>
  <c r="BG331" i="9"/>
  <c r="BJ330" i="9"/>
  <c r="BI330" i="9"/>
  <c r="BH330" i="9"/>
  <c r="BG330" i="9"/>
  <c r="BJ129" i="9"/>
  <c r="BI129" i="9"/>
  <c r="BH129" i="9"/>
  <c r="BG129" i="9"/>
  <c r="BJ128" i="9"/>
  <c r="BI128" i="9"/>
  <c r="BH128" i="9"/>
  <c r="BG128" i="9"/>
  <c r="BJ127" i="9"/>
  <c r="BI127" i="9"/>
  <c r="BH127" i="9"/>
  <c r="BG127" i="9"/>
  <c r="BJ78" i="9"/>
  <c r="BI78" i="9"/>
  <c r="BH78" i="9"/>
  <c r="BG78" i="9"/>
  <c r="BJ77" i="9"/>
  <c r="BI77" i="9"/>
  <c r="BH77" i="9"/>
  <c r="BG77" i="9"/>
  <c r="BJ76" i="9"/>
  <c r="BI76" i="9"/>
  <c r="BH76" i="9"/>
  <c r="BG76" i="9"/>
  <c r="BI180" i="1"/>
  <c r="BH180" i="1"/>
  <c r="BG180" i="1"/>
  <c r="BF180" i="1"/>
  <c r="BI179" i="1"/>
  <c r="BH179" i="1"/>
  <c r="BG179" i="1"/>
  <c r="BF179" i="1"/>
  <c r="BI178" i="1"/>
  <c r="BH178" i="1"/>
  <c r="BG178" i="1"/>
  <c r="BF178" i="1"/>
  <c r="BI121" i="1"/>
  <c r="BH121" i="1"/>
  <c r="BG121" i="1"/>
  <c r="BF121" i="1"/>
  <c r="BI120" i="1"/>
  <c r="BH120" i="1"/>
  <c r="BG120" i="1"/>
  <c r="BF120" i="1"/>
  <c r="BI119" i="1"/>
  <c r="BH119" i="1"/>
  <c r="BG119" i="1"/>
  <c r="BF119" i="1"/>
  <c r="BI70" i="1"/>
  <c r="BH70" i="1"/>
  <c r="BG70" i="1"/>
  <c r="BF70" i="1"/>
  <c r="BI69" i="1"/>
  <c r="BH69" i="1"/>
  <c r="BG69" i="1"/>
  <c r="BF69" i="1"/>
  <c r="BI68" i="1"/>
  <c r="BH68" i="1"/>
  <c r="BG68" i="1"/>
  <c r="BF68" i="1"/>
  <c r="BF332" i="9"/>
  <c r="BE332" i="9"/>
  <c r="BF331" i="9"/>
  <c r="BE331" i="9"/>
  <c r="BF330" i="9"/>
  <c r="BE330" i="9"/>
  <c r="BF129" i="9"/>
  <c r="BE129" i="9"/>
  <c r="BF128" i="9"/>
  <c r="BE128" i="9"/>
  <c r="BF127" i="9"/>
  <c r="BE127" i="9"/>
  <c r="BF78" i="9"/>
  <c r="BE78" i="9"/>
  <c r="BF77" i="9"/>
  <c r="BE77" i="9"/>
  <c r="BF76" i="9"/>
  <c r="BE76" i="9"/>
  <c r="AU296" i="13"/>
  <c r="AT296" i="13"/>
  <c r="AS296" i="13"/>
  <c r="AU295" i="13"/>
  <c r="AT295" i="13"/>
  <c r="AS295" i="13"/>
  <c r="AU294" i="13"/>
  <c r="AT294" i="13"/>
  <c r="AS294" i="13"/>
  <c r="AU133" i="13"/>
  <c r="AT133" i="13"/>
  <c r="AS133" i="13"/>
  <c r="AU132" i="13"/>
  <c r="AT132" i="13"/>
  <c r="AS132" i="13"/>
  <c r="AU131" i="13"/>
  <c r="AT131" i="13"/>
  <c r="AS131" i="13"/>
  <c r="AU74" i="13"/>
  <c r="AT74" i="13"/>
  <c r="AS74" i="13"/>
  <c r="AU73" i="13"/>
  <c r="AT73" i="13"/>
  <c r="AS73" i="13"/>
  <c r="AU72" i="13"/>
  <c r="AT72" i="13"/>
  <c r="AS72" i="13"/>
  <c r="AV192" i="12"/>
  <c r="AU192" i="12"/>
  <c r="AT192" i="12"/>
  <c r="AS192" i="12"/>
  <c r="AR192" i="12"/>
  <c r="AQ192" i="12"/>
  <c r="AV191" i="12"/>
  <c r="AU191" i="12"/>
  <c r="AT191" i="12"/>
  <c r="AS191" i="12"/>
  <c r="AR191" i="12"/>
  <c r="AQ191" i="12"/>
  <c r="AV190" i="12"/>
  <c r="AU190" i="12"/>
  <c r="AT190" i="12"/>
  <c r="AS190" i="12"/>
  <c r="AR190" i="12"/>
  <c r="AQ190" i="12"/>
  <c r="AV129" i="12"/>
  <c r="AU129" i="12"/>
  <c r="AT129" i="12"/>
  <c r="AS129" i="12"/>
  <c r="AR129" i="12"/>
  <c r="AQ129" i="12"/>
  <c r="AV128" i="12"/>
  <c r="AU128" i="12"/>
  <c r="AT128" i="12"/>
  <c r="AS128" i="12"/>
  <c r="AR128" i="12"/>
  <c r="AQ128" i="12"/>
  <c r="AV127" i="12"/>
  <c r="AU127" i="12"/>
  <c r="AT127" i="12"/>
  <c r="AS127" i="12"/>
  <c r="AR127" i="12"/>
  <c r="AQ127" i="12"/>
  <c r="AV70" i="12"/>
  <c r="AU70" i="12"/>
  <c r="AT70" i="12"/>
  <c r="AS70" i="12"/>
  <c r="AR70" i="12"/>
  <c r="AQ70" i="12"/>
  <c r="AV69" i="12"/>
  <c r="AU69" i="12"/>
  <c r="AT69" i="12"/>
  <c r="AS69" i="12"/>
  <c r="AR69" i="12"/>
  <c r="AQ69" i="12"/>
  <c r="AV68" i="12"/>
  <c r="AU68" i="12"/>
  <c r="AT68" i="12"/>
  <c r="AS68" i="12"/>
  <c r="AR68" i="12"/>
  <c r="AQ68" i="12"/>
  <c r="BJ180" i="1"/>
  <c r="BE180" i="1"/>
  <c r="BJ179" i="1"/>
  <c r="BE179" i="1"/>
  <c r="BJ178" i="1"/>
  <c r="BE178" i="1"/>
  <c r="BJ121" i="1"/>
  <c r="BE121" i="1"/>
  <c r="BJ120" i="1"/>
  <c r="BE120" i="1"/>
  <c r="BJ119" i="1"/>
  <c r="BE119" i="1"/>
  <c r="BJ70" i="1"/>
  <c r="BE70" i="1"/>
  <c r="BJ69" i="1"/>
  <c r="BE69" i="1"/>
  <c r="BJ68" i="1"/>
  <c r="BE68" i="1"/>
  <c r="O268" i="9"/>
  <c r="N268" i="9"/>
  <c r="M268" i="9"/>
  <c r="L268" i="9"/>
  <c r="K268" i="9"/>
  <c r="I268" i="9"/>
  <c r="CQ267" i="9"/>
  <c r="X267" i="9"/>
  <c r="L60" i="7" s="1"/>
  <c r="O267" i="9"/>
  <c r="N267" i="9"/>
  <c r="M267" i="9"/>
  <c r="L267" i="9"/>
  <c r="K267" i="9"/>
  <c r="F267" i="9"/>
  <c r="G267" i="9" s="1"/>
  <c r="M60" i="7" s="1"/>
  <c r="D267" i="9"/>
  <c r="BK332" i="9"/>
  <c r="BD332" i="9"/>
  <c r="BC332" i="9"/>
  <c r="BK331" i="9"/>
  <c r="BD331" i="9"/>
  <c r="BC331" i="9"/>
  <c r="BK330" i="9"/>
  <c r="BD330" i="9"/>
  <c r="BC330" i="9"/>
  <c r="BK129" i="9"/>
  <c r="BD129" i="9"/>
  <c r="BC129" i="9"/>
  <c r="BK128" i="9"/>
  <c r="BD128" i="9"/>
  <c r="BC128" i="9"/>
  <c r="BK127" i="9"/>
  <c r="BD127" i="9"/>
  <c r="BC127" i="9"/>
  <c r="BK78" i="9"/>
  <c r="BD78" i="9"/>
  <c r="BC78" i="9"/>
  <c r="BK77" i="9"/>
  <c r="BD77" i="9"/>
  <c r="BC77" i="9"/>
  <c r="BK76" i="9"/>
  <c r="BD76" i="9"/>
  <c r="BC76" i="9"/>
  <c r="BD180" i="1"/>
  <c r="BC180" i="1"/>
  <c r="BB180" i="1"/>
  <c r="BD179" i="1"/>
  <c r="BC179" i="1"/>
  <c r="BB179" i="1"/>
  <c r="BD178" i="1"/>
  <c r="BC178" i="1"/>
  <c r="BB178" i="1"/>
  <c r="BD121" i="1"/>
  <c r="BC121" i="1"/>
  <c r="BB121" i="1"/>
  <c r="BD120" i="1"/>
  <c r="BC120" i="1"/>
  <c r="BB120" i="1"/>
  <c r="BD119" i="1"/>
  <c r="BC119" i="1"/>
  <c r="BB119" i="1"/>
  <c r="BD70" i="1"/>
  <c r="BC70" i="1"/>
  <c r="BB70" i="1"/>
  <c r="BD69" i="1"/>
  <c r="BC69" i="1"/>
  <c r="BB69" i="1"/>
  <c r="BD68" i="1"/>
  <c r="BC68" i="1"/>
  <c r="BB68" i="1"/>
  <c r="BA332" i="9"/>
  <c r="AZ332" i="9"/>
  <c r="BA331" i="9"/>
  <c r="AZ331" i="9"/>
  <c r="BA330" i="9"/>
  <c r="AZ330" i="9"/>
  <c r="BA129" i="9"/>
  <c r="AZ129" i="9"/>
  <c r="BA128" i="9"/>
  <c r="AZ128" i="9"/>
  <c r="BA127" i="9"/>
  <c r="AZ127" i="9"/>
  <c r="BA78" i="9"/>
  <c r="AZ78" i="9"/>
  <c r="BA77" i="9"/>
  <c r="AZ77" i="9"/>
  <c r="BA76" i="9"/>
  <c r="AZ76" i="9"/>
  <c r="BA180" i="1"/>
  <c r="AZ180" i="1"/>
  <c r="AY180" i="1"/>
  <c r="BA179" i="1"/>
  <c r="AZ179" i="1"/>
  <c r="AY179" i="1"/>
  <c r="BA178" i="1"/>
  <c r="AZ178" i="1"/>
  <c r="AY178" i="1"/>
  <c r="BA121" i="1"/>
  <c r="AZ121" i="1"/>
  <c r="AY121" i="1"/>
  <c r="BA120" i="1"/>
  <c r="AZ120" i="1"/>
  <c r="AY120" i="1"/>
  <c r="BA119" i="1"/>
  <c r="AZ119" i="1"/>
  <c r="AY119" i="1"/>
  <c r="BA70" i="1"/>
  <c r="AZ70" i="1"/>
  <c r="AY70" i="1"/>
  <c r="BA69" i="1"/>
  <c r="AZ69" i="1"/>
  <c r="AY69" i="1"/>
  <c r="BA68" i="1"/>
  <c r="AZ68" i="1"/>
  <c r="AY68" i="1"/>
  <c r="AV296" i="13"/>
  <c r="AR296" i="13"/>
  <c r="AV295" i="13"/>
  <c r="AR295" i="13"/>
  <c r="AV294" i="13"/>
  <c r="AR294" i="13"/>
  <c r="AV133" i="13"/>
  <c r="AR133" i="13"/>
  <c r="AV132" i="13"/>
  <c r="AR132" i="13"/>
  <c r="AV131" i="13"/>
  <c r="AR131" i="13"/>
  <c r="AV74" i="13"/>
  <c r="AR74" i="13"/>
  <c r="AV73" i="13"/>
  <c r="AR73" i="13"/>
  <c r="AV72" i="13"/>
  <c r="AR72" i="13"/>
  <c r="AQ296" i="13"/>
  <c r="AQ295" i="13"/>
  <c r="AQ294" i="13"/>
  <c r="AQ133" i="13"/>
  <c r="AQ132" i="13"/>
  <c r="AQ131" i="13"/>
  <c r="AQ74" i="13"/>
  <c r="AQ73" i="13"/>
  <c r="AQ72" i="13"/>
  <c r="BB332" i="9"/>
  <c r="AY332" i="9"/>
  <c r="BB331" i="9"/>
  <c r="AY331" i="9"/>
  <c r="BB330" i="9"/>
  <c r="AY330" i="9"/>
  <c r="BB129" i="9"/>
  <c r="AY129" i="9"/>
  <c r="BB128" i="9"/>
  <c r="AY128" i="9"/>
  <c r="BB127" i="9"/>
  <c r="AY127" i="9"/>
  <c r="BB78" i="9"/>
  <c r="AY78" i="9"/>
  <c r="BB77" i="9"/>
  <c r="AY77" i="9"/>
  <c r="BB76" i="9"/>
  <c r="AY76" i="9"/>
  <c r="AW332" i="9"/>
  <c r="AV332" i="9"/>
  <c r="AU332" i="9"/>
  <c r="AT332" i="9"/>
  <c r="AS332" i="9"/>
  <c r="AR332" i="9"/>
  <c r="AW331" i="9"/>
  <c r="AV331" i="9"/>
  <c r="AU331" i="9"/>
  <c r="AT331" i="9"/>
  <c r="AS331" i="9"/>
  <c r="AR331" i="9"/>
  <c r="AW330" i="9"/>
  <c r="AV330" i="9"/>
  <c r="AU330" i="9"/>
  <c r="AT330" i="9"/>
  <c r="AS330" i="9"/>
  <c r="AR330" i="9"/>
  <c r="AW129" i="9"/>
  <c r="AV129" i="9"/>
  <c r="AU129" i="9"/>
  <c r="AT129" i="9"/>
  <c r="AS129" i="9"/>
  <c r="AR129" i="9"/>
  <c r="AW128" i="9"/>
  <c r="AV128" i="9"/>
  <c r="AU128" i="9"/>
  <c r="AT128" i="9"/>
  <c r="AS128" i="9"/>
  <c r="AR128" i="9"/>
  <c r="AW127" i="9"/>
  <c r="AV127" i="9"/>
  <c r="AU127" i="9"/>
  <c r="AT127" i="9"/>
  <c r="AS127" i="9"/>
  <c r="AR127" i="9"/>
  <c r="AW78" i="9"/>
  <c r="AV78" i="9"/>
  <c r="AU78" i="9"/>
  <c r="AT78" i="9"/>
  <c r="AS78" i="9"/>
  <c r="AR78" i="9"/>
  <c r="AW77" i="9"/>
  <c r="AV77" i="9"/>
  <c r="AU77" i="9"/>
  <c r="AT77" i="9"/>
  <c r="AS77" i="9"/>
  <c r="AR77" i="9"/>
  <c r="AW76" i="9"/>
  <c r="AV76" i="9"/>
  <c r="AU76" i="9"/>
  <c r="AT76" i="9"/>
  <c r="AS76" i="9"/>
  <c r="AR76" i="9"/>
  <c r="AV180" i="1"/>
  <c r="AU180" i="1"/>
  <c r="AT180" i="1"/>
  <c r="AS180" i="1"/>
  <c r="AV179" i="1"/>
  <c r="AU179" i="1"/>
  <c r="AT179" i="1"/>
  <c r="AS179" i="1"/>
  <c r="AV178" i="1"/>
  <c r="AU178" i="1"/>
  <c r="AT178" i="1"/>
  <c r="AS178" i="1"/>
  <c r="AV121" i="1"/>
  <c r="AU121" i="1"/>
  <c r="AT121" i="1"/>
  <c r="AS121" i="1"/>
  <c r="AV120" i="1"/>
  <c r="AU120" i="1"/>
  <c r="AT120" i="1"/>
  <c r="AS120" i="1"/>
  <c r="AV119" i="1"/>
  <c r="AU119" i="1"/>
  <c r="AT119" i="1"/>
  <c r="AS119" i="1"/>
  <c r="AV70" i="1"/>
  <c r="AU70" i="1"/>
  <c r="AT70" i="1"/>
  <c r="AS70" i="1"/>
  <c r="AV69" i="1"/>
  <c r="AU69" i="1"/>
  <c r="AT69" i="1"/>
  <c r="AS69" i="1"/>
  <c r="AV68" i="1"/>
  <c r="AU68" i="1"/>
  <c r="AT68" i="1"/>
  <c r="AS68" i="1"/>
  <c r="AR180" i="1"/>
  <c r="AR179" i="1"/>
  <c r="AR178" i="1"/>
  <c r="AR121" i="1"/>
  <c r="AR120" i="1"/>
  <c r="AR119" i="1"/>
  <c r="AR70" i="1"/>
  <c r="AR69" i="1"/>
  <c r="AR68" i="1"/>
  <c r="AX180" i="1"/>
  <c r="AW180" i="1"/>
  <c r="AX179" i="1"/>
  <c r="AW179" i="1"/>
  <c r="AX178" i="1"/>
  <c r="AW178" i="1"/>
  <c r="AX121" i="1"/>
  <c r="AW121" i="1"/>
  <c r="AX120" i="1"/>
  <c r="AW120" i="1"/>
  <c r="AX119" i="1"/>
  <c r="AW119" i="1"/>
  <c r="AX70" i="1"/>
  <c r="AW70" i="1"/>
  <c r="AX69" i="1"/>
  <c r="AW69" i="1"/>
  <c r="AX68" i="1"/>
  <c r="AW68" i="1"/>
  <c r="AX332" i="9"/>
  <c r="AX331" i="9"/>
  <c r="AX330" i="9"/>
  <c r="AX129" i="9"/>
  <c r="AX128" i="9"/>
  <c r="AX127" i="9"/>
  <c r="AX78" i="9"/>
  <c r="AX77" i="9"/>
  <c r="AX76" i="9"/>
  <c r="AQ332" i="9"/>
  <c r="AQ331" i="9"/>
  <c r="AQ330" i="9"/>
  <c r="AQ129" i="9"/>
  <c r="AQ128" i="9"/>
  <c r="AQ127" i="9"/>
  <c r="AQ78" i="9"/>
  <c r="AQ77" i="9"/>
  <c r="AQ76" i="9"/>
  <c r="O264" i="9"/>
  <c r="N264" i="9"/>
  <c r="M264" i="9"/>
  <c r="L264" i="9"/>
  <c r="K264" i="9"/>
  <c r="I264" i="9"/>
  <c r="CQ263" i="9"/>
  <c r="X263" i="9"/>
  <c r="L43" i="7" s="1"/>
  <c r="O263" i="9"/>
  <c r="N263" i="9"/>
  <c r="M263" i="9"/>
  <c r="L263" i="9"/>
  <c r="K263" i="9"/>
  <c r="F263" i="9"/>
  <c r="G263" i="9" s="1"/>
  <c r="M43" i="7" s="1"/>
  <c r="D263" i="9"/>
  <c r="O260" i="9"/>
  <c r="N260" i="9"/>
  <c r="M260" i="9"/>
  <c r="L260" i="9"/>
  <c r="K260" i="9"/>
  <c r="I260" i="9"/>
  <c r="CQ259" i="9"/>
  <c r="X259" i="9"/>
  <c r="L56" i="7" s="1"/>
  <c r="O259" i="9"/>
  <c r="N259" i="9"/>
  <c r="M259" i="9"/>
  <c r="L259" i="9"/>
  <c r="K259" i="9"/>
  <c r="F259" i="9"/>
  <c r="G259" i="9" s="1"/>
  <c r="M56" i="7" s="1"/>
  <c r="D259" i="9"/>
  <c r="O256" i="9"/>
  <c r="N256" i="9"/>
  <c r="M256" i="9"/>
  <c r="L256" i="9"/>
  <c r="K256" i="9"/>
  <c r="I256" i="9"/>
  <c r="CQ255" i="9"/>
  <c r="X255" i="9"/>
  <c r="L53" i="7" s="1"/>
  <c r="O255" i="9"/>
  <c r="N255" i="9"/>
  <c r="M255" i="9"/>
  <c r="L255" i="9"/>
  <c r="K255" i="9"/>
  <c r="F255" i="9"/>
  <c r="G255" i="9" s="1"/>
  <c r="M53" i="7" s="1"/>
  <c r="D255" i="9"/>
  <c r="O324" i="9"/>
  <c r="N324" i="9"/>
  <c r="M324" i="9"/>
  <c r="L324" i="9"/>
  <c r="K324" i="9"/>
  <c r="I324" i="9"/>
  <c r="CQ323" i="9"/>
  <c r="X323" i="9"/>
  <c r="O323" i="9"/>
  <c r="N323" i="9"/>
  <c r="M323" i="9"/>
  <c r="L323" i="9"/>
  <c r="K323" i="9"/>
  <c r="F323" i="9"/>
  <c r="G323" i="9" s="1"/>
  <c r="D323" i="9"/>
  <c r="O252" i="9"/>
  <c r="N252" i="9"/>
  <c r="M252" i="9"/>
  <c r="L252" i="9"/>
  <c r="K252" i="9"/>
  <c r="I252" i="9"/>
  <c r="CQ251" i="9"/>
  <c r="X251" i="9"/>
  <c r="L45" i="7" s="1"/>
  <c r="O251" i="9"/>
  <c r="N251" i="9"/>
  <c r="M251" i="9"/>
  <c r="L251" i="9"/>
  <c r="K251" i="9"/>
  <c r="F251" i="9"/>
  <c r="G251" i="9" s="1"/>
  <c r="M45" i="7" s="1"/>
  <c r="D251" i="9"/>
  <c r="C251" i="9"/>
  <c r="O328" i="9"/>
  <c r="N328" i="9"/>
  <c r="M328" i="9"/>
  <c r="L328" i="9"/>
  <c r="K328" i="9"/>
  <c r="I328" i="9"/>
  <c r="CQ327" i="9"/>
  <c r="X327" i="9"/>
  <c r="O327" i="9"/>
  <c r="N327" i="9"/>
  <c r="M327" i="9"/>
  <c r="L327" i="9"/>
  <c r="K327" i="9"/>
  <c r="F327" i="9"/>
  <c r="G327" i="9" s="1"/>
  <c r="D327" i="9"/>
  <c r="O248" i="9"/>
  <c r="N248" i="9"/>
  <c r="M248" i="9"/>
  <c r="L248" i="9"/>
  <c r="K248" i="9"/>
  <c r="I248" i="9"/>
  <c r="CQ247" i="9"/>
  <c r="X247" i="9"/>
  <c r="L88" i="7" s="1"/>
  <c r="O247" i="9"/>
  <c r="N247" i="9"/>
  <c r="M247" i="9"/>
  <c r="L247" i="9"/>
  <c r="K247" i="9"/>
  <c r="F247" i="9"/>
  <c r="G247" i="9" s="1"/>
  <c r="M88" i="7" s="1"/>
  <c r="D247" i="9"/>
  <c r="C247" i="9"/>
  <c r="O244" i="9"/>
  <c r="N244" i="9"/>
  <c r="M244" i="9"/>
  <c r="L244" i="9"/>
  <c r="K244" i="9"/>
  <c r="I244" i="9"/>
  <c r="CQ243" i="9"/>
  <c r="X243" i="9"/>
  <c r="L49" i="7" s="1"/>
  <c r="O243" i="9"/>
  <c r="N243" i="9"/>
  <c r="M243" i="9"/>
  <c r="L243" i="9"/>
  <c r="K243" i="9"/>
  <c r="F243" i="9"/>
  <c r="G243" i="9" s="1"/>
  <c r="M49" i="7" s="1"/>
  <c r="D243" i="9"/>
  <c r="C243" i="9"/>
  <c r="O240" i="9"/>
  <c r="N240" i="9"/>
  <c r="M240" i="9"/>
  <c r="L240" i="9"/>
  <c r="K240" i="9"/>
  <c r="I240" i="9"/>
  <c r="CQ239" i="9"/>
  <c r="X239" i="9"/>
  <c r="O239" i="9"/>
  <c r="N239" i="9"/>
  <c r="M239" i="9"/>
  <c r="L239" i="9"/>
  <c r="K239" i="9"/>
  <c r="F239" i="9"/>
  <c r="G239" i="9" s="1"/>
  <c r="D239" i="9"/>
  <c r="C239" i="9"/>
  <c r="U311" i="9" l="1"/>
  <c r="P61" i="7" s="1"/>
  <c r="O61" i="7"/>
  <c r="T280" i="13"/>
  <c r="V281" i="13"/>
  <c r="U280" i="13"/>
  <c r="T281" i="13"/>
  <c r="V279" i="13"/>
  <c r="U278" i="13"/>
  <c r="V280" i="13"/>
  <c r="T279" i="13"/>
  <c r="U281" i="13"/>
  <c r="T278" i="13"/>
  <c r="V278" i="13"/>
  <c r="T285" i="13"/>
  <c r="T282" i="13"/>
  <c r="V283" i="13"/>
  <c r="T283" i="13"/>
  <c r="T284" i="13"/>
  <c r="U282" i="13"/>
  <c r="V284" i="13"/>
  <c r="U285" i="13"/>
  <c r="U275" i="13"/>
  <c r="U319" i="9"/>
  <c r="T321" i="9" s="1"/>
  <c r="T319" i="9"/>
  <c r="U318" i="9"/>
  <c r="V313" i="9"/>
  <c r="U312" i="9"/>
  <c r="V310" i="9"/>
  <c r="T313" i="9"/>
  <c r="V285" i="13"/>
  <c r="U284" i="13"/>
  <c r="U287" i="13"/>
  <c r="U317" i="9"/>
  <c r="T314" i="9"/>
  <c r="T317" i="9"/>
  <c r="T316" i="9"/>
  <c r="V316" i="9"/>
  <c r="T315" i="9"/>
  <c r="V314" i="9"/>
  <c r="V317" i="9"/>
  <c r="U316" i="9"/>
  <c r="U314" i="9"/>
  <c r="V315" i="9"/>
  <c r="V312" i="9"/>
  <c r="U313" i="9"/>
  <c r="T310" i="9"/>
  <c r="V311" i="9"/>
  <c r="V318" i="9"/>
  <c r="T312" i="9"/>
  <c r="T311" i="9"/>
  <c r="U307" i="9"/>
  <c r="T308" i="9" s="1"/>
  <c r="N66" i="7"/>
  <c r="U310" i="9"/>
  <c r="U277" i="13"/>
  <c r="V274" i="13"/>
  <c r="R291" i="9"/>
  <c r="R295" i="9"/>
  <c r="R255" i="13"/>
  <c r="R251" i="13"/>
  <c r="O58" i="14" s="1"/>
  <c r="R259" i="13"/>
  <c r="O54" i="14" s="1"/>
  <c r="R239" i="13"/>
  <c r="O50" i="14" s="1"/>
  <c r="R247" i="13"/>
  <c r="O71" i="14" s="1"/>
  <c r="Q243" i="13"/>
  <c r="N57" i="14" s="1"/>
  <c r="R243" i="13"/>
  <c r="O57" i="14" s="1"/>
  <c r="Q259" i="13"/>
  <c r="N54" i="14" s="1"/>
  <c r="R283" i="9"/>
  <c r="O78" i="7" s="1"/>
  <c r="Q283" i="9"/>
  <c r="Q287" i="9"/>
  <c r="N84" i="7" s="1"/>
  <c r="Q291" i="9"/>
  <c r="Q295" i="9"/>
  <c r="R287" i="9"/>
  <c r="O84" i="7" s="1"/>
  <c r="Q255" i="13"/>
  <c r="Q251" i="13"/>
  <c r="Q247" i="13"/>
  <c r="N71" i="14" s="1"/>
  <c r="Q239" i="13"/>
  <c r="N50" i="14" s="1"/>
  <c r="Q263" i="13"/>
  <c r="N70" i="14" s="1"/>
  <c r="Q227" i="13"/>
  <c r="N38" i="14" s="1"/>
  <c r="Q235" i="13"/>
  <c r="N72" i="14" s="1"/>
  <c r="R231" i="13"/>
  <c r="O43" i="14" s="1"/>
  <c r="R235" i="13"/>
  <c r="O72" i="14" s="1"/>
  <c r="R227" i="13"/>
  <c r="R263" i="13"/>
  <c r="O70" i="14" s="1"/>
  <c r="Q231" i="13"/>
  <c r="Q299" i="9"/>
  <c r="N83" i="7" s="1"/>
  <c r="R279" i="9"/>
  <c r="O64" i="7" s="1"/>
  <c r="R299" i="9"/>
  <c r="O83" i="7" s="1"/>
  <c r="R303" i="9"/>
  <c r="O77" i="7" s="1"/>
  <c r="R271" i="9"/>
  <c r="O63" i="7" s="1"/>
  <c r="Q279" i="9"/>
  <c r="Q303" i="9"/>
  <c r="N77" i="7" s="1"/>
  <c r="R275" i="9"/>
  <c r="O50" i="7" s="1"/>
  <c r="Q271" i="9"/>
  <c r="N63" i="7" s="1"/>
  <c r="Q275" i="9"/>
  <c r="N50" i="7" s="1"/>
  <c r="R267" i="9"/>
  <c r="O60" i="7" s="1"/>
  <c r="Q267" i="9"/>
  <c r="N60" i="7" s="1"/>
  <c r="Q259" i="9"/>
  <c r="N56" i="7" s="1"/>
  <c r="Q263" i="9"/>
  <c r="N43" i="7" s="1"/>
  <c r="Q255" i="9"/>
  <c r="N53" i="7" s="1"/>
  <c r="R255" i="9"/>
  <c r="O53" i="7" s="1"/>
  <c r="R259" i="9"/>
  <c r="O56" i="7" s="1"/>
  <c r="R263" i="9"/>
  <c r="O43" i="7" s="1"/>
  <c r="Q251" i="9"/>
  <c r="N45" i="7" s="1"/>
  <c r="R251" i="9"/>
  <c r="O45" i="7" s="1"/>
  <c r="Q323" i="9"/>
  <c r="R323" i="9"/>
  <c r="R327" i="9"/>
  <c r="R239" i="9"/>
  <c r="R243" i="9"/>
  <c r="O49" i="7" s="1"/>
  <c r="R247" i="9"/>
  <c r="O88" i="7" s="1"/>
  <c r="Q327" i="9"/>
  <c r="Q239" i="9"/>
  <c r="Q247" i="9"/>
  <c r="N88" i="7" s="1"/>
  <c r="Q243" i="9"/>
  <c r="N49" i="7" s="1"/>
  <c r="AN332" i="9"/>
  <c r="AN129" i="9"/>
  <c r="AN78" i="9"/>
  <c r="A2" i="14"/>
  <c r="A4" i="13"/>
  <c r="A4" i="12"/>
  <c r="A4" i="9"/>
  <c r="A4" i="1"/>
  <c r="AP332" i="9"/>
  <c r="AO332" i="9"/>
  <c r="AP331" i="9"/>
  <c r="AO331" i="9"/>
  <c r="AN331" i="9"/>
  <c r="AP330" i="9"/>
  <c r="AO330" i="9"/>
  <c r="AN330" i="9"/>
  <c r="AP129" i="9"/>
  <c r="AO129" i="9"/>
  <c r="AP128" i="9"/>
  <c r="AO128" i="9"/>
  <c r="AN128" i="9"/>
  <c r="AP127" i="9"/>
  <c r="AO127" i="9"/>
  <c r="AN127" i="9"/>
  <c r="AP78" i="9"/>
  <c r="AO78" i="9"/>
  <c r="AP77" i="9"/>
  <c r="AO77" i="9"/>
  <c r="AN77" i="9"/>
  <c r="AP76" i="9"/>
  <c r="AO76" i="9"/>
  <c r="AN76" i="9"/>
  <c r="AP180" i="1"/>
  <c r="AO180" i="1"/>
  <c r="AN180" i="1"/>
  <c r="AP179" i="1"/>
  <c r="AO179" i="1"/>
  <c r="AN179" i="1"/>
  <c r="AP178" i="1"/>
  <c r="AO178" i="1"/>
  <c r="AN178" i="1"/>
  <c r="AP121" i="1"/>
  <c r="AO121" i="1"/>
  <c r="AN121" i="1"/>
  <c r="AP120" i="1"/>
  <c r="AO120" i="1"/>
  <c r="AN120" i="1"/>
  <c r="AP119" i="1"/>
  <c r="AO119" i="1"/>
  <c r="AN119" i="1"/>
  <c r="AP70" i="1"/>
  <c r="AO70" i="1"/>
  <c r="AN70" i="1"/>
  <c r="AP69" i="1"/>
  <c r="AO69" i="1"/>
  <c r="AN69" i="1"/>
  <c r="AP68" i="1"/>
  <c r="AO68" i="1"/>
  <c r="AN68" i="1"/>
  <c r="AP296" i="13"/>
  <c r="AP295" i="13"/>
  <c r="AP294" i="13"/>
  <c r="AP133" i="13"/>
  <c r="AP132" i="13"/>
  <c r="AP131" i="13"/>
  <c r="AP74" i="13"/>
  <c r="AP73" i="13"/>
  <c r="AP72" i="13"/>
  <c r="AO296" i="13"/>
  <c r="AN296" i="13"/>
  <c r="AM296" i="13"/>
  <c r="AO295" i="13"/>
  <c r="AN295" i="13"/>
  <c r="AM295" i="13"/>
  <c r="AO294" i="13"/>
  <c r="AN294" i="13"/>
  <c r="AM294" i="13"/>
  <c r="AO133" i="13"/>
  <c r="AN133" i="13"/>
  <c r="AM133" i="13"/>
  <c r="AO132" i="13"/>
  <c r="AN132" i="13"/>
  <c r="AM132" i="13"/>
  <c r="AO131" i="13"/>
  <c r="AN131" i="13"/>
  <c r="AM131" i="13"/>
  <c r="AO74" i="13"/>
  <c r="AN74" i="13"/>
  <c r="AM74" i="13"/>
  <c r="AO73" i="13"/>
  <c r="AN73" i="13"/>
  <c r="AM73" i="13"/>
  <c r="AO72" i="13"/>
  <c r="AN72" i="13"/>
  <c r="AM72" i="13"/>
  <c r="AP192" i="12"/>
  <c r="AO192" i="12"/>
  <c r="AN192" i="12"/>
  <c r="AM192" i="12"/>
  <c r="AP191" i="12"/>
  <c r="AO191" i="12"/>
  <c r="AN191" i="12"/>
  <c r="AM191" i="12"/>
  <c r="AP190" i="12"/>
  <c r="AO190" i="12"/>
  <c r="AN190" i="12"/>
  <c r="AM190" i="12"/>
  <c r="AP129" i="12"/>
  <c r="AO129" i="12"/>
  <c r="AN129" i="12"/>
  <c r="AM129" i="12"/>
  <c r="AP128" i="12"/>
  <c r="AO128" i="12"/>
  <c r="AN128" i="12"/>
  <c r="AM128" i="12"/>
  <c r="AP127" i="12"/>
  <c r="AO127" i="12"/>
  <c r="AN127" i="12"/>
  <c r="AM127" i="12"/>
  <c r="AP70" i="12"/>
  <c r="AO70" i="12"/>
  <c r="AN70" i="12"/>
  <c r="AM70" i="12"/>
  <c r="AP69" i="12"/>
  <c r="AO69" i="12"/>
  <c r="AN69" i="12"/>
  <c r="AM69" i="12"/>
  <c r="AP68" i="12"/>
  <c r="AO68" i="12"/>
  <c r="AN68" i="12"/>
  <c r="AM68" i="12"/>
  <c r="AQ180" i="1"/>
  <c r="AM180" i="1"/>
  <c r="AQ179" i="1"/>
  <c r="AM179" i="1"/>
  <c r="AQ178" i="1"/>
  <c r="AM178" i="1"/>
  <c r="AQ121" i="1"/>
  <c r="AM121" i="1"/>
  <c r="AQ120" i="1"/>
  <c r="AM120" i="1"/>
  <c r="AQ119" i="1"/>
  <c r="AM119" i="1"/>
  <c r="AQ70" i="1"/>
  <c r="AM70" i="1"/>
  <c r="AQ69" i="1"/>
  <c r="AM69" i="1"/>
  <c r="AQ68" i="1"/>
  <c r="AM68" i="1"/>
  <c r="AM332" i="9"/>
  <c r="AM331" i="9"/>
  <c r="AM330" i="9"/>
  <c r="AM129" i="9"/>
  <c r="AM128" i="9"/>
  <c r="AM127" i="9"/>
  <c r="AM78" i="9"/>
  <c r="AM77" i="9"/>
  <c r="AM76" i="9"/>
  <c r="O224" i="13"/>
  <c r="N224" i="13"/>
  <c r="M224" i="13"/>
  <c r="L224" i="13"/>
  <c r="K224" i="13"/>
  <c r="I224" i="13"/>
  <c r="CC223" i="13"/>
  <c r="X223" i="13"/>
  <c r="L37" i="14" s="1"/>
  <c r="O223" i="13"/>
  <c r="N223" i="13"/>
  <c r="M223" i="13"/>
  <c r="L223" i="13"/>
  <c r="K223" i="13"/>
  <c r="F223" i="13"/>
  <c r="G223" i="13" s="1"/>
  <c r="M37" i="14" s="1"/>
  <c r="D223" i="13"/>
  <c r="C223" i="13"/>
  <c r="O220" i="13"/>
  <c r="N220" i="13"/>
  <c r="M220" i="13"/>
  <c r="L220" i="13"/>
  <c r="K220" i="13"/>
  <c r="I220" i="13"/>
  <c r="CC219" i="13"/>
  <c r="X219" i="13"/>
  <c r="L64" i="14" s="1"/>
  <c r="O219" i="13"/>
  <c r="N219" i="13"/>
  <c r="M219" i="13"/>
  <c r="L219" i="13"/>
  <c r="K219" i="13"/>
  <c r="F219" i="13"/>
  <c r="G219" i="13" s="1"/>
  <c r="M64" i="14" s="1"/>
  <c r="D219" i="13"/>
  <c r="C219" i="13"/>
  <c r="V277" i="13" l="1"/>
  <c r="P51" i="14"/>
  <c r="V319" i="9"/>
  <c r="T275" i="13"/>
  <c r="V275" i="13"/>
  <c r="T276" i="13"/>
  <c r="U274" i="13"/>
  <c r="U276" i="13"/>
  <c r="V276" i="13"/>
  <c r="T277" i="13"/>
  <c r="T274" i="13"/>
  <c r="U320" i="9"/>
  <c r="V320" i="9"/>
  <c r="T320" i="9"/>
  <c r="T318" i="9"/>
  <c r="U321" i="9"/>
  <c r="V321" i="9"/>
  <c r="T287" i="13"/>
  <c r="V288" i="13"/>
  <c r="U288" i="13"/>
  <c r="V287" i="13"/>
  <c r="U286" i="13"/>
  <c r="U289" i="13"/>
  <c r="T289" i="13"/>
  <c r="V286" i="13"/>
  <c r="T288" i="13"/>
  <c r="V289" i="13"/>
  <c r="T286" i="13"/>
  <c r="T307" i="9"/>
  <c r="P66" i="7"/>
  <c r="V306" i="9"/>
  <c r="U308" i="9"/>
  <c r="T306" i="9"/>
  <c r="V309" i="9"/>
  <c r="T309" i="9"/>
  <c r="U306" i="9"/>
  <c r="V307" i="9"/>
  <c r="V308" i="9"/>
  <c r="U309" i="9"/>
  <c r="N72" i="7"/>
  <c r="N47" i="7"/>
  <c r="O47" i="7"/>
  <c r="O72" i="7"/>
  <c r="U291" i="9"/>
  <c r="U259" i="13"/>
  <c r="U295" i="9"/>
  <c r="U297" i="9" s="1"/>
  <c r="U303" i="9"/>
  <c r="U255" i="13"/>
  <c r="U254" i="13" s="1"/>
  <c r="U243" i="13"/>
  <c r="P57" i="14" s="1"/>
  <c r="U231" i="13"/>
  <c r="P43" i="14" s="1"/>
  <c r="N43" i="14"/>
  <c r="U239" i="13"/>
  <c r="P50" i="14" s="1"/>
  <c r="U251" i="13"/>
  <c r="T251" i="13" s="1"/>
  <c r="N58" i="14"/>
  <c r="U227" i="13"/>
  <c r="P38" i="14" s="1"/>
  <c r="O38" i="14"/>
  <c r="U247" i="13"/>
  <c r="P71" i="14" s="1"/>
  <c r="U263" i="13"/>
  <c r="U287" i="9"/>
  <c r="P84" i="7" s="1"/>
  <c r="U279" i="9"/>
  <c r="U278" i="9" s="1"/>
  <c r="N64" i="7"/>
  <c r="U283" i="9"/>
  <c r="N78" i="7"/>
  <c r="U235" i="13"/>
  <c r="P72" i="14" s="1"/>
  <c r="P67" i="17" s="1"/>
  <c r="U299" i="9"/>
  <c r="U275" i="9"/>
  <c r="T274" i="9" s="1"/>
  <c r="U271" i="9"/>
  <c r="U273" i="9" s="1"/>
  <c r="U267" i="9"/>
  <c r="U255" i="9"/>
  <c r="P53" i="7" s="1"/>
  <c r="U263" i="9"/>
  <c r="U259" i="9"/>
  <c r="P56" i="7" s="1"/>
  <c r="U239" i="9"/>
  <c r="V240" i="9" s="1"/>
  <c r="U251" i="9"/>
  <c r="U243" i="9"/>
  <c r="U323" i="9"/>
  <c r="U327" i="9"/>
  <c r="U326" i="9" s="1"/>
  <c r="U247" i="9"/>
  <c r="Q223" i="13"/>
  <c r="N37" i="14" s="1"/>
  <c r="Q219" i="13"/>
  <c r="N64" i="14" s="1"/>
  <c r="R223" i="13"/>
  <c r="O37" i="14" s="1"/>
  <c r="R219" i="13"/>
  <c r="O64" i="14" s="1"/>
  <c r="O232" i="9"/>
  <c r="N232" i="9"/>
  <c r="M232" i="9"/>
  <c r="L232" i="9"/>
  <c r="K232" i="9"/>
  <c r="I232" i="9"/>
  <c r="CQ231" i="9"/>
  <c r="X231" i="9"/>
  <c r="L57" i="7" s="1"/>
  <c r="O231" i="9"/>
  <c r="N231" i="9"/>
  <c r="M231" i="9"/>
  <c r="L231" i="9"/>
  <c r="K231" i="9"/>
  <c r="F231" i="9"/>
  <c r="G231" i="9" s="1"/>
  <c r="M57" i="7" s="1"/>
  <c r="D231" i="9"/>
  <c r="C231" i="9"/>
  <c r="O228" i="9"/>
  <c r="N228" i="9"/>
  <c r="M228" i="9"/>
  <c r="L228" i="9"/>
  <c r="K228" i="9"/>
  <c r="I228" i="9"/>
  <c r="CQ227" i="9"/>
  <c r="X227" i="9"/>
  <c r="L38" i="7" s="1"/>
  <c r="O227" i="9"/>
  <c r="N227" i="9"/>
  <c r="M227" i="9"/>
  <c r="L227" i="9"/>
  <c r="K227" i="9"/>
  <c r="F227" i="9"/>
  <c r="G227" i="9" s="1"/>
  <c r="M38" i="7" s="1"/>
  <c r="D227" i="9"/>
  <c r="C227" i="9"/>
  <c r="V304" i="9" l="1"/>
  <c r="P77" i="7"/>
  <c r="V290" i="9"/>
  <c r="P47" i="7"/>
  <c r="P72" i="7"/>
  <c r="U298" i="9"/>
  <c r="P83" i="7"/>
  <c r="T263" i="13"/>
  <c r="P70" i="14"/>
  <c r="U261" i="13"/>
  <c r="P54" i="14"/>
  <c r="V293" i="9"/>
  <c r="V292" i="9"/>
  <c r="V291" i="9"/>
  <c r="U290" i="9"/>
  <c r="T259" i="13"/>
  <c r="V259" i="13"/>
  <c r="U260" i="13"/>
  <c r="T260" i="13"/>
  <c r="U258" i="13"/>
  <c r="V258" i="13"/>
  <c r="V260" i="13"/>
  <c r="V261" i="13"/>
  <c r="U256" i="13"/>
  <c r="V245" i="13"/>
  <c r="T256" i="13"/>
  <c r="T293" i="9"/>
  <c r="T291" i="9"/>
  <c r="U293" i="9"/>
  <c r="U292" i="9"/>
  <c r="T290" i="9"/>
  <c r="T292" i="9"/>
  <c r="U296" i="9"/>
  <c r="T261" i="13"/>
  <c r="T258" i="13"/>
  <c r="U252" i="13"/>
  <c r="V295" i="9"/>
  <c r="V276" i="9"/>
  <c r="T280" i="9"/>
  <c r="T296" i="9"/>
  <c r="T297" i="9"/>
  <c r="U304" i="9"/>
  <c r="T304" i="9"/>
  <c r="V302" i="9"/>
  <c r="T295" i="9"/>
  <c r="V296" i="9"/>
  <c r="V303" i="9"/>
  <c r="U294" i="9"/>
  <c r="T294" i="9"/>
  <c r="U302" i="9"/>
  <c r="T276" i="9"/>
  <c r="T303" i="9"/>
  <c r="V294" i="9"/>
  <c r="V298" i="9"/>
  <c r="V301" i="9"/>
  <c r="U277" i="9"/>
  <c r="U305" i="9"/>
  <c r="T301" i="9"/>
  <c r="V275" i="9"/>
  <c r="T302" i="9"/>
  <c r="T298" i="9"/>
  <c r="V297" i="9"/>
  <c r="T305" i="9"/>
  <c r="V305" i="9"/>
  <c r="V279" i="9"/>
  <c r="U280" i="9"/>
  <c r="U281" i="9"/>
  <c r="T278" i="9"/>
  <c r="V299" i="9"/>
  <c r="V278" i="9"/>
  <c r="T281" i="9"/>
  <c r="V281" i="9"/>
  <c r="T279" i="9"/>
  <c r="U301" i="9"/>
  <c r="V257" i="13"/>
  <c r="T255" i="13"/>
  <c r="V255" i="13"/>
  <c r="V254" i="13"/>
  <c r="T254" i="13"/>
  <c r="T257" i="13"/>
  <c r="U257" i="13"/>
  <c r="V256" i="13"/>
  <c r="V227" i="13"/>
  <c r="T244" i="13"/>
  <c r="T233" i="13"/>
  <c r="V231" i="13"/>
  <c r="V246" i="13"/>
  <c r="U230" i="13"/>
  <c r="U244" i="13"/>
  <c r="U250" i="13"/>
  <c r="V263" i="13"/>
  <c r="V244" i="13"/>
  <c r="V250" i="13"/>
  <c r="T264" i="13"/>
  <c r="T245" i="13"/>
  <c r="T249" i="13"/>
  <c r="T250" i="13"/>
  <c r="U242" i="13"/>
  <c r="U253" i="13"/>
  <c r="V252" i="13"/>
  <c r="V243" i="13"/>
  <c r="U245" i="13"/>
  <c r="U249" i="13"/>
  <c r="V251" i="13"/>
  <c r="V242" i="13"/>
  <c r="T242" i="13"/>
  <c r="T243" i="13"/>
  <c r="V230" i="13"/>
  <c r="U238" i="13"/>
  <c r="V265" i="13"/>
  <c r="T232" i="13"/>
  <c r="T238" i="13"/>
  <c r="T265" i="13"/>
  <c r="U233" i="13"/>
  <c r="U232" i="13"/>
  <c r="T239" i="13"/>
  <c r="V240" i="13"/>
  <c r="T231" i="13"/>
  <c r="V232" i="13"/>
  <c r="U264" i="13"/>
  <c r="V239" i="13"/>
  <c r="T241" i="13"/>
  <c r="U241" i="13"/>
  <c r="V238" i="13"/>
  <c r="V262" i="13"/>
  <c r="V233" i="13"/>
  <c r="U262" i="13"/>
  <c r="V241" i="13"/>
  <c r="U265" i="13"/>
  <c r="U240" i="13"/>
  <c r="T262" i="13"/>
  <c r="T230" i="13"/>
  <c r="V264" i="13"/>
  <c r="T240" i="13"/>
  <c r="T227" i="13"/>
  <c r="T228" i="13"/>
  <c r="T246" i="13"/>
  <c r="T247" i="13"/>
  <c r="V253" i="13"/>
  <c r="P58" i="14"/>
  <c r="T253" i="13"/>
  <c r="T248" i="13"/>
  <c r="V249" i="13"/>
  <c r="U226" i="13"/>
  <c r="V226" i="13"/>
  <c r="V228" i="13"/>
  <c r="U228" i="13"/>
  <c r="U246" i="13"/>
  <c r="V247" i="13"/>
  <c r="V229" i="13"/>
  <c r="T229" i="13"/>
  <c r="U248" i="13"/>
  <c r="T252" i="13"/>
  <c r="U229" i="13"/>
  <c r="T226" i="13"/>
  <c r="V248" i="13"/>
  <c r="U288" i="9"/>
  <c r="T287" i="9"/>
  <c r="U286" i="9"/>
  <c r="V286" i="9"/>
  <c r="U289" i="9"/>
  <c r="V288" i="9"/>
  <c r="T289" i="9"/>
  <c r="T286" i="9"/>
  <c r="V287" i="9"/>
  <c r="T288" i="9"/>
  <c r="V289" i="9"/>
  <c r="T273" i="9"/>
  <c r="P63" i="7"/>
  <c r="U269" i="9"/>
  <c r="P60" i="7"/>
  <c r="P78" i="7"/>
  <c r="T285" i="9"/>
  <c r="V283" i="9"/>
  <c r="T284" i="9"/>
  <c r="V285" i="9"/>
  <c r="V284" i="9"/>
  <c r="T282" i="9"/>
  <c r="U282" i="9"/>
  <c r="V282" i="9"/>
  <c r="U284" i="9"/>
  <c r="U285" i="9"/>
  <c r="T283" i="9"/>
  <c r="T299" i="9"/>
  <c r="U300" i="9"/>
  <c r="T275" i="9"/>
  <c r="P50" i="7"/>
  <c r="V280" i="9"/>
  <c r="P64" i="7"/>
  <c r="V234" i="13"/>
  <c r="V237" i="13"/>
  <c r="V236" i="13"/>
  <c r="U236" i="13"/>
  <c r="T236" i="13"/>
  <c r="U234" i="13"/>
  <c r="U237" i="13"/>
  <c r="T235" i="13"/>
  <c r="T237" i="13"/>
  <c r="V235" i="13"/>
  <c r="T234" i="13"/>
  <c r="V300" i="9"/>
  <c r="V277" i="9"/>
  <c r="T272" i="9"/>
  <c r="T300" i="9"/>
  <c r="U272" i="9"/>
  <c r="U274" i="9"/>
  <c r="T277" i="9"/>
  <c r="U276" i="9"/>
  <c r="V274" i="9"/>
  <c r="V272" i="9"/>
  <c r="T271" i="9"/>
  <c r="V270" i="9"/>
  <c r="T270" i="9"/>
  <c r="V273" i="9"/>
  <c r="V271" i="9"/>
  <c r="U270" i="9"/>
  <c r="V267" i="9"/>
  <c r="V266" i="9"/>
  <c r="U268" i="9"/>
  <c r="T267" i="9"/>
  <c r="V269" i="9"/>
  <c r="V268" i="9"/>
  <c r="T266" i="9"/>
  <c r="U266" i="9"/>
  <c r="T269" i="9"/>
  <c r="T268" i="9"/>
  <c r="U324" i="9"/>
  <c r="T322" i="9"/>
  <c r="U322" i="9"/>
  <c r="V322" i="9"/>
  <c r="T264" i="9"/>
  <c r="P43" i="7"/>
  <c r="T254" i="9"/>
  <c r="V255" i="9"/>
  <c r="V254" i="9"/>
  <c r="U258" i="9"/>
  <c r="U256" i="9"/>
  <c r="T257" i="9"/>
  <c r="T255" i="9"/>
  <c r="V258" i="9"/>
  <c r="U265" i="9"/>
  <c r="U261" i="9"/>
  <c r="T260" i="9"/>
  <c r="U262" i="9"/>
  <c r="V256" i="9"/>
  <c r="T262" i="9"/>
  <c r="T256" i="9"/>
  <c r="U257" i="9"/>
  <c r="V260" i="9"/>
  <c r="V265" i="9"/>
  <c r="V261" i="9"/>
  <c r="T265" i="9"/>
  <c r="T258" i="9"/>
  <c r="V264" i="9"/>
  <c r="U254" i="9"/>
  <c r="U260" i="9"/>
  <c r="V257" i="9"/>
  <c r="T259" i="9"/>
  <c r="T261" i="9"/>
  <c r="V263" i="9"/>
  <c r="V262" i="9"/>
  <c r="U264" i="9"/>
  <c r="T263" i="9"/>
  <c r="V259" i="9"/>
  <c r="V246" i="9"/>
  <c r="P88" i="7"/>
  <c r="U244" i="9"/>
  <c r="P49" i="7"/>
  <c r="U252" i="9"/>
  <c r="P45" i="7"/>
  <c r="V241" i="9"/>
  <c r="U242" i="9"/>
  <c r="T252" i="9"/>
  <c r="V250" i="9"/>
  <c r="T238" i="9"/>
  <c r="V239" i="9"/>
  <c r="T239" i="9"/>
  <c r="U241" i="9"/>
  <c r="T240" i="9"/>
  <c r="U238" i="9"/>
  <c r="V238" i="9"/>
  <c r="U240" i="9"/>
  <c r="T241" i="9"/>
  <c r="T245" i="9"/>
  <c r="V252" i="9"/>
  <c r="V253" i="9"/>
  <c r="T253" i="9"/>
  <c r="T250" i="9"/>
  <c r="U253" i="9"/>
  <c r="V251" i="9"/>
  <c r="T251" i="9"/>
  <c r="U250" i="9"/>
  <c r="T243" i="9"/>
  <c r="T244" i="9"/>
  <c r="T242" i="9"/>
  <c r="V329" i="9"/>
  <c r="T326" i="9"/>
  <c r="V328" i="9"/>
  <c r="T327" i="9"/>
  <c r="V244" i="9"/>
  <c r="V327" i="9"/>
  <c r="V243" i="9"/>
  <c r="U329" i="9"/>
  <c r="T329" i="9"/>
  <c r="V242" i="9"/>
  <c r="V245" i="9"/>
  <c r="V325" i="9"/>
  <c r="T328" i="9"/>
  <c r="U245" i="9"/>
  <c r="V326" i="9"/>
  <c r="U328" i="9"/>
  <c r="V324" i="9"/>
  <c r="T323" i="9"/>
  <c r="V323" i="9"/>
  <c r="T325" i="9"/>
  <c r="U325" i="9"/>
  <c r="T324" i="9"/>
  <c r="U248" i="9"/>
  <c r="V248" i="9"/>
  <c r="V249" i="9"/>
  <c r="V247" i="9"/>
  <c r="T246" i="9"/>
  <c r="T248" i="9"/>
  <c r="T247" i="9"/>
  <c r="U246" i="9"/>
  <c r="U249" i="9"/>
  <c r="T249" i="9"/>
  <c r="Q231" i="9"/>
  <c r="N57" i="7" s="1"/>
  <c r="Q227" i="9"/>
  <c r="N38" i="7" s="1"/>
  <c r="U219" i="13"/>
  <c r="P64" i="14" s="1"/>
  <c r="U223" i="13"/>
  <c r="R227" i="9"/>
  <c r="O38" i="7" s="1"/>
  <c r="R231" i="9"/>
  <c r="O57" i="7" s="1"/>
  <c r="M70" i="7"/>
  <c r="F235" i="9"/>
  <c r="G235" i="9" s="1"/>
  <c r="M81" i="7" s="1"/>
  <c r="F223" i="9"/>
  <c r="G223" i="9" s="1"/>
  <c r="M90" i="7" s="1"/>
  <c r="D235" i="9"/>
  <c r="D223" i="9"/>
  <c r="C223" i="9"/>
  <c r="C235" i="9"/>
  <c r="O224" i="9"/>
  <c r="N224" i="9"/>
  <c r="M224" i="9"/>
  <c r="L224" i="9"/>
  <c r="K224" i="9"/>
  <c r="I224" i="9"/>
  <c r="CQ223" i="9"/>
  <c r="X223" i="9"/>
  <c r="L90" i="7" s="1"/>
  <c r="O223" i="9"/>
  <c r="N223" i="9"/>
  <c r="M223" i="9"/>
  <c r="L223" i="9"/>
  <c r="K223" i="9"/>
  <c r="O236" i="9"/>
  <c r="N236" i="9"/>
  <c r="M236" i="9"/>
  <c r="L236" i="9"/>
  <c r="K236" i="9"/>
  <c r="I236" i="9"/>
  <c r="CQ235" i="9"/>
  <c r="X235" i="9"/>
  <c r="L81" i="7" s="1"/>
  <c r="O235" i="9"/>
  <c r="N235" i="9"/>
  <c r="M235" i="9"/>
  <c r="L235" i="9"/>
  <c r="K235" i="9"/>
  <c r="V221" i="13" l="1"/>
  <c r="V220" i="13"/>
  <c r="U221" i="13"/>
  <c r="T221" i="13"/>
  <c r="V218" i="13"/>
  <c r="T219" i="13"/>
  <c r="T218" i="13"/>
  <c r="U218" i="13"/>
  <c r="U220" i="13"/>
  <c r="V219" i="13"/>
  <c r="T220" i="13"/>
  <c r="P37" i="14"/>
  <c r="T223" i="13"/>
  <c r="V223" i="13"/>
  <c r="V224" i="13"/>
  <c r="U224" i="13"/>
  <c r="V222" i="13"/>
  <c r="T224" i="13"/>
  <c r="V225" i="13"/>
  <c r="U222" i="13"/>
  <c r="U225" i="13"/>
  <c r="T222" i="13"/>
  <c r="T225" i="13"/>
  <c r="Q235" i="9"/>
  <c r="N81" i="7" s="1"/>
  <c r="U231" i="9"/>
  <c r="T230" i="9" s="1"/>
  <c r="U227" i="9"/>
  <c r="R223" i="9"/>
  <c r="O90" i="7" s="1"/>
  <c r="R235" i="9"/>
  <c r="Q223" i="9"/>
  <c r="AL190" i="12"/>
  <c r="AL191" i="12"/>
  <c r="AL192" i="12"/>
  <c r="F187" i="12"/>
  <c r="F65" i="12"/>
  <c r="O272" i="13"/>
  <c r="N272" i="13"/>
  <c r="M272" i="13"/>
  <c r="L272" i="13"/>
  <c r="K272" i="13"/>
  <c r="I272" i="13"/>
  <c r="CC271" i="13"/>
  <c r="X271" i="13"/>
  <c r="L60" i="14" s="1"/>
  <c r="O271" i="13"/>
  <c r="N271" i="13"/>
  <c r="M271" i="13"/>
  <c r="L271" i="13"/>
  <c r="K271" i="13"/>
  <c r="F271" i="13"/>
  <c r="G271" i="13" s="1"/>
  <c r="M60" i="14" s="1"/>
  <c r="D271" i="13"/>
  <c r="O268" i="13"/>
  <c r="N268" i="13"/>
  <c r="M268" i="13"/>
  <c r="L268" i="13"/>
  <c r="K268" i="13"/>
  <c r="I268" i="13"/>
  <c r="CC267" i="13"/>
  <c r="X267" i="13"/>
  <c r="L55" i="14" s="1"/>
  <c r="O267" i="13"/>
  <c r="N267" i="13"/>
  <c r="M267" i="13"/>
  <c r="L267" i="13"/>
  <c r="K267" i="13"/>
  <c r="F267" i="13"/>
  <c r="G267" i="13" s="1"/>
  <c r="M55" i="14" s="1"/>
  <c r="D267" i="13"/>
  <c r="O292" i="13"/>
  <c r="N292" i="13"/>
  <c r="M292" i="13"/>
  <c r="L292" i="13"/>
  <c r="K292" i="13"/>
  <c r="I292" i="13"/>
  <c r="CC291" i="13"/>
  <c r="X291" i="13"/>
  <c r="O291" i="13"/>
  <c r="N291" i="13"/>
  <c r="M291" i="13"/>
  <c r="L291" i="13"/>
  <c r="K291" i="13"/>
  <c r="F291" i="13"/>
  <c r="G291" i="13" s="1"/>
  <c r="D291" i="13"/>
  <c r="C219" i="9"/>
  <c r="C215" i="9"/>
  <c r="C211" i="9"/>
  <c r="C207" i="9"/>
  <c r="C203" i="9"/>
  <c r="C199" i="9"/>
  <c r="C195" i="9"/>
  <c r="C191" i="9"/>
  <c r="C187" i="9"/>
  <c r="C183" i="9"/>
  <c r="C179" i="9"/>
  <c r="C175" i="9"/>
  <c r="C171" i="9"/>
  <c r="C167" i="9"/>
  <c r="C163" i="9"/>
  <c r="C159" i="9"/>
  <c r="C155" i="9"/>
  <c r="C151" i="9"/>
  <c r="C147" i="9"/>
  <c r="C143" i="9"/>
  <c r="C139" i="9"/>
  <c r="C135" i="9"/>
  <c r="C131" i="9"/>
  <c r="C124" i="9"/>
  <c r="C120" i="9"/>
  <c r="C116" i="9"/>
  <c r="C112" i="9"/>
  <c r="C108" i="9"/>
  <c r="C104" i="9"/>
  <c r="C100" i="9"/>
  <c r="C96" i="9"/>
  <c r="C92" i="9"/>
  <c r="C88" i="9"/>
  <c r="C84" i="9"/>
  <c r="C80" i="9"/>
  <c r="C73" i="9"/>
  <c r="C69" i="9"/>
  <c r="C65" i="9"/>
  <c r="C61" i="9"/>
  <c r="C57" i="9"/>
  <c r="C53" i="9"/>
  <c r="C49" i="9"/>
  <c r="C45" i="9"/>
  <c r="C41" i="9"/>
  <c r="C37" i="9"/>
  <c r="C33" i="9"/>
  <c r="C29" i="9"/>
  <c r="C25" i="9"/>
  <c r="C21" i="9"/>
  <c r="C17" i="9"/>
  <c r="O220" i="9"/>
  <c r="N220" i="9"/>
  <c r="M220" i="9"/>
  <c r="L220" i="9"/>
  <c r="K220" i="9"/>
  <c r="I220" i="9"/>
  <c r="CQ219" i="9"/>
  <c r="X219" i="9"/>
  <c r="L54" i="7" s="1"/>
  <c r="O219" i="9"/>
  <c r="N219" i="9"/>
  <c r="M219" i="9"/>
  <c r="L219" i="9"/>
  <c r="K219" i="9"/>
  <c r="F219" i="9"/>
  <c r="G219" i="9" s="1"/>
  <c r="M54" i="7" s="1"/>
  <c r="D219" i="9"/>
  <c r="O216" i="9"/>
  <c r="N216" i="9"/>
  <c r="M216" i="9"/>
  <c r="L216" i="9"/>
  <c r="K216" i="9"/>
  <c r="I216" i="9"/>
  <c r="CQ215" i="9"/>
  <c r="X215" i="9"/>
  <c r="L55" i="7" s="1"/>
  <c r="O215" i="9"/>
  <c r="N215" i="9"/>
  <c r="M215" i="9"/>
  <c r="L215" i="9"/>
  <c r="K215" i="9"/>
  <c r="F215" i="9"/>
  <c r="G215" i="9" s="1"/>
  <c r="M55" i="7" s="1"/>
  <c r="D215" i="9"/>
  <c r="O212" i="9"/>
  <c r="N212" i="9"/>
  <c r="M212" i="9"/>
  <c r="L212" i="9"/>
  <c r="K212" i="9"/>
  <c r="I212" i="9"/>
  <c r="CQ211" i="9"/>
  <c r="X211" i="9"/>
  <c r="L80" i="7" s="1"/>
  <c r="O211" i="9"/>
  <c r="N211" i="9"/>
  <c r="M211" i="9"/>
  <c r="L211" i="9"/>
  <c r="K211" i="9"/>
  <c r="F211" i="9"/>
  <c r="G211" i="9" s="1"/>
  <c r="M80" i="7" s="1"/>
  <c r="D211" i="9"/>
  <c r="O208" i="9"/>
  <c r="N208" i="9"/>
  <c r="M208" i="9"/>
  <c r="L208" i="9"/>
  <c r="K208" i="9"/>
  <c r="I208" i="9"/>
  <c r="CQ207" i="9"/>
  <c r="X207" i="9"/>
  <c r="L33" i="7" s="1"/>
  <c r="O207" i="9"/>
  <c r="N207" i="9"/>
  <c r="M207" i="9"/>
  <c r="L207" i="9"/>
  <c r="K207" i="9"/>
  <c r="F207" i="9"/>
  <c r="G207" i="9" s="1"/>
  <c r="M33" i="7" s="1"/>
  <c r="D207" i="9"/>
  <c r="F183" i="12"/>
  <c r="F179" i="12"/>
  <c r="F175" i="12"/>
  <c r="F171" i="12"/>
  <c r="F167" i="12"/>
  <c r="F163" i="12"/>
  <c r="F159" i="12"/>
  <c r="F155" i="12"/>
  <c r="F151" i="12"/>
  <c r="F147" i="12"/>
  <c r="F143" i="12"/>
  <c r="F139" i="12"/>
  <c r="F135" i="12"/>
  <c r="F131" i="12"/>
  <c r="F124" i="12"/>
  <c r="F120" i="12"/>
  <c r="F116" i="12"/>
  <c r="F215" i="13"/>
  <c r="F211" i="13"/>
  <c r="F207" i="13"/>
  <c r="G207" i="13" s="1"/>
  <c r="M36" i="14" s="1"/>
  <c r="F203" i="13"/>
  <c r="G203" i="13" s="1"/>
  <c r="M40" i="14" s="1"/>
  <c r="F199" i="13"/>
  <c r="G199" i="13" s="1"/>
  <c r="M69" i="14" s="1"/>
  <c r="F195" i="13"/>
  <c r="G195" i="13" s="1"/>
  <c r="F191" i="13"/>
  <c r="G191" i="13" s="1"/>
  <c r="F187" i="13"/>
  <c r="G187" i="13" s="1"/>
  <c r="M62" i="14" s="1"/>
  <c r="F183" i="13"/>
  <c r="F179" i="13"/>
  <c r="F175" i="13"/>
  <c r="F171" i="13"/>
  <c r="F167" i="13"/>
  <c r="F163" i="13"/>
  <c r="F159" i="13"/>
  <c r="F155" i="13"/>
  <c r="F151" i="13"/>
  <c r="F147" i="13"/>
  <c r="F143" i="13"/>
  <c r="F139" i="13"/>
  <c r="F135" i="13"/>
  <c r="F128" i="13"/>
  <c r="F124" i="13"/>
  <c r="F120" i="13"/>
  <c r="F116" i="13"/>
  <c r="F112" i="13"/>
  <c r="F108" i="13"/>
  <c r="F104" i="13"/>
  <c r="F100" i="13"/>
  <c r="F96" i="13"/>
  <c r="F92" i="13"/>
  <c r="F88" i="13"/>
  <c r="F84" i="13"/>
  <c r="F80" i="13"/>
  <c r="F76" i="13"/>
  <c r="F69" i="13"/>
  <c r="F65" i="13"/>
  <c r="F61" i="13"/>
  <c r="F57" i="13"/>
  <c r="F53" i="13"/>
  <c r="F49" i="13"/>
  <c r="F45" i="13"/>
  <c r="F41" i="13"/>
  <c r="F37" i="13"/>
  <c r="F29" i="13"/>
  <c r="F25" i="13"/>
  <c r="F21" i="13"/>
  <c r="F17" i="13"/>
  <c r="C215" i="13"/>
  <c r="C211" i="13"/>
  <c r="C207" i="13"/>
  <c r="C203" i="13"/>
  <c r="C199" i="13"/>
  <c r="C195" i="13"/>
  <c r="C191" i="13"/>
  <c r="C187" i="13"/>
  <c r="C183" i="13"/>
  <c r="C179" i="13"/>
  <c r="C175" i="13"/>
  <c r="C171" i="13"/>
  <c r="C167" i="13"/>
  <c r="C163" i="13"/>
  <c r="C159" i="13"/>
  <c r="C155" i="13"/>
  <c r="C151" i="13"/>
  <c r="C147" i="13"/>
  <c r="C143" i="13"/>
  <c r="C139" i="13"/>
  <c r="C135" i="13"/>
  <c r="C128" i="13"/>
  <c r="C124" i="13"/>
  <c r="C120" i="13"/>
  <c r="C116" i="13"/>
  <c r="C112" i="13"/>
  <c r="C108" i="13"/>
  <c r="C104" i="13"/>
  <c r="C100" i="13"/>
  <c r="C96" i="13"/>
  <c r="C92" i="13"/>
  <c r="C88" i="13"/>
  <c r="C84" i="13"/>
  <c r="C80" i="13"/>
  <c r="C76" i="13"/>
  <c r="C69" i="13"/>
  <c r="C65" i="13"/>
  <c r="C61" i="13"/>
  <c r="C57" i="13"/>
  <c r="C53" i="13"/>
  <c r="C49" i="13"/>
  <c r="C45" i="13"/>
  <c r="C41" i="13"/>
  <c r="C37" i="13"/>
  <c r="C33" i="13"/>
  <c r="C29" i="13"/>
  <c r="C25" i="13"/>
  <c r="D29" i="13"/>
  <c r="C21" i="13"/>
  <c r="C17" i="13"/>
  <c r="C187" i="12"/>
  <c r="C183" i="12"/>
  <c r="C179" i="12"/>
  <c r="C175" i="12"/>
  <c r="C171" i="12"/>
  <c r="C167" i="12"/>
  <c r="C163" i="12"/>
  <c r="C159" i="12"/>
  <c r="C155" i="12"/>
  <c r="C151" i="12"/>
  <c r="C147" i="12"/>
  <c r="C143" i="12"/>
  <c r="C139" i="12"/>
  <c r="C135" i="12"/>
  <c r="C131" i="12"/>
  <c r="C124" i="12"/>
  <c r="C120" i="12"/>
  <c r="C116" i="12"/>
  <c r="C112" i="12"/>
  <c r="C108" i="12"/>
  <c r="C104" i="12"/>
  <c r="C100" i="12"/>
  <c r="C96" i="12"/>
  <c r="D96" i="12"/>
  <c r="C92" i="12"/>
  <c r="C88" i="12"/>
  <c r="C84" i="12"/>
  <c r="C80" i="12"/>
  <c r="C76" i="12"/>
  <c r="C72" i="12"/>
  <c r="C65" i="12"/>
  <c r="D65" i="12"/>
  <c r="C61" i="12"/>
  <c r="C57" i="12"/>
  <c r="C53" i="12"/>
  <c r="C49" i="12"/>
  <c r="C45" i="12"/>
  <c r="C41" i="12"/>
  <c r="C37" i="12"/>
  <c r="C33" i="12"/>
  <c r="C29" i="12"/>
  <c r="C25" i="12"/>
  <c r="D25" i="12"/>
  <c r="C21" i="12"/>
  <c r="C17" i="12"/>
  <c r="C175" i="1"/>
  <c r="C171" i="1"/>
  <c r="C167" i="1"/>
  <c r="C163" i="1"/>
  <c r="C159" i="1"/>
  <c r="C155" i="1"/>
  <c r="C151" i="1"/>
  <c r="C147" i="1"/>
  <c r="C143" i="1"/>
  <c r="C139" i="1"/>
  <c r="C135" i="1"/>
  <c r="C131" i="1"/>
  <c r="C127" i="1"/>
  <c r="C123" i="1"/>
  <c r="C116" i="1"/>
  <c r="C112" i="1"/>
  <c r="C108" i="1"/>
  <c r="C104" i="1"/>
  <c r="C100" i="1"/>
  <c r="C96" i="1"/>
  <c r="C92" i="1"/>
  <c r="C88" i="1"/>
  <c r="C84" i="1"/>
  <c r="C80" i="1"/>
  <c r="C76" i="1"/>
  <c r="C72" i="1"/>
  <c r="C65" i="1"/>
  <c r="C61" i="1"/>
  <c r="C57" i="1"/>
  <c r="C53" i="1"/>
  <c r="C49" i="1"/>
  <c r="C45" i="1"/>
  <c r="C41" i="1"/>
  <c r="C37" i="1"/>
  <c r="C33" i="1"/>
  <c r="C29" i="1"/>
  <c r="C25" i="1"/>
  <c r="C21" i="1"/>
  <c r="C17" i="1"/>
  <c r="F112" i="12"/>
  <c r="F108" i="12"/>
  <c r="F104" i="12"/>
  <c r="F100" i="12"/>
  <c r="F96" i="12"/>
  <c r="F92" i="12"/>
  <c r="F88" i="12"/>
  <c r="F84" i="12"/>
  <c r="F80" i="12"/>
  <c r="F76" i="12"/>
  <c r="F61" i="12"/>
  <c r="F57" i="12"/>
  <c r="F53" i="12"/>
  <c r="F49" i="12"/>
  <c r="F45" i="12"/>
  <c r="F41" i="12"/>
  <c r="F37" i="12"/>
  <c r="F33" i="12"/>
  <c r="F29" i="12"/>
  <c r="F25" i="12"/>
  <c r="F21" i="12"/>
  <c r="F17" i="12"/>
  <c r="L70" i="7"/>
  <c r="O204" i="9"/>
  <c r="N204" i="9"/>
  <c r="M204" i="9"/>
  <c r="L204" i="9"/>
  <c r="K204" i="9"/>
  <c r="I204" i="9"/>
  <c r="CQ203" i="9"/>
  <c r="X203" i="9"/>
  <c r="L27" i="7" s="1"/>
  <c r="O203" i="9"/>
  <c r="N203" i="9"/>
  <c r="M203" i="9"/>
  <c r="L203" i="9"/>
  <c r="K203" i="9"/>
  <c r="F203" i="9"/>
  <c r="G203" i="9" s="1"/>
  <c r="M27" i="7" s="1"/>
  <c r="D203" i="9"/>
  <c r="O200" i="9"/>
  <c r="N200" i="9"/>
  <c r="M200" i="9"/>
  <c r="L200" i="9"/>
  <c r="K200" i="9"/>
  <c r="I200" i="9"/>
  <c r="CQ199" i="9"/>
  <c r="X199" i="9"/>
  <c r="L37" i="7" s="1"/>
  <c r="O199" i="9"/>
  <c r="N199" i="9"/>
  <c r="M199" i="9"/>
  <c r="L199" i="9"/>
  <c r="K199" i="9"/>
  <c r="F199" i="9"/>
  <c r="G199" i="9" s="1"/>
  <c r="M37" i="7" s="1"/>
  <c r="D199" i="9"/>
  <c r="O192" i="9"/>
  <c r="N192" i="9"/>
  <c r="M192" i="9"/>
  <c r="L192" i="9"/>
  <c r="K192" i="9"/>
  <c r="I192" i="9"/>
  <c r="CQ191" i="9"/>
  <c r="X191" i="9"/>
  <c r="L26" i="7" s="1"/>
  <c r="O191" i="9"/>
  <c r="N191" i="9"/>
  <c r="M191" i="9"/>
  <c r="L191" i="9"/>
  <c r="K191" i="9"/>
  <c r="F191" i="9"/>
  <c r="G191" i="9" s="1"/>
  <c r="M26" i="7" s="1"/>
  <c r="D191" i="9"/>
  <c r="O196" i="9"/>
  <c r="N196" i="9"/>
  <c r="M196" i="9"/>
  <c r="L196" i="9"/>
  <c r="K196" i="9"/>
  <c r="I196" i="9"/>
  <c r="CQ195" i="9"/>
  <c r="X195" i="9"/>
  <c r="L76" i="7" s="1"/>
  <c r="O195" i="9"/>
  <c r="N195" i="9"/>
  <c r="M195" i="9"/>
  <c r="L195" i="9"/>
  <c r="K195" i="9"/>
  <c r="F195" i="9"/>
  <c r="G195" i="9" s="1"/>
  <c r="M76" i="7" s="1"/>
  <c r="D195" i="9"/>
  <c r="O208" i="13"/>
  <c r="N208" i="13"/>
  <c r="M208" i="13"/>
  <c r="L208" i="13"/>
  <c r="K208" i="13"/>
  <c r="I208" i="13"/>
  <c r="CC207" i="13"/>
  <c r="X207" i="13"/>
  <c r="L36" i="14" s="1"/>
  <c r="O207" i="13"/>
  <c r="N207" i="13"/>
  <c r="M207" i="13"/>
  <c r="L207" i="13"/>
  <c r="K207" i="13"/>
  <c r="D207" i="13"/>
  <c r="O204" i="13"/>
  <c r="N204" i="13"/>
  <c r="M204" i="13"/>
  <c r="L204" i="13"/>
  <c r="K204" i="13"/>
  <c r="I204" i="13"/>
  <c r="CC203" i="13"/>
  <c r="X203" i="13"/>
  <c r="L40" i="14" s="1"/>
  <c r="O203" i="13"/>
  <c r="N203" i="13"/>
  <c r="M203" i="13"/>
  <c r="L203" i="13"/>
  <c r="K203" i="13"/>
  <c r="D203" i="13"/>
  <c r="O200" i="13"/>
  <c r="N200" i="13"/>
  <c r="M200" i="13"/>
  <c r="L200" i="13"/>
  <c r="K200" i="13"/>
  <c r="I200" i="13"/>
  <c r="CC199" i="13"/>
  <c r="X199" i="13"/>
  <c r="L69" i="14" s="1"/>
  <c r="O199" i="13"/>
  <c r="N199" i="13"/>
  <c r="M199" i="13"/>
  <c r="L199" i="13"/>
  <c r="K199" i="13"/>
  <c r="D199" i="13"/>
  <c r="O196" i="13"/>
  <c r="N196" i="13"/>
  <c r="M196" i="13"/>
  <c r="L196" i="13"/>
  <c r="K196" i="13"/>
  <c r="I196" i="13"/>
  <c r="CC195" i="13"/>
  <c r="X195" i="13"/>
  <c r="O195" i="13"/>
  <c r="N195" i="13"/>
  <c r="M195" i="13"/>
  <c r="L195" i="13"/>
  <c r="K195" i="13"/>
  <c r="D195" i="13"/>
  <c r="O192" i="13"/>
  <c r="N192" i="13"/>
  <c r="M192" i="13"/>
  <c r="L192" i="13"/>
  <c r="K192" i="13"/>
  <c r="I192" i="13"/>
  <c r="CC191" i="13"/>
  <c r="X191" i="13"/>
  <c r="O191" i="13"/>
  <c r="N191" i="13"/>
  <c r="M191" i="13"/>
  <c r="L191" i="13"/>
  <c r="K191" i="13"/>
  <c r="D191" i="13"/>
  <c r="O188" i="13"/>
  <c r="N188" i="13"/>
  <c r="M188" i="13"/>
  <c r="L188" i="13"/>
  <c r="K188" i="13"/>
  <c r="I188" i="13"/>
  <c r="CC187" i="13"/>
  <c r="X187" i="13"/>
  <c r="L62" i="14" s="1"/>
  <c r="O187" i="13"/>
  <c r="N187" i="13"/>
  <c r="M187" i="13"/>
  <c r="L187" i="13"/>
  <c r="K187" i="13"/>
  <c r="D187" i="13"/>
  <c r="T233" i="9" l="1"/>
  <c r="V232" i="9"/>
  <c r="V233" i="9"/>
  <c r="T232" i="9"/>
  <c r="U233" i="9"/>
  <c r="V230" i="9"/>
  <c r="U230" i="9"/>
  <c r="V231" i="9"/>
  <c r="U232" i="9"/>
  <c r="P57" i="7"/>
  <c r="T231" i="9"/>
  <c r="P38" i="7"/>
  <c r="V227" i="9"/>
  <c r="T226" i="9"/>
  <c r="T229" i="9"/>
  <c r="V228" i="9"/>
  <c r="V226" i="9"/>
  <c r="T227" i="9"/>
  <c r="T228" i="9"/>
  <c r="U228" i="9"/>
  <c r="V229" i="9"/>
  <c r="U226" i="9"/>
  <c r="U229" i="9"/>
  <c r="U235" i="9"/>
  <c r="P81" i="7" s="1"/>
  <c r="O81" i="7"/>
  <c r="U223" i="9"/>
  <c r="U222" i="9" s="1"/>
  <c r="N90" i="7"/>
  <c r="Q267" i="13"/>
  <c r="N55" i="14" s="1"/>
  <c r="R267" i="13"/>
  <c r="O55" i="14" s="1"/>
  <c r="Q271" i="13"/>
  <c r="N60" i="14" s="1"/>
  <c r="R219" i="9"/>
  <c r="O54" i="7" s="1"/>
  <c r="R211" i="9"/>
  <c r="O80" i="7" s="1"/>
  <c r="Q215" i="9"/>
  <c r="N55" i="7" s="1"/>
  <c r="R215" i="9"/>
  <c r="O55" i="7" s="1"/>
  <c r="Q219" i="9"/>
  <c r="N54" i="7" s="1"/>
  <c r="R207" i="9"/>
  <c r="O33" i="7" s="1"/>
  <c r="R271" i="13"/>
  <c r="O60" i="14" s="1"/>
  <c r="Q291" i="13"/>
  <c r="R291" i="13"/>
  <c r="Q211" i="9"/>
  <c r="Q207" i="9"/>
  <c r="Q203" i="9"/>
  <c r="N27" i="7" s="1"/>
  <c r="N70" i="7"/>
  <c r="O70" i="7"/>
  <c r="R199" i="9"/>
  <c r="O37" i="7" s="1"/>
  <c r="Q195" i="9"/>
  <c r="N76" i="7" s="1"/>
  <c r="R203" i="9"/>
  <c r="R203" i="13"/>
  <c r="O40" i="14" s="1"/>
  <c r="Q203" i="13"/>
  <c r="R191" i="13"/>
  <c r="R207" i="13"/>
  <c r="O36" i="14" s="1"/>
  <c r="Q207" i="13"/>
  <c r="Q199" i="9"/>
  <c r="R191" i="9"/>
  <c r="O26" i="7" s="1"/>
  <c r="R195" i="9"/>
  <c r="Q191" i="9"/>
  <c r="N26" i="7" s="1"/>
  <c r="Q191" i="13"/>
  <c r="R195" i="13"/>
  <c r="Q195" i="13"/>
  <c r="Q199" i="13"/>
  <c r="N69" i="14" s="1"/>
  <c r="R187" i="13"/>
  <c r="O62" i="14" s="1"/>
  <c r="R199" i="13"/>
  <c r="O69" i="14" s="1"/>
  <c r="Q187" i="13"/>
  <c r="N62" i="14" s="1"/>
  <c r="F175" i="1"/>
  <c r="F171" i="1"/>
  <c r="F167" i="1"/>
  <c r="F163" i="1"/>
  <c r="F159" i="1"/>
  <c r="F155" i="1"/>
  <c r="F151" i="1"/>
  <c r="F147" i="1"/>
  <c r="F143" i="1"/>
  <c r="F139" i="1"/>
  <c r="F135" i="1"/>
  <c r="F131" i="1"/>
  <c r="F127" i="1"/>
  <c r="F123" i="1"/>
  <c r="F116" i="1"/>
  <c r="F112" i="1"/>
  <c r="F108" i="1"/>
  <c r="F104" i="1"/>
  <c r="F100" i="1"/>
  <c r="F96" i="1"/>
  <c r="D92" i="1"/>
  <c r="D96" i="1"/>
  <c r="CO178" i="1"/>
  <c r="CO179" i="1"/>
  <c r="CO180" i="1"/>
  <c r="CO121" i="1"/>
  <c r="CO120" i="1"/>
  <c r="CO119" i="1"/>
  <c r="CO70" i="1"/>
  <c r="CO69" i="1"/>
  <c r="CO68" i="1"/>
  <c r="G128" i="13"/>
  <c r="G124" i="13"/>
  <c r="F33" i="13"/>
  <c r="G17" i="13"/>
  <c r="F187" i="9"/>
  <c r="G187" i="9" s="1"/>
  <c r="F183" i="9"/>
  <c r="G183" i="9" s="1"/>
  <c r="F179" i="9"/>
  <c r="G179" i="9" s="1"/>
  <c r="F175" i="9"/>
  <c r="G175" i="9" s="1"/>
  <c r="F171" i="9"/>
  <c r="G171" i="9" s="1"/>
  <c r="F167" i="9"/>
  <c r="G167" i="9" s="1"/>
  <c r="F163" i="9"/>
  <c r="G163" i="9" s="1"/>
  <c r="M58" i="7" s="1"/>
  <c r="F159" i="9"/>
  <c r="G159" i="9" s="1"/>
  <c r="M44" i="7" s="1"/>
  <c r="F155" i="9"/>
  <c r="G155" i="9" s="1"/>
  <c r="M32" i="7" s="1"/>
  <c r="F151" i="9"/>
  <c r="G151" i="9" s="1"/>
  <c r="M71" i="7" s="1"/>
  <c r="F147" i="9"/>
  <c r="F143" i="9"/>
  <c r="CR92" i="1"/>
  <c r="CO76" i="9"/>
  <c r="CO77" i="9"/>
  <c r="CO78" i="9"/>
  <c r="CP68" i="1"/>
  <c r="CP69" i="1"/>
  <c r="CP70" i="1"/>
  <c r="CP178" i="1"/>
  <c r="CP179" i="1"/>
  <c r="CP180" i="1"/>
  <c r="CP119" i="1"/>
  <c r="CP120" i="1"/>
  <c r="CP121" i="1"/>
  <c r="V224" i="9" l="1"/>
  <c r="T222" i="9"/>
  <c r="V235" i="9"/>
  <c r="V234" i="9"/>
  <c r="V236" i="9"/>
  <c r="T237" i="9"/>
  <c r="T235" i="9"/>
  <c r="U237" i="9"/>
  <c r="V237" i="9"/>
  <c r="T234" i="9"/>
  <c r="T236" i="9"/>
  <c r="U234" i="9"/>
  <c r="U236" i="9"/>
  <c r="U225" i="9"/>
  <c r="P90" i="7"/>
  <c r="T225" i="9"/>
  <c r="V222" i="9"/>
  <c r="U224" i="9"/>
  <c r="V223" i="9"/>
  <c r="V225" i="9"/>
  <c r="T224" i="9"/>
  <c r="T223" i="9"/>
  <c r="U267" i="13"/>
  <c r="P55" i="14" s="1"/>
  <c r="U215" i="9"/>
  <c r="P55" i="7" s="1"/>
  <c r="U219" i="9"/>
  <c r="U271" i="13"/>
  <c r="P60" i="14" s="1"/>
  <c r="U207" i="9"/>
  <c r="P33" i="7" s="1"/>
  <c r="N33" i="7"/>
  <c r="U211" i="9"/>
  <c r="V213" i="9" s="1"/>
  <c r="N80" i="7"/>
  <c r="U291" i="13"/>
  <c r="U191" i="13"/>
  <c r="V191" i="13" s="1"/>
  <c r="U203" i="13"/>
  <c r="P40" i="14" s="1"/>
  <c r="N40" i="14"/>
  <c r="U207" i="13"/>
  <c r="V207" i="13" s="1"/>
  <c r="N36" i="14"/>
  <c r="P70" i="7"/>
  <c r="U199" i="9"/>
  <c r="T201" i="9" s="1"/>
  <c r="N37" i="7"/>
  <c r="U203" i="9"/>
  <c r="P27" i="7" s="1"/>
  <c r="O27" i="7"/>
  <c r="U195" i="9"/>
  <c r="P76" i="7" s="1"/>
  <c r="O76" i="7"/>
  <c r="U195" i="13"/>
  <c r="U191" i="9"/>
  <c r="U199" i="13"/>
  <c r="U187" i="13"/>
  <c r="P62" i="14" s="1"/>
  <c r="G143" i="9"/>
  <c r="F139" i="9"/>
  <c r="G139" i="9" s="1"/>
  <c r="F135" i="9"/>
  <c r="G135" i="9" s="1"/>
  <c r="F131" i="9"/>
  <c r="G131" i="9" s="1"/>
  <c r="F124" i="9"/>
  <c r="G124" i="9" s="1"/>
  <c r="F120" i="9"/>
  <c r="G120" i="9" s="1"/>
  <c r="F116" i="9"/>
  <c r="G116" i="9" s="1"/>
  <c r="F112" i="9"/>
  <c r="G112" i="9" s="1"/>
  <c r="F108" i="9"/>
  <c r="G108" i="9" s="1"/>
  <c r="M69" i="7" s="1"/>
  <c r="F104" i="9"/>
  <c r="G104" i="9" s="1"/>
  <c r="F100" i="9"/>
  <c r="G100" i="9" s="1"/>
  <c r="F96" i="9"/>
  <c r="G96" i="9" s="1"/>
  <c r="F92" i="9"/>
  <c r="G92" i="9" s="1"/>
  <c r="F88" i="9"/>
  <c r="G88" i="9" s="1"/>
  <c r="F84" i="9"/>
  <c r="G84" i="9" s="1"/>
  <c r="F80" i="9"/>
  <c r="G80" i="9" s="1"/>
  <c r="F73" i="9"/>
  <c r="G73" i="9" s="1"/>
  <c r="F69" i="9"/>
  <c r="G69" i="9" s="1"/>
  <c r="F65" i="9"/>
  <c r="G65" i="9" s="1"/>
  <c r="F61" i="9"/>
  <c r="G61" i="9" s="1"/>
  <c r="F57" i="9"/>
  <c r="G57" i="9" s="1"/>
  <c r="F53" i="9"/>
  <c r="G53" i="9" s="1"/>
  <c r="F49" i="9"/>
  <c r="G49" i="9" s="1"/>
  <c r="F45" i="9"/>
  <c r="G45" i="9" s="1"/>
  <c r="F41" i="9"/>
  <c r="G41" i="9" s="1"/>
  <c r="F37" i="9"/>
  <c r="G37" i="9" s="1"/>
  <c r="F33" i="9"/>
  <c r="G33" i="9" s="1"/>
  <c r="F29" i="9"/>
  <c r="G29" i="9" s="1"/>
  <c r="F25" i="9"/>
  <c r="G25" i="9" s="1"/>
  <c r="F21" i="9"/>
  <c r="G21" i="9" s="1"/>
  <c r="F17" i="9"/>
  <c r="G17" i="9" s="1"/>
  <c r="F92" i="1"/>
  <c r="F88" i="1"/>
  <c r="F84" i="1"/>
  <c r="F80" i="1"/>
  <c r="G80" i="1" s="1"/>
  <c r="E44" i="7" s="1"/>
  <c r="F76" i="1"/>
  <c r="G76" i="1" s="1"/>
  <c r="F72" i="1"/>
  <c r="G72" i="1" s="1"/>
  <c r="F65" i="1"/>
  <c r="G65" i="1" s="1"/>
  <c r="F61" i="1"/>
  <c r="G61" i="1" s="1"/>
  <c r="F57" i="1"/>
  <c r="G57" i="1" s="1"/>
  <c r="F53" i="1"/>
  <c r="G53" i="1" s="1"/>
  <c r="F49" i="1"/>
  <c r="G49" i="1" s="1"/>
  <c r="F45" i="1"/>
  <c r="G45" i="1" s="1"/>
  <c r="F41" i="1"/>
  <c r="G41" i="1" s="1"/>
  <c r="F37" i="1"/>
  <c r="G37" i="1" s="1"/>
  <c r="F33" i="1"/>
  <c r="G33" i="1" s="1"/>
  <c r="E24" i="7" s="1"/>
  <c r="F29" i="1"/>
  <c r="G29" i="1" s="1"/>
  <c r="F25" i="1"/>
  <c r="G25" i="1" s="1"/>
  <c r="F21" i="1"/>
  <c r="G21" i="1" s="1"/>
  <c r="F17" i="1"/>
  <c r="G17" i="1" s="1"/>
  <c r="X124" i="13"/>
  <c r="D124" i="13"/>
  <c r="G61" i="12"/>
  <c r="G57" i="12"/>
  <c r="G49" i="12"/>
  <c r="G45" i="12"/>
  <c r="G41" i="12"/>
  <c r="V293" i="13" l="1"/>
  <c r="U266" i="13"/>
  <c r="V273" i="13"/>
  <c r="U220" i="9"/>
  <c r="P54" i="7"/>
  <c r="V268" i="13"/>
  <c r="V269" i="13"/>
  <c r="T215" i="9"/>
  <c r="T214" i="9"/>
  <c r="U217" i="9"/>
  <c r="V215" i="9"/>
  <c r="U214" i="9"/>
  <c r="V267" i="13"/>
  <c r="U269" i="13"/>
  <c r="T268" i="13"/>
  <c r="V266" i="13"/>
  <c r="U270" i="13"/>
  <c r="T266" i="13"/>
  <c r="T269" i="13"/>
  <c r="U268" i="13"/>
  <c r="T267" i="13"/>
  <c r="T220" i="9"/>
  <c r="T217" i="9"/>
  <c r="V221" i="9"/>
  <c r="V218" i="9"/>
  <c r="U221" i="9"/>
  <c r="V219" i="9"/>
  <c r="T219" i="9"/>
  <c r="T221" i="9"/>
  <c r="V216" i="9"/>
  <c r="T216" i="9"/>
  <c r="V217" i="9"/>
  <c r="U216" i="9"/>
  <c r="T218" i="9"/>
  <c r="V214" i="9"/>
  <c r="U218" i="9"/>
  <c r="V220" i="9"/>
  <c r="T209" i="9"/>
  <c r="T272" i="13"/>
  <c r="V272" i="13"/>
  <c r="V270" i="13"/>
  <c r="U290" i="13"/>
  <c r="U272" i="13"/>
  <c r="T273" i="13"/>
  <c r="U273" i="13"/>
  <c r="V271" i="13"/>
  <c r="T270" i="13"/>
  <c r="V291" i="13"/>
  <c r="T271" i="13"/>
  <c r="T292" i="13"/>
  <c r="T293" i="13"/>
  <c r="T291" i="13"/>
  <c r="T290" i="13"/>
  <c r="U293" i="13"/>
  <c r="V290" i="13"/>
  <c r="V292" i="13"/>
  <c r="T213" i="9"/>
  <c r="T210" i="9"/>
  <c r="T212" i="9"/>
  <c r="T211" i="9"/>
  <c r="U212" i="9"/>
  <c r="V210" i="9"/>
  <c r="U209" i="9"/>
  <c r="V206" i="9"/>
  <c r="U208" i="9"/>
  <c r="T206" i="9"/>
  <c r="V209" i="9"/>
  <c r="U206" i="9"/>
  <c r="U210" i="9"/>
  <c r="T208" i="9"/>
  <c r="V208" i="9"/>
  <c r="U213" i="9"/>
  <c r="P80" i="7"/>
  <c r="V212" i="9"/>
  <c r="V207" i="9"/>
  <c r="T207" i="9"/>
  <c r="V211" i="9"/>
  <c r="U292" i="13"/>
  <c r="U208" i="13"/>
  <c r="T206" i="13"/>
  <c r="T205" i="13"/>
  <c r="V209" i="13"/>
  <c r="T207" i="13"/>
  <c r="T203" i="13"/>
  <c r="T191" i="13"/>
  <c r="V192" i="13"/>
  <c r="V190" i="13"/>
  <c r="U192" i="13"/>
  <c r="V204" i="13"/>
  <c r="V206" i="13"/>
  <c r="U190" i="13"/>
  <c r="T190" i="13"/>
  <c r="U193" i="13"/>
  <c r="V193" i="13"/>
  <c r="T193" i="13"/>
  <c r="V203" i="13"/>
  <c r="U204" i="13"/>
  <c r="U206" i="13"/>
  <c r="T208" i="13"/>
  <c r="V208" i="13"/>
  <c r="T204" i="13"/>
  <c r="T201" i="13"/>
  <c r="P69" i="14"/>
  <c r="U202" i="13"/>
  <c r="V205" i="13"/>
  <c r="V202" i="13"/>
  <c r="U209" i="13"/>
  <c r="P36" i="14"/>
  <c r="U196" i="13"/>
  <c r="U205" i="13"/>
  <c r="T195" i="13"/>
  <c r="T202" i="13"/>
  <c r="T209" i="13"/>
  <c r="T192" i="13"/>
  <c r="V201" i="9"/>
  <c r="V202" i="9"/>
  <c r="T196" i="9"/>
  <c r="U205" i="9"/>
  <c r="V200" i="9"/>
  <c r="U202" i="9"/>
  <c r="U197" i="9"/>
  <c r="V204" i="9"/>
  <c r="T205" i="9"/>
  <c r="V194" i="9"/>
  <c r="U194" i="9"/>
  <c r="V203" i="9"/>
  <c r="U204" i="9"/>
  <c r="T195" i="9"/>
  <c r="T202" i="9"/>
  <c r="T197" i="9"/>
  <c r="V205" i="9"/>
  <c r="T203" i="9"/>
  <c r="V195" i="9"/>
  <c r="T204" i="9"/>
  <c r="V198" i="9"/>
  <c r="U198" i="9"/>
  <c r="T198" i="9"/>
  <c r="U200" i="9"/>
  <c r="U196" i="9"/>
  <c r="V199" i="9"/>
  <c r="U193" i="9"/>
  <c r="P26" i="7"/>
  <c r="V197" i="9"/>
  <c r="T199" i="9"/>
  <c r="U201" i="9"/>
  <c r="T194" i="9"/>
  <c r="V196" i="9"/>
  <c r="T200" i="9"/>
  <c r="P37" i="7"/>
  <c r="V198" i="13"/>
  <c r="T194" i="13"/>
  <c r="U194" i="13"/>
  <c r="V196" i="13"/>
  <c r="V200" i="13"/>
  <c r="U201" i="13"/>
  <c r="T197" i="13"/>
  <c r="T199" i="13"/>
  <c r="U197" i="13"/>
  <c r="V201" i="13"/>
  <c r="V195" i="13"/>
  <c r="V197" i="13"/>
  <c r="V194" i="13"/>
  <c r="V199" i="13"/>
  <c r="T196" i="13"/>
  <c r="T198" i="13"/>
  <c r="T200" i="13"/>
  <c r="U198" i="13"/>
  <c r="U200" i="13"/>
  <c r="T190" i="9"/>
  <c r="V193" i="9"/>
  <c r="V191" i="9"/>
  <c r="T191" i="9"/>
  <c r="U190" i="9"/>
  <c r="V190" i="9"/>
  <c r="V192" i="9"/>
  <c r="U192" i="9"/>
  <c r="T192" i="9"/>
  <c r="T193" i="9"/>
  <c r="T189" i="13"/>
  <c r="U189" i="13"/>
  <c r="V188" i="13"/>
  <c r="T188" i="13"/>
  <c r="V186" i="13"/>
  <c r="T186" i="13"/>
  <c r="V189" i="13"/>
  <c r="U188" i="13"/>
  <c r="U186" i="13"/>
  <c r="V187" i="13"/>
  <c r="T187" i="13"/>
  <c r="D45" i="9"/>
  <c r="D29" i="9"/>
  <c r="BR204" i="15"/>
  <c r="BQ204" i="15"/>
  <c r="BP204" i="15"/>
  <c r="BO204" i="15"/>
  <c r="BN204" i="15"/>
  <c r="BM204" i="15"/>
  <c r="BL204" i="15"/>
  <c r="BK204" i="15"/>
  <c r="BJ204" i="15"/>
  <c r="BI204" i="15"/>
  <c r="BH204" i="15"/>
  <c r="BG204" i="15"/>
  <c r="BF204" i="15"/>
  <c r="BE204" i="15"/>
  <c r="BD204" i="15"/>
  <c r="BC204" i="15"/>
  <c r="BB204" i="15"/>
  <c r="BA204" i="15"/>
  <c r="AZ204" i="15"/>
  <c r="AY204" i="15"/>
  <c r="AX204" i="15"/>
  <c r="AW204" i="15"/>
  <c r="AV204" i="15"/>
  <c r="AU204" i="15"/>
  <c r="AT204" i="15"/>
  <c r="AS204" i="15"/>
  <c r="AR204" i="15"/>
  <c r="AQ204" i="15"/>
  <c r="AP204" i="15"/>
  <c r="AO204" i="15"/>
  <c r="AN204" i="15"/>
  <c r="AM204" i="15"/>
  <c r="AL204" i="15"/>
  <c r="BR203" i="15"/>
  <c r="BQ203" i="15"/>
  <c r="BP203" i="15"/>
  <c r="BO203" i="15"/>
  <c r="BN203" i="15"/>
  <c r="BM203" i="15"/>
  <c r="BL203" i="15"/>
  <c r="BK203" i="15"/>
  <c r="BJ203" i="15"/>
  <c r="BI203" i="15"/>
  <c r="BH203" i="15"/>
  <c r="BG203" i="15"/>
  <c r="BF203" i="15"/>
  <c r="BE203" i="15"/>
  <c r="BD203" i="15"/>
  <c r="BC203" i="15"/>
  <c r="BB203" i="15"/>
  <c r="BA203" i="15"/>
  <c r="AZ203" i="15"/>
  <c r="AY203" i="15"/>
  <c r="AX203" i="15"/>
  <c r="AW203" i="15"/>
  <c r="AV203" i="15"/>
  <c r="AU203" i="15"/>
  <c r="AT203" i="15"/>
  <c r="AS203" i="15"/>
  <c r="AR203" i="15"/>
  <c r="AQ203" i="15"/>
  <c r="AP203" i="15"/>
  <c r="AO203" i="15"/>
  <c r="AN203" i="15"/>
  <c r="AM203" i="15"/>
  <c r="AL203" i="15"/>
  <c r="BR202" i="15"/>
  <c r="BQ202" i="15"/>
  <c r="BP202" i="15"/>
  <c r="BO202" i="15"/>
  <c r="BN202" i="15"/>
  <c r="BM202" i="15"/>
  <c r="BL202" i="15"/>
  <c r="BK202" i="15"/>
  <c r="BJ202" i="15"/>
  <c r="BI202" i="15"/>
  <c r="BH202" i="15"/>
  <c r="BG202" i="15"/>
  <c r="BF202" i="15"/>
  <c r="BE202" i="15"/>
  <c r="BD202" i="15"/>
  <c r="BC202" i="15"/>
  <c r="BB202" i="15"/>
  <c r="BA202" i="15"/>
  <c r="AZ202" i="15"/>
  <c r="AY202" i="15"/>
  <c r="AX202" i="15"/>
  <c r="AW202" i="15"/>
  <c r="AV202" i="15"/>
  <c r="AU202" i="15"/>
  <c r="AT202" i="15"/>
  <c r="AS202" i="15"/>
  <c r="AR202" i="15"/>
  <c r="AQ202" i="15"/>
  <c r="AP202" i="15"/>
  <c r="AO202" i="15"/>
  <c r="AN202" i="15"/>
  <c r="AM202" i="15"/>
  <c r="AL202" i="15"/>
  <c r="O200" i="15"/>
  <c r="N200" i="15"/>
  <c r="M200" i="15"/>
  <c r="L200" i="15"/>
  <c r="K200" i="15"/>
  <c r="I200" i="15"/>
  <c r="BT199" i="15"/>
  <c r="X199" i="15"/>
  <c r="O199" i="15"/>
  <c r="N199" i="15"/>
  <c r="M199" i="15"/>
  <c r="L199" i="15"/>
  <c r="K199" i="15"/>
  <c r="F199" i="15"/>
  <c r="D199" i="15"/>
  <c r="O196" i="15"/>
  <c r="N196" i="15"/>
  <c r="M196" i="15"/>
  <c r="L196" i="15"/>
  <c r="K196" i="15"/>
  <c r="R195" i="15" s="1"/>
  <c r="I196" i="15"/>
  <c r="BT195" i="15"/>
  <c r="X195" i="15"/>
  <c r="O195" i="15"/>
  <c r="N195" i="15"/>
  <c r="M195" i="15"/>
  <c r="L195" i="15"/>
  <c r="Q195" i="15" s="1"/>
  <c r="K195" i="15"/>
  <c r="F195" i="15"/>
  <c r="D195" i="15"/>
  <c r="O192" i="15"/>
  <c r="N192" i="15"/>
  <c r="M192" i="15"/>
  <c r="L192" i="15"/>
  <c r="K192" i="15"/>
  <c r="R191" i="15" s="1"/>
  <c r="I192" i="15"/>
  <c r="BT191" i="15"/>
  <c r="X191" i="15"/>
  <c r="O191" i="15"/>
  <c r="N191" i="15"/>
  <c r="M191" i="15"/>
  <c r="L191" i="15"/>
  <c r="K191" i="15"/>
  <c r="F191" i="15"/>
  <c r="D191" i="15"/>
  <c r="O188" i="15"/>
  <c r="N188" i="15"/>
  <c r="M188" i="15"/>
  <c r="L188" i="15"/>
  <c r="K188" i="15"/>
  <c r="I188" i="15"/>
  <c r="BT187" i="15"/>
  <c r="X187" i="15"/>
  <c r="R187" i="15"/>
  <c r="O187" i="15"/>
  <c r="N187" i="15"/>
  <c r="M187" i="15"/>
  <c r="L187" i="15"/>
  <c r="K187" i="15"/>
  <c r="F187" i="15"/>
  <c r="D187" i="15"/>
  <c r="O184" i="15"/>
  <c r="N184" i="15"/>
  <c r="M184" i="15"/>
  <c r="L184" i="15"/>
  <c r="K184" i="15"/>
  <c r="I184" i="15"/>
  <c r="BT183" i="15"/>
  <c r="X183" i="15"/>
  <c r="O183" i="15"/>
  <c r="N183" i="15"/>
  <c r="M183" i="15"/>
  <c r="L183" i="15"/>
  <c r="K183" i="15"/>
  <c r="F183" i="15"/>
  <c r="D183" i="15"/>
  <c r="O180" i="15"/>
  <c r="N180" i="15"/>
  <c r="M180" i="15"/>
  <c r="L180" i="15"/>
  <c r="K180" i="15"/>
  <c r="I180" i="15"/>
  <c r="BT179" i="15"/>
  <c r="X179" i="15"/>
  <c r="O179" i="15"/>
  <c r="N179" i="15"/>
  <c r="M179" i="15"/>
  <c r="L179" i="15"/>
  <c r="Q179" i="15" s="1"/>
  <c r="K179" i="15"/>
  <c r="F179" i="15"/>
  <c r="D179" i="15"/>
  <c r="O176" i="15"/>
  <c r="N176" i="15"/>
  <c r="M176" i="15"/>
  <c r="L176" i="15"/>
  <c r="K176" i="15"/>
  <c r="I176" i="15"/>
  <c r="BT175" i="15"/>
  <c r="X175" i="15"/>
  <c r="O175" i="15"/>
  <c r="N175" i="15"/>
  <c r="M175" i="15"/>
  <c r="L175" i="15"/>
  <c r="K175" i="15"/>
  <c r="Q175" i="15" s="1"/>
  <c r="F175" i="15"/>
  <c r="D175" i="15"/>
  <c r="O172" i="15"/>
  <c r="N172" i="15"/>
  <c r="M172" i="15"/>
  <c r="L172" i="15"/>
  <c r="K172" i="15"/>
  <c r="I172" i="15"/>
  <c r="BT171" i="15"/>
  <c r="X171" i="15"/>
  <c r="O171" i="15"/>
  <c r="N171" i="15"/>
  <c r="M171" i="15"/>
  <c r="L171" i="15"/>
  <c r="K171" i="15"/>
  <c r="F171" i="15"/>
  <c r="D171" i="15"/>
  <c r="O168" i="15"/>
  <c r="N168" i="15"/>
  <c r="M168" i="15"/>
  <c r="L168" i="15"/>
  <c r="K168" i="15"/>
  <c r="I168" i="15"/>
  <c r="BT167" i="15"/>
  <c r="X167" i="15"/>
  <c r="O167" i="15"/>
  <c r="N167" i="15"/>
  <c r="M167" i="15"/>
  <c r="L167" i="15"/>
  <c r="K167" i="15"/>
  <c r="F167" i="15"/>
  <c r="D167" i="15"/>
  <c r="O164" i="15"/>
  <c r="N164" i="15"/>
  <c r="M164" i="15"/>
  <c r="L164" i="15"/>
  <c r="R163" i="15" s="1"/>
  <c r="K164" i="15"/>
  <c r="I164" i="15"/>
  <c r="BT163" i="15"/>
  <c r="X163" i="15"/>
  <c r="O163" i="15"/>
  <c r="N163" i="15"/>
  <c r="M163" i="15"/>
  <c r="L163" i="15"/>
  <c r="K163" i="15"/>
  <c r="F163" i="15"/>
  <c r="D163" i="15"/>
  <c r="O160" i="15"/>
  <c r="N160" i="15"/>
  <c r="M160" i="15"/>
  <c r="L160" i="15"/>
  <c r="K160" i="15"/>
  <c r="I160" i="15"/>
  <c r="BT159" i="15"/>
  <c r="X159" i="15"/>
  <c r="O159" i="15"/>
  <c r="N159" i="15"/>
  <c r="M159" i="15"/>
  <c r="L159" i="15"/>
  <c r="K159" i="15"/>
  <c r="F159" i="15"/>
  <c r="D159" i="15"/>
  <c r="O156" i="15"/>
  <c r="N156" i="15"/>
  <c r="M156" i="15"/>
  <c r="L156" i="15"/>
  <c r="R155" i="15" s="1"/>
  <c r="K156" i="15"/>
  <c r="I156" i="15"/>
  <c r="BT155" i="15"/>
  <c r="X155" i="15"/>
  <c r="O155" i="15"/>
  <c r="N155" i="15"/>
  <c r="M155" i="15"/>
  <c r="L155" i="15"/>
  <c r="K155" i="15"/>
  <c r="F155" i="15"/>
  <c r="D155" i="15"/>
  <c r="O152" i="15"/>
  <c r="N152" i="15"/>
  <c r="M152" i="15"/>
  <c r="L152" i="15"/>
  <c r="K152" i="15"/>
  <c r="I152" i="15"/>
  <c r="BT151" i="15"/>
  <c r="X151" i="15"/>
  <c r="O151" i="15"/>
  <c r="N151" i="15"/>
  <c r="M151" i="15"/>
  <c r="L151" i="15"/>
  <c r="K151" i="15"/>
  <c r="F151" i="15"/>
  <c r="D151" i="15"/>
  <c r="O148" i="15"/>
  <c r="N148" i="15"/>
  <c r="M148" i="15"/>
  <c r="L148" i="15"/>
  <c r="K148" i="15"/>
  <c r="I148" i="15"/>
  <c r="BT147" i="15"/>
  <c r="X147" i="15"/>
  <c r="O147" i="15"/>
  <c r="N147" i="15"/>
  <c r="M147" i="15"/>
  <c r="L147" i="15"/>
  <c r="K147" i="15"/>
  <c r="F147" i="15"/>
  <c r="D147" i="15"/>
  <c r="O144" i="15"/>
  <c r="N144" i="15"/>
  <c r="M144" i="15"/>
  <c r="L144" i="15"/>
  <c r="K144" i="15"/>
  <c r="I144" i="15"/>
  <c r="BT143" i="15"/>
  <c r="X143" i="15"/>
  <c r="O143" i="15"/>
  <c r="N143" i="15"/>
  <c r="M143" i="15"/>
  <c r="L143" i="15"/>
  <c r="K143" i="15"/>
  <c r="F143" i="15"/>
  <c r="G143" i="15" s="1"/>
  <c r="D143" i="15"/>
  <c r="BR141" i="15"/>
  <c r="BQ141" i="15"/>
  <c r="BP141" i="15"/>
  <c r="BO141" i="15"/>
  <c r="BN141" i="15"/>
  <c r="BM141" i="15"/>
  <c r="BL141" i="15"/>
  <c r="BK141" i="15"/>
  <c r="BJ141" i="15"/>
  <c r="BI141" i="15"/>
  <c r="BH141" i="15"/>
  <c r="BG141" i="15"/>
  <c r="BF141" i="15"/>
  <c r="BE141" i="15"/>
  <c r="BD141" i="15"/>
  <c r="BC141" i="15"/>
  <c r="BB141" i="15"/>
  <c r="BA141" i="15"/>
  <c r="AZ141" i="15"/>
  <c r="AY141" i="15"/>
  <c r="AX141" i="15"/>
  <c r="AW141" i="15"/>
  <c r="AV141" i="15"/>
  <c r="AU141" i="15"/>
  <c r="AT141" i="15"/>
  <c r="AS141" i="15"/>
  <c r="AR141" i="15"/>
  <c r="AQ141" i="15"/>
  <c r="AP141" i="15"/>
  <c r="AO141" i="15"/>
  <c r="AN141" i="15"/>
  <c r="AM141" i="15"/>
  <c r="AL141" i="15"/>
  <c r="BR140" i="15"/>
  <c r="BQ140" i="15"/>
  <c r="BP140" i="15"/>
  <c r="BO140" i="15"/>
  <c r="BN140" i="15"/>
  <c r="BM140" i="15"/>
  <c r="BL140" i="15"/>
  <c r="BK140" i="15"/>
  <c r="BJ140" i="15"/>
  <c r="BI140" i="15"/>
  <c r="BH140" i="15"/>
  <c r="BG140" i="15"/>
  <c r="BF140" i="15"/>
  <c r="BE140" i="15"/>
  <c r="BD140" i="15"/>
  <c r="BC140" i="15"/>
  <c r="BB140" i="15"/>
  <c r="BA140" i="15"/>
  <c r="AZ140" i="15"/>
  <c r="AY140" i="15"/>
  <c r="AX140" i="15"/>
  <c r="AW140" i="15"/>
  <c r="AV140" i="15"/>
  <c r="AU140" i="15"/>
  <c r="AT140" i="15"/>
  <c r="AS140" i="15"/>
  <c r="AR140" i="15"/>
  <c r="AQ140" i="15"/>
  <c r="AP140" i="15"/>
  <c r="AO140" i="15"/>
  <c r="AN140" i="15"/>
  <c r="AM140" i="15"/>
  <c r="AL140" i="15"/>
  <c r="BR139" i="15"/>
  <c r="BQ139" i="15"/>
  <c r="BP139" i="15"/>
  <c r="BO139" i="15"/>
  <c r="BN139" i="15"/>
  <c r="BM139" i="15"/>
  <c r="BL139" i="15"/>
  <c r="BK139" i="15"/>
  <c r="BJ139" i="15"/>
  <c r="BI139" i="15"/>
  <c r="BH139" i="15"/>
  <c r="BG139" i="15"/>
  <c r="BF139" i="15"/>
  <c r="BE139" i="15"/>
  <c r="BD139" i="15"/>
  <c r="BC139" i="15"/>
  <c r="BB139" i="15"/>
  <c r="BA139" i="15"/>
  <c r="AZ139" i="15"/>
  <c r="AY139" i="15"/>
  <c r="AX139" i="15"/>
  <c r="AW139" i="15"/>
  <c r="AV139" i="15"/>
  <c r="AU139" i="15"/>
  <c r="AT139" i="15"/>
  <c r="AS139" i="15"/>
  <c r="AR139" i="15"/>
  <c r="AQ139" i="15"/>
  <c r="AP139" i="15"/>
  <c r="AO139" i="15"/>
  <c r="AN139" i="15"/>
  <c r="AM139" i="15"/>
  <c r="AL139" i="15"/>
  <c r="O137" i="15"/>
  <c r="N137" i="15"/>
  <c r="M137" i="15"/>
  <c r="L137" i="15"/>
  <c r="K137" i="15"/>
  <c r="I137" i="15"/>
  <c r="BT136" i="15"/>
  <c r="X136" i="15"/>
  <c r="O136" i="15"/>
  <c r="N136" i="15"/>
  <c r="M136" i="15"/>
  <c r="L136" i="15"/>
  <c r="Q136" i="15" s="1"/>
  <c r="K136" i="15"/>
  <c r="F136" i="15"/>
  <c r="D136" i="15"/>
  <c r="O133" i="15"/>
  <c r="N133" i="15"/>
  <c r="M133" i="15"/>
  <c r="L133" i="15"/>
  <c r="K133" i="15"/>
  <c r="I133" i="15"/>
  <c r="BT132" i="15"/>
  <c r="X132" i="15"/>
  <c r="O132" i="15"/>
  <c r="N132" i="15"/>
  <c r="M132" i="15"/>
  <c r="L132" i="15"/>
  <c r="K132" i="15"/>
  <c r="F132" i="15"/>
  <c r="D132" i="15"/>
  <c r="O129" i="15"/>
  <c r="N129" i="15"/>
  <c r="M129" i="15"/>
  <c r="R128" i="15" s="1"/>
  <c r="L129" i="15"/>
  <c r="K129" i="15"/>
  <c r="I129" i="15"/>
  <c r="BT128" i="15"/>
  <c r="X128" i="15"/>
  <c r="O128" i="15"/>
  <c r="N128" i="15"/>
  <c r="M128" i="15"/>
  <c r="L128" i="15"/>
  <c r="K128" i="15"/>
  <c r="F128" i="15"/>
  <c r="G128" i="15" s="1"/>
  <c r="D128" i="15"/>
  <c r="O125" i="15"/>
  <c r="N125" i="15"/>
  <c r="M125" i="15"/>
  <c r="L125" i="15"/>
  <c r="K125" i="15"/>
  <c r="I125" i="15"/>
  <c r="BT124" i="15"/>
  <c r="X124" i="15"/>
  <c r="O124" i="15"/>
  <c r="N124" i="15"/>
  <c r="M124" i="15"/>
  <c r="L124" i="15"/>
  <c r="K124" i="15"/>
  <c r="F124" i="15"/>
  <c r="D124" i="15"/>
  <c r="O121" i="15"/>
  <c r="N121" i="15"/>
  <c r="M121" i="15"/>
  <c r="L121" i="15"/>
  <c r="K121" i="15"/>
  <c r="R120" i="15" s="1"/>
  <c r="I121" i="15"/>
  <c r="BT120" i="15"/>
  <c r="X120" i="15"/>
  <c r="O120" i="15"/>
  <c r="N120" i="15"/>
  <c r="M120" i="15"/>
  <c r="L120" i="15"/>
  <c r="Q120" i="15" s="1"/>
  <c r="K120" i="15"/>
  <c r="F120" i="15"/>
  <c r="D120" i="15"/>
  <c r="O117" i="15"/>
  <c r="N117" i="15"/>
  <c r="M117" i="15"/>
  <c r="L117" i="15"/>
  <c r="K117" i="15"/>
  <c r="R116" i="15" s="1"/>
  <c r="I117" i="15"/>
  <c r="BT116" i="15"/>
  <c r="X116" i="15"/>
  <c r="O116" i="15"/>
  <c r="N116" i="15"/>
  <c r="M116" i="15"/>
  <c r="L116" i="15"/>
  <c r="K116" i="15"/>
  <c r="Q116" i="15" s="1"/>
  <c r="U116" i="15" s="1"/>
  <c r="F116" i="15"/>
  <c r="D116" i="15"/>
  <c r="O113" i="15"/>
  <c r="N113" i="15"/>
  <c r="M113" i="15"/>
  <c r="L113" i="15"/>
  <c r="K113" i="15"/>
  <c r="I113" i="15"/>
  <c r="BT112" i="15"/>
  <c r="X112" i="15"/>
  <c r="O112" i="15"/>
  <c r="N112" i="15"/>
  <c r="M112" i="15"/>
  <c r="L112" i="15"/>
  <c r="K112" i="15"/>
  <c r="F112" i="15"/>
  <c r="D112" i="15"/>
  <c r="O109" i="15"/>
  <c r="N109" i="15"/>
  <c r="M109" i="15"/>
  <c r="L109" i="15"/>
  <c r="K109" i="15"/>
  <c r="I109" i="15"/>
  <c r="BT108" i="15"/>
  <c r="X108" i="15"/>
  <c r="O108" i="15"/>
  <c r="N108" i="15"/>
  <c r="M108" i="15"/>
  <c r="L108" i="15"/>
  <c r="K108" i="15"/>
  <c r="F108" i="15"/>
  <c r="D108" i="15"/>
  <c r="O105" i="15"/>
  <c r="N105" i="15"/>
  <c r="M105" i="15"/>
  <c r="L105" i="15"/>
  <c r="K105" i="15"/>
  <c r="I105" i="15"/>
  <c r="BT104" i="15"/>
  <c r="X104" i="15"/>
  <c r="O104" i="15"/>
  <c r="N104" i="15"/>
  <c r="M104" i="15"/>
  <c r="L104" i="15"/>
  <c r="K104" i="15"/>
  <c r="F104" i="15"/>
  <c r="D104" i="15"/>
  <c r="O101" i="15"/>
  <c r="N101" i="15"/>
  <c r="M101" i="15"/>
  <c r="L101" i="15"/>
  <c r="K101" i="15"/>
  <c r="I101" i="15"/>
  <c r="BT100" i="15"/>
  <c r="X100" i="15"/>
  <c r="O100" i="15"/>
  <c r="N100" i="15"/>
  <c r="M100" i="15"/>
  <c r="L100" i="15"/>
  <c r="K100" i="15"/>
  <c r="F100" i="15"/>
  <c r="D100" i="15"/>
  <c r="O97" i="15"/>
  <c r="N97" i="15"/>
  <c r="M97" i="15"/>
  <c r="L97" i="15"/>
  <c r="K97" i="15"/>
  <c r="R96" i="15" s="1"/>
  <c r="I97" i="15"/>
  <c r="BT96" i="15"/>
  <c r="X96" i="15"/>
  <c r="O96" i="15"/>
  <c r="N96" i="15"/>
  <c r="M96" i="15"/>
  <c r="L96" i="15"/>
  <c r="Q96" i="15" s="1"/>
  <c r="K96" i="15"/>
  <c r="F96" i="15"/>
  <c r="D96" i="15"/>
  <c r="O93" i="15"/>
  <c r="N93" i="15"/>
  <c r="M93" i="15"/>
  <c r="L93" i="15"/>
  <c r="K93" i="15"/>
  <c r="I93" i="15"/>
  <c r="BT92" i="15"/>
  <c r="X92" i="15"/>
  <c r="O92" i="15"/>
  <c r="N92" i="15"/>
  <c r="M92" i="15"/>
  <c r="L92" i="15"/>
  <c r="K92" i="15"/>
  <c r="F92" i="15"/>
  <c r="D92" i="15"/>
  <c r="O89" i="15"/>
  <c r="N89" i="15"/>
  <c r="M89" i="15"/>
  <c r="L89" i="15"/>
  <c r="K89" i="15"/>
  <c r="I89" i="15"/>
  <c r="BT88" i="15"/>
  <c r="X88" i="15"/>
  <c r="O88" i="15"/>
  <c r="N88" i="15"/>
  <c r="M88" i="15"/>
  <c r="L88" i="15"/>
  <c r="K88" i="15"/>
  <c r="F88" i="15"/>
  <c r="G88" i="15" s="1"/>
  <c r="D88" i="15"/>
  <c r="O85" i="15"/>
  <c r="N85" i="15"/>
  <c r="M85" i="15"/>
  <c r="L85" i="15"/>
  <c r="K85" i="15"/>
  <c r="I85" i="15"/>
  <c r="BT84" i="15"/>
  <c r="X84" i="15"/>
  <c r="O84" i="15"/>
  <c r="N84" i="15"/>
  <c r="M84" i="15"/>
  <c r="L84" i="15"/>
  <c r="K84" i="15"/>
  <c r="F84" i="15"/>
  <c r="D84" i="15"/>
  <c r="O81" i="15"/>
  <c r="N81" i="15"/>
  <c r="M81" i="15"/>
  <c r="L81" i="15"/>
  <c r="K81" i="15"/>
  <c r="I81" i="15"/>
  <c r="BT80" i="15"/>
  <c r="X80" i="15"/>
  <c r="O80" i="15"/>
  <c r="N80" i="15"/>
  <c r="M80" i="15"/>
  <c r="L80" i="15"/>
  <c r="K80" i="15"/>
  <c r="F80" i="15"/>
  <c r="D80" i="15"/>
  <c r="BR78" i="15"/>
  <c r="BQ78" i="15"/>
  <c r="BP78" i="15"/>
  <c r="BO78" i="15"/>
  <c r="BN78" i="15"/>
  <c r="BM78" i="15"/>
  <c r="BL78" i="15"/>
  <c r="BK78" i="15"/>
  <c r="BJ78" i="15"/>
  <c r="BI78" i="15"/>
  <c r="BH78" i="15"/>
  <c r="BG78" i="15"/>
  <c r="BF78" i="15"/>
  <c r="BE78" i="15"/>
  <c r="BD78" i="15"/>
  <c r="BC78" i="15"/>
  <c r="BB78" i="15"/>
  <c r="BA78" i="15"/>
  <c r="AZ78" i="15"/>
  <c r="AY78" i="15"/>
  <c r="AX78" i="15"/>
  <c r="AW78" i="15"/>
  <c r="AV78" i="15"/>
  <c r="AU78" i="15"/>
  <c r="AT78" i="15"/>
  <c r="AS78" i="15"/>
  <c r="AR78" i="15"/>
  <c r="AQ78" i="15"/>
  <c r="AP78" i="15"/>
  <c r="AO78" i="15"/>
  <c r="AN78" i="15"/>
  <c r="AM78" i="15"/>
  <c r="AL78" i="15"/>
  <c r="BR77" i="15"/>
  <c r="BQ77" i="15"/>
  <c r="BP77" i="15"/>
  <c r="BO77" i="15"/>
  <c r="BN77" i="15"/>
  <c r="BM77" i="15"/>
  <c r="BL77" i="15"/>
  <c r="BK77" i="15"/>
  <c r="BJ77" i="15"/>
  <c r="BI77" i="15"/>
  <c r="BH77" i="15"/>
  <c r="BG77" i="15"/>
  <c r="BF77" i="15"/>
  <c r="BE77" i="15"/>
  <c r="BD77" i="15"/>
  <c r="BC77" i="15"/>
  <c r="BB77" i="15"/>
  <c r="BA77" i="15"/>
  <c r="AZ77" i="15"/>
  <c r="AY77" i="15"/>
  <c r="AX77" i="15"/>
  <c r="AW77" i="15"/>
  <c r="AV77" i="15"/>
  <c r="AU77" i="15"/>
  <c r="AT77" i="15"/>
  <c r="AS77" i="15"/>
  <c r="AR77" i="15"/>
  <c r="AQ77" i="15"/>
  <c r="AP77" i="15"/>
  <c r="AO77" i="15"/>
  <c r="AN77" i="15"/>
  <c r="AM77" i="15"/>
  <c r="AL77" i="15"/>
  <c r="BR76" i="15"/>
  <c r="BQ76" i="15"/>
  <c r="BP76" i="15"/>
  <c r="BO76" i="15"/>
  <c r="BN76" i="15"/>
  <c r="BM76" i="15"/>
  <c r="BL76" i="15"/>
  <c r="BK76" i="15"/>
  <c r="BJ76" i="15"/>
  <c r="BI76" i="15"/>
  <c r="BH76" i="15"/>
  <c r="BG76" i="15"/>
  <c r="BF76" i="15"/>
  <c r="BE76" i="15"/>
  <c r="BD76" i="15"/>
  <c r="BC76" i="15"/>
  <c r="BB76" i="15"/>
  <c r="BA76" i="15"/>
  <c r="AZ76" i="15"/>
  <c r="AY76" i="15"/>
  <c r="AX76" i="15"/>
  <c r="AW76" i="15"/>
  <c r="AV76" i="15"/>
  <c r="AU76" i="15"/>
  <c r="AT76" i="15"/>
  <c r="AS76" i="15"/>
  <c r="AR76" i="15"/>
  <c r="AQ76" i="15"/>
  <c r="AP76" i="15"/>
  <c r="AO76" i="15"/>
  <c r="AN76" i="15"/>
  <c r="AM76" i="15"/>
  <c r="AL76" i="15"/>
  <c r="O74" i="15"/>
  <c r="N74" i="15"/>
  <c r="M74" i="15"/>
  <c r="L74" i="15"/>
  <c r="K74" i="15"/>
  <c r="I74" i="15"/>
  <c r="BT73" i="15"/>
  <c r="X73" i="15"/>
  <c r="O73" i="15"/>
  <c r="N73" i="15"/>
  <c r="M73" i="15"/>
  <c r="L73" i="15"/>
  <c r="K73" i="15"/>
  <c r="F73" i="15"/>
  <c r="G73" i="15" s="1"/>
  <c r="D73" i="15"/>
  <c r="O70" i="15"/>
  <c r="N70" i="15"/>
  <c r="M70" i="15"/>
  <c r="L70" i="15"/>
  <c r="K70" i="15"/>
  <c r="I70" i="15"/>
  <c r="BT69" i="15"/>
  <c r="X69" i="15"/>
  <c r="O69" i="15"/>
  <c r="N69" i="15"/>
  <c r="M69" i="15"/>
  <c r="L69" i="15"/>
  <c r="Q69" i="15" s="1"/>
  <c r="K69" i="15"/>
  <c r="F69" i="15"/>
  <c r="D69" i="15"/>
  <c r="O66" i="15"/>
  <c r="N66" i="15"/>
  <c r="M66" i="15"/>
  <c r="L66" i="15"/>
  <c r="K66" i="15"/>
  <c r="R65" i="15" s="1"/>
  <c r="I66" i="15"/>
  <c r="BT65" i="15"/>
  <c r="X65" i="15"/>
  <c r="O65" i="15"/>
  <c r="N65" i="15"/>
  <c r="M65" i="15"/>
  <c r="L65" i="15"/>
  <c r="K65" i="15"/>
  <c r="Q65" i="15" s="1"/>
  <c r="U65" i="15" s="1"/>
  <c r="F65" i="15"/>
  <c r="D65" i="15"/>
  <c r="O62" i="15"/>
  <c r="N62" i="15"/>
  <c r="M62" i="15"/>
  <c r="L62" i="15"/>
  <c r="K62" i="15"/>
  <c r="I62" i="15"/>
  <c r="BT61" i="15"/>
  <c r="X61" i="15"/>
  <c r="O61" i="15"/>
  <c r="N61" i="15"/>
  <c r="M61" i="15"/>
  <c r="L61" i="15"/>
  <c r="K61" i="15"/>
  <c r="F61" i="15"/>
  <c r="D61" i="15"/>
  <c r="O58" i="15"/>
  <c r="N58" i="15"/>
  <c r="M58" i="15"/>
  <c r="L58" i="15"/>
  <c r="K58" i="15"/>
  <c r="I58" i="15"/>
  <c r="BT57" i="15"/>
  <c r="X57" i="15"/>
  <c r="O57" i="15"/>
  <c r="N57" i="15"/>
  <c r="M57" i="15"/>
  <c r="L57" i="15"/>
  <c r="K57" i="15"/>
  <c r="F57" i="15"/>
  <c r="D57" i="15"/>
  <c r="O54" i="15"/>
  <c r="N54" i="15"/>
  <c r="M54" i="15"/>
  <c r="L54" i="15"/>
  <c r="K54" i="15"/>
  <c r="I54" i="15"/>
  <c r="BT53" i="15"/>
  <c r="X53" i="15"/>
  <c r="O53" i="15"/>
  <c r="N53" i="15"/>
  <c r="M53" i="15"/>
  <c r="L53" i="15"/>
  <c r="K53" i="15"/>
  <c r="F53" i="15"/>
  <c r="D53" i="15"/>
  <c r="O50" i="15"/>
  <c r="N50" i="15"/>
  <c r="M50" i="15"/>
  <c r="L50" i="15"/>
  <c r="K50" i="15"/>
  <c r="I50" i="15"/>
  <c r="BT49" i="15"/>
  <c r="X49" i="15"/>
  <c r="O49" i="15"/>
  <c r="N49" i="15"/>
  <c r="M49" i="15"/>
  <c r="L49" i="15"/>
  <c r="Q49" i="15" s="1"/>
  <c r="K49" i="15"/>
  <c r="F49" i="15"/>
  <c r="D49" i="15"/>
  <c r="O46" i="15"/>
  <c r="N46" i="15"/>
  <c r="M46" i="15"/>
  <c r="L46" i="15"/>
  <c r="K46" i="15"/>
  <c r="I46" i="15"/>
  <c r="BT45" i="15"/>
  <c r="X45" i="15"/>
  <c r="O45" i="15"/>
  <c r="N45" i="15"/>
  <c r="M45" i="15"/>
  <c r="L45" i="15"/>
  <c r="K45" i="15"/>
  <c r="F45" i="15"/>
  <c r="D45" i="15"/>
  <c r="O42" i="15"/>
  <c r="N42" i="15"/>
  <c r="M42" i="15"/>
  <c r="L42" i="15"/>
  <c r="K42" i="15"/>
  <c r="I42" i="15"/>
  <c r="BT41" i="15"/>
  <c r="X41" i="15"/>
  <c r="O41" i="15"/>
  <c r="N41" i="15"/>
  <c r="M41" i="15"/>
  <c r="L41" i="15"/>
  <c r="K41" i="15"/>
  <c r="F41" i="15"/>
  <c r="G41" i="15" s="1"/>
  <c r="D41" i="15"/>
  <c r="O38" i="15"/>
  <c r="N38" i="15"/>
  <c r="M38" i="15"/>
  <c r="L38" i="15"/>
  <c r="R37" i="15" s="1"/>
  <c r="K38" i="15"/>
  <c r="I38" i="15"/>
  <c r="BT37" i="15"/>
  <c r="X37" i="15"/>
  <c r="O37" i="15"/>
  <c r="N37" i="15"/>
  <c r="M37" i="15"/>
  <c r="L37" i="15"/>
  <c r="K37" i="15"/>
  <c r="F37" i="15"/>
  <c r="G37" i="15" s="1"/>
  <c r="D37" i="15"/>
  <c r="O34" i="15"/>
  <c r="N34" i="15"/>
  <c r="M34" i="15"/>
  <c r="L34" i="15"/>
  <c r="K34" i="15"/>
  <c r="I34" i="15"/>
  <c r="BT33" i="15"/>
  <c r="X33" i="15"/>
  <c r="O33" i="15"/>
  <c r="N33" i="15"/>
  <c r="M33" i="15"/>
  <c r="L33" i="15"/>
  <c r="K33" i="15"/>
  <c r="F33" i="15"/>
  <c r="D33" i="15"/>
  <c r="O30" i="15"/>
  <c r="N30" i="15"/>
  <c r="M30" i="15"/>
  <c r="L30" i="15"/>
  <c r="K30" i="15"/>
  <c r="R29" i="15" s="1"/>
  <c r="I30" i="15"/>
  <c r="BT29" i="15"/>
  <c r="X29" i="15"/>
  <c r="O29" i="15"/>
  <c r="N29" i="15"/>
  <c r="M29" i="15"/>
  <c r="L29" i="15"/>
  <c r="K29" i="15"/>
  <c r="F29" i="15"/>
  <c r="D29" i="15"/>
  <c r="O26" i="15"/>
  <c r="N26" i="15"/>
  <c r="M26" i="15"/>
  <c r="L26" i="15"/>
  <c r="K26" i="15"/>
  <c r="I26" i="15"/>
  <c r="BT25" i="15"/>
  <c r="X25" i="15"/>
  <c r="O25" i="15"/>
  <c r="N25" i="15"/>
  <c r="M25" i="15"/>
  <c r="L25" i="15"/>
  <c r="K25" i="15"/>
  <c r="F25" i="15"/>
  <c r="G25" i="15" s="1"/>
  <c r="D25" i="15"/>
  <c r="O22" i="15"/>
  <c r="N22" i="15"/>
  <c r="M22" i="15"/>
  <c r="L22" i="15"/>
  <c r="K22" i="15"/>
  <c r="I22" i="15"/>
  <c r="BT21" i="15"/>
  <c r="X21" i="15"/>
  <c r="O21" i="15"/>
  <c r="N21" i="15"/>
  <c r="M21" i="15"/>
  <c r="L21" i="15"/>
  <c r="K21" i="15"/>
  <c r="F21" i="15"/>
  <c r="D21" i="15"/>
  <c r="O18" i="15"/>
  <c r="N18" i="15"/>
  <c r="M18" i="15"/>
  <c r="L18" i="15"/>
  <c r="K18" i="15"/>
  <c r="I18" i="15"/>
  <c r="BT17" i="15"/>
  <c r="X17" i="15"/>
  <c r="O17" i="15"/>
  <c r="N17" i="15"/>
  <c r="M17" i="15"/>
  <c r="L17" i="15"/>
  <c r="K17" i="15"/>
  <c r="F17" i="15"/>
  <c r="D17" i="15"/>
  <c r="Q3" i="15"/>
  <c r="G49" i="15"/>
  <c r="G187" i="15"/>
  <c r="G159" i="15"/>
  <c r="G132" i="15"/>
  <c r="G80" i="15"/>
  <c r="G96" i="15"/>
  <c r="G163" i="15"/>
  <c r="G155" i="15"/>
  <c r="G84" i="15"/>
  <c r="G171" i="15"/>
  <c r="G21" i="15"/>
  <c r="G17" i="15"/>
  <c r="G120" i="15"/>
  <c r="G33" i="15"/>
  <c r="G183" i="15"/>
  <c r="G167" i="15"/>
  <c r="G45" i="15"/>
  <c r="G57" i="15"/>
  <c r="G179" i="15"/>
  <c r="G136" i="15"/>
  <c r="G61" i="15"/>
  <c r="G116" i="15"/>
  <c r="G175" i="15"/>
  <c r="G108" i="15"/>
  <c r="G104" i="15"/>
  <c r="G65" i="15"/>
  <c r="G92" i="15"/>
  <c r="G191" i="15"/>
  <c r="G151" i="15"/>
  <c r="G100" i="15"/>
  <c r="G53" i="15"/>
  <c r="G199" i="15"/>
  <c r="G29" i="15"/>
  <c r="G195" i="15"/>
  <c r="G112" i="15"/>
  <c r="G147" i="15"/>
  <c r="G69" i="15"/>
  <c r="G124" i="15"/>
  <c r="Q33" i="15" l="1"/>
  <c r="U33" i="15" s="1"/>
  <c r="R33" i="15"/>
  <c r="Q37" i="15"/>
  <c r="U37" i="15" s="1"/>
  <c r="R69" i="15"/>
  <c r="Q84" i="15"/>
  <c r="Q88" i="15"/>
  <c r="Q128" i="15"/>
  <c r="U128" i="15" s="1"/>
  <c r="U130" i="15" s="1"/>
  <c r="U69" i="15"/>
  <c r="V68" i="15" s="1"/>
  <c r="Q29" i="15"/>
  <c r="R61" i="15"/>
  <c r="Q80" i="15"/>
  <c r="U80" i="15" s="1"/>
  <c r="R80" i="15"/>
  <c r="R112" i="15"/>
  <c r="R21" i="15"/>
  <c r="U21" i="15" s="1"/>
  <c r="Q25" i="15"/>
  <c r="Q61" i="15"/>
  <c r="U61" i="15" s="1"/>
  <c r="V63" i="15" s="1"/>
  <c r="Q171" i="15"/>
  <c r="U171" i="15" s="1"/>
  <c r="R171" i="15"/>
  <c r="U120" i="15"/>
  <c r="Q21" i="15"/>
  <c r="R53" i="15"/>
  <c r="Q57" i="15"/>
  <c r="U57" i="15" s="1"/>
  <c r="R104" i="15"/>
  <c r="Q108" i="15"/>
  <c r="R159" i="15"/>
  <c r="Q163" i="15"/>
  <c r="U163" i="15" s="1"/>
  <c r="Q17" i="15"/>
  <c r="Q53" i="15"/>
  <c r="R100" i="15"/>
  <c r="Q104" i="15"/>
  <c r="R136" i="15"/>
  <c r="U136" i="15" s="1"/>
  <c r="Q155" i="15"/>
  <c r="U155" i="15" s="1"/>
  <c r="U157" i="15" s="1"/>
  <c r="U96" i="15"/>
  <c r="U195" i="15"/>
  <c r="Q41" i="15"/>
  <c r="Q45" i="15"/>
  <c r="R45" i="15"/>
  <c r="R88" i="15"/>
  <c r="Q143" i="15"/>
  <c r="U143" i="15" s="1"/>
  <c r="U145" i="15" s="1"/>
  <c r="R143" i="15"/>
  <c r="Q147" i="15"/>
  <c r="Q187" i="15"/>
  <c r="U187" i="15" s="1"/>
  <c r="U189" i="15" s="1"/>
  <c r="V38" i="15"/>
  <c r="V36" i="15"/>
  <c r="V39" i="15"/>
  <c r="T38" i="15"/>
  <c r="T37" i="15"/>
  <c r="T36" i="15"/>
  <c r="U38" i="15"/>
  <c r="U39" i="15"/>
  <c r="V37" i="15"/>
  <c r="U36" i="15"/>
  <c r="T39" i="15"/>
  <c r="V81" i="15"/>
  <c r="V82" i="15"/>
  <c r="U81" i="15"/>
  <c r="T80" i="15"/>
  <c r="V80" i="15"/>
  <c r="U82" i="15"/>
  <c r="T82" i="15"/>
  <c r="T81" i="15"/>
  <c r="U118" i="15"/>
  <c r="T117" i="15"/>
  <c r="T115" i="15"/>
  <c r="T118" i="15"/>
  <c r="U115" i="15"/>
  <c r="V117" i="15"/>
  <c r="T116" i="15"/>
  <c r="V116" i="15"/>
  <c r="V118" i="15"/>
  <c r="V115" i="15"/>
  <c r="U117" i="15"/>
  <c r="V129" i="15"/>
  <c r="V127" i="15"/>
  <c r="T129" i="15"/>
  <c r="V130" i="15"/>
  <c r="V164" i="15"/>
  <c r="V162" i="15"/>
  <c r="V165" i="15"/>
  <c r="U164" i="15"/>
  <c r="T163" i="15"/>
  <c r="U162" i="15"/>
  <c r="T164" i="15"/>
  <c r="V163" i="15"/>
  <c r="U165" i="15"/>
  <c r="T162" i="15"/>
  <c r="T165" i="15"/>
  <c r="V172" i="15"/>
  <c r="V170" i="15"/>
  <c r="V173" i="15"/>
  <c r="U172" i="15"/>
  <c r="T171" i="15"/>
  <c r="U170" i="15"/>
  <c r="V171" i="15"/>
  <c r="U173" i="15"/>
  <c r="T173" i="15"/>
  <c r="T170" i="15"/>
  <c r="T172" i="15"/>
  <c r="U35" i="15"/>
  <c r="T34" i="15"/>
  <c r="T32" i="15"/>
  <c r="T35" i="15"/>
  <c r="U32" i="15"/>
  <c r="U34" i="15"/>
  <c r="V33" i="15"/>
  <c r="V34" i="15"/>
  <c r="T33" i="15"/>
  <c r="V35" i="15"/>
  <c r="V32" i="15"/>
  <c r="T61" i="15"/>
  <c r="V196" i="15"/>
  <c r="V194" i="15"/>
  <c r="V197" i="15"/>
  <c r="U196" i="15"/>
  <c r="T195" i="15"/>
  <c r="U194" i="15"/>
  <c r="T196" i="15"/>
  <c r="V195" i="15"/>
  <c r="T194" i="15"/>
  <c r="U197" i="15"/>
  <c r="T197" i="15"/>
  <c r="U29" i="15"/>
  <c r="U67" i="15"/>
  <c r="T66" i="15"/>
  <c r="T64" i="15"/>
  <c r="T67" i="15"/>
  <c r="U64" i="15"/>
  <c r="U66" i="15"/>
  <c r="V67" i="15"/>
  <c r="V64" i="15"/>
  <c r="V66" i="15"/>
  <c r="T65" i="15"/>
  <c r="V65" i="15"/>
  <c r="V70" i="15"/>
  <c r="T71" i="15"/>
  <c r="V97" i="15"/>
  <c r="V95" i="15"/>
  <c r="V98" i="15"/>
  <c r="U97" i="15"/>
  <c r="T96" i="15"/>
  <c r="U95" i="15"/>
  <c r="T98" i="15"/>
  <c r="T95" i="15"/>
  <c r="V96" i="15"/>
  <c r="U98" i="15"/>
  <c r="T97" i="15"/>
  <c r="V143" i="15"/>
  <c r="V121" i="15"/>
  <c r="V119" i="15"/>
  <c r="V122" i="15"/>
  <c r="T121" i="15"/>
  <c r="U122" i="15"/>
  <c r="V120" i="15"/>
  <c r="U119" i="15"/>
  <c r="R41" i="15"/>
  <c r="U41" i="15" s="1"/>
  <c r="Q73" i="15"/>
  <c r="Q92" i="15"/>
  <c r="Q124" i="15"/>
  <c r="V187" i="15"/>
  <c r="R17" i="15"/>
  <c r="U17" i="15" s="1"/>
  <c r="R49" i="15"/>
  <c r="U49" i="15" s="1"/>
  <c r="R84" i="15"/>
  <c r="U84" i="15" s="1"/>
  <c r="Q100" i="15"/>
  <c r="U100" i="15" s="1"/>
  <c r="Q112" i="15"/>
  <c r="U121" i="15"/>
  <c r="Q132" i="15"/>
  <c r="Q151" i="15"/>
  <c r="Q183" i="15"/>
  <c r="V154" i="15"/>
  <c r="V188" i="15"/>
  <c r="V186" i="15"/>
  <c r="V189" i="15"/>
  <c r="U188" i="15"/>
  <c r="T187" i="15"/>
  <c r="U186" i="15"/>
  <c r="T189" i="15"/>
  <c r="T186" i="15"/>
  <c r="T188" i="15"/>
  <c r="T120" i="15"/>
  <c r="R25" i="15"/>
  <c r="R57" i="15"/>
  <c r="R73" i="15"/>
  <c r="R92" i="15"/>
  <c r="T119" i="15"/>
  <c r="T122" i="15"/>
  <c r="R124" i="15"/>
  <c r="R147" i="15"/>
  <c r="U147" i="15" s="1"/>
  <c r="R167" i="15"/>
  <c r="R179" i="15"/>
  <c r="U179" i="15" s="1"/>
  <c r="R199" i="15"/>
  <c r="R132" i="15"/>
  <c r="Q159" i="15"/>
  <c r="U159" i="15" s="1"/>
  <c r="R175" i="15"/>
  <c r="U175" i="15" s="1"/>
  <c r="Q191" i="15"/>
  <c r="U191" i="15" s="1"/>
  <c r="R108" i="15"/>
  <c r="R151" i="15"/>
  <c r="Q167" i="15"/>
  <c r="U167" i="15" s="1"/>
  <c r="R183" i="15"/>
  <c r="Q199" i="15"/>
  <c r="V137" i="15" l="1"/>
  <c r="U138" i="15"/>
  <c r="U137" i="15"/>
  <c r="V135" i="15"/>
  <c r="T137" i="15"/>
  <c r="T138" i="15"/>
  <c r="V136" i="15"/>
  <c r="U135" i="15"/>
  <c r="T136" i="15"/>
  <c r="T135" i="15"/>
  <c r="V138" i="15"/>
  <c r="U144" i="15"/>
  <c r="T60" i="15"/>
  <c r="U62" i="15"/>
  <c r="T127" i="15"/>
  <c r="U104" i="15"/>
  <c r="U45" i="15"/>
  <c r="V156" i="15"/>
  <c r="V61" i="15"/>
  <c r="T70" i="15"/>
  <c r="T143" i="15"/>
  <c r="T63" i="15"/>
  <c r="U154" i="15"/>
  <c r="V155" i="15"/>
  <c r="V144" i="15"/>
  <c r="T69" i="15"/>
  <c r="U60" i="15"/>
  <c r="V62" i="15"/>
  <c r="T130" i="15"/>
  <c r="U53" i="15"/>
  <c r="V60" i="15"/>
  <c r="T128" i="15"/>
  <c r="T155" i="15"/>
  <c r="U124" i="15"/>
  <c r="T145" i="15"/>
  <c r="U70" i="15"/>
  <c r="U63" i="15"/>
  <c r="U127" i="15"/>
  <c r="T156" i="15"/>
  <c r="T68" i="15"/>
  <c r="T154" i="15"/>
  <c r="U88" i="15"/>
  <c r="T157" i="15"/>
  <c r="U71" i="15"/>
  <c r="U25" i="15"/>
  <c r="U156" i="15"/>
  <c r="U112" i="15"/>
  <c r="V112" i="15" s="1"/>
  <c r="T144" i="15"/>
  <c r="V69" i="15"/>
  <c r="V71" i="15"/>
  <c r="T62" i="15"/>
  <c r="V128" i="15"/>
  <c r="V145" i="15"/>
  <c r="U108" i="15"/>
  <c r="U110" i="15" s="1"/>
  <c r="V157" i="15"/>
  <c r="U68" i="15"/>
  <c r="U129" i="15"/>
  <c r="U177" i="15"/>
  <c r="T176" i="15"/>
  <c r="T174" i="15"/>
  <c r="T177" i="15"/>
  <c r="V175" i="15"/>
  <c r="U176" i="15"/>
  <c r="U174" i="15"/>
  <c r="V177" i="15"/>
  <c r="T175" i="15"/>
  <c r="V176" i="15"/>
  <c r="V174" i="15"/>
  <c r="V180" i="15"/>
  <c r="V178" i="15"/>
  <c r="V181" i="15"/>
  <c r="U180" i="15"/>
  <c r="T179" i="15"/>
  <c r="U178" i="15"/>
  <c r="U181" i="15"/>
  <c r="T181" i="15"/>
  <c r="T178" i="15"/>
  <c r="V179" i="15"/>
  <c r="T180" i="15"/>
  <c r="U51" i="15"/>
  <c r="T50" i="15"/>
  <c r="T48" i="15"/>
  <c r="U50" i="15"/>
  <c r="V51" i="15"/>
  <c r="V49" i="15"/>
  <c r="V48" i="15"/>
  <c r="T51" i="15"/>
  <c r="U48" i="15"/>
  <c r="V50" i="15"/>
  <c r="T49" i="15"/>
  <c r="U27" i="15"/>
  <c r="T26" i="15"/>
  <c r="T24" i="15"/>
  <c r="V27" i="15"/>
  <c r="V25" i="15"/>
  <c r="V24" i="15"/>
  <c r="V26" i="15"/>
  <c r="U26" i="15"/>
  <c r="T27" i="15"/>
  <c r="U24" i="15"/>
  <c r="T25" i="15"/>
  <c r="U19" i="15"/>
  <c r="T18" i="15"/>
  <c r="T16" i="15"/>
  <c r="U18" i="15"/>
  <c r="T19" i="15"/>
  <c r="V18" i="15"/>
  <c r="V19" i="15"/>
  <c r="V17" i="15"/>
  <c r="V16" i="15"/>
  <c r="U16" i="15"/>
  <c r="T17" i="15"/>
  <c r="V107" i="15"/>
  <c r="T110" i="15"/>
  <c r="U107" i="15"/>
  <c r="V148" i="15"/>
  <c r="V146" i="15"/>
  <c r="V149" i="15"/>
  <c r="U148" i="15"/>
  <c r="T147" i="15"/>
  <c r="U149" i="15"/>
  <c r="T149" i="15"/>
  <c r="U146" i="15"/>
  <c r="V147" i="15"/>
  <c r="T146" i="15"/>
  <c r="T148" i="15"/>
  <c r="U126" i="15"/>
  <c r="T125" i="15"/>
  <c r="T123" i="15"/>
  <c r="V125" i="15"/>
  <c r="T124" i="15"/>
  <c r="U125" i="15"/>
  <c r="V124" i="15"/>
  <c r="V126" i="15"/>
  <c r="V123" i="15"/>
  <c r="U123" i="15"/>
  <c r="T126" i="15"/>
  <c r="V30" i="15"/>
  <c r="V28" i="15"/>
  <c r="U30" i="15"/>
  <c r="U31" i="15"/>
  <c r="T31" i="15"/>
  <c r="T28" i="15"/>
  <c r="V31" i="15"/>
  <c r="T30" i="15"/>
  <c r="V29" i="15"/>
  <c r="U28" i="15"/>
  <c r="T29" i="15"/>
  <c r="U193" i="15"/>
  <c r="T192" i="15"/>
  <c r="T190" i="15"/>
  <c r="T193" i="15"/>
  <c r="V191" i="15"/>
  <c r="V193" i="15"/>
  <c r="T191" i="15"/>
  <c r="V192" i="15"/>
  <c r="V190" i="15"/>
  <c r="U190" i="15"/>
  <c r="U192" i="15"/>
  <c r="U169" i="15"/>
  <c r="T168" i="15"/>
  <c r="T166" i="15"/>
  <c r="T169" i="15"/>
  <c r="V167" i="15"/>
  <c r="V168" i="15"/>
  <c r="V166" i="15"/>
  <c r="U168" i="15"/>
  <c r="U166" i="15"/>
  <c r="T167" i="15"/>
  <c r="V169" i="15"/>
  <c r="U183" i="15"/>
  <c r="V114" i="15"/>
  <c r="T113" i="15"/>
  <c r="U92" i="15"/>
  <c r="V22" i="15"/>
  <c r="V20" i="15"/>
  <c r="T23" i="15"/>
  <c r="T21" i="15"/>
  <c r="T20" i="15"/>
  <c r="T22" i="15"/>
  <c r="U22" i="15"/>
  <c r="V23" i="15"/>
  <c r="U23" i="15"/>
  <c r="V21" i="15"/>
  <c r="U20" i="15"/>
  <c r="U86" i="15"/>
  <c r="T85" i="15"/>
  <c r="T83" i="15"/>
  <c r="T86" i="15"/>
  <c r="V84" i="15"/>
  <c r="U85" i="15"/>
  <c r="U83" i="15"/>
  <c r="V86" i="15"/>
  <c r="T84" i="15"/>
  <c r="V85" i="15"/>
  <c r="V83" i="15"/>
  <c r="U161" i="15"/>
  <c r="T160" i="15"/>
  <c r="T158" i="15"/>
  <c r="T161" i="15"/>
  <c r="V159" i="15"/>
  <c r="V161" i="15"/>
  <c r="T159" i="15"/>
  <c r="V160" i="15"/>
  <c r="V158" i="15"/>
  <c r="U158" i="15"/>
  <c r="U160" i="15"/>
  <c r="U151" i="15"/>
  <c r="U102" i="15"/>
  <c r="T101" i="15"/>
  <c r="U101" i="15"/>
  <c r="T99" i="15"/>
  <c r="V102" i="15"/>
  <c r="V100" i="15"/>
  <c r="T100" i="15"/>
  <c r="U99" i="15"/>
  <c r="T102" i="15"/>
  <c r="V99" i="15"/>
  <c r="V101" i="15"/>
  <c r="U73" i="15"/>
  <c r="U43" i="15"/>
  <c r="T42" i="15"/>
  <c r="T40" i="15"/>
  <c r="V42" i="15"/>
  <c r="T41" i="15"/>
  <c r="V41" i="15"/>
  <c r="V40" i="15"/>
  <c r="U40" i="15"/>
  <c r="U42" i="15"/>
  <c r="V43" i="15"/>
  <c r="T43" i="15"/>
  <c r="U59" i="15"/>
  <c r="T58" i="15"/>
  <c r="T56" i="15"/>
  <c r="V59" i="15"/>
  <c r="V57" i="15"/>
  <c r="V56" i="15"/>
  <c r="V58" i="15"/>
  <c r="T57" i="15"/>
  <c r="T59" i="15"/>
  <c r="U56" i="15"/>
  <c r="U58" i="15"/>
  <c r="U199" i="15"/>
  <c r="U132" i="15"/>
  <c r="U113" i="15" l="1"/>
  <c r="U114" i="15"/>
  <c r="V111" i="15"/>
  <c r="V108" i="15"/>
  <c r="T112" i="15"/>
  <c r="V113" i="15"/>
  <c r="V110" i="15"/>
  <c r="U52" i="15"/>
  <c r="V54" i="15"/>
  <c r="U54" i="15"/>
  <c r="V52" i="15"/>
  <c r="V55" i="15"/>
  <c r="T52" i="15"/>
  <c r="T55" i="15"/>
  <c r="V53" i="15"/>
  <c r="T53" i="15"/>
  <c r="T54" i="15"/>
  <c r="U55" i="15"/>
  <c r="T111" i="15"/>
  <c r="T108" i="15"/>
  <c r="T107" i="15"/>
  <c r="T114" i="15"/>
  <c r="U109" i="15"/>
  <c r="T109" i="15"/>
  <c r="U89" i="15"/>
  <c r="T88" i="15"/>
  <c r="V88" i="15"/>
  <c r="V87" i="15"/>
  <c r="U87" i="15"/>
  <c r="V90" i="15"/>
  <c r="U90" i="15"/>
  <c r="V89" i="15"/>
  <c r="T87" i="15"/>
  <c r="T89" i="15"/>
  <c r="T90" i="15"/>
  <c r="T104" i="15"/>
  <c r="V103" i="15"/>
  <c r="T105" i="15"/>
  <c r="T103" i="15"/>
  <c r="U105" i="15"/>
  <c r="U103" i="15"/>
  <c r="V106" i="15"/>
  <c r="V105" i="15"/>
  <c r="U106" i="15"/>
  <c r="T106" i="15"/>
  <c r="V104" i="15"/>
  <c r="U111" i="15"/>
  <c r="V109" i="15"/>
  <c r="U47" i="15"/>
  <c r="V47" i="15"/>
  <c r="V45" i="15"/>
  <c r="T45" i="15"/>
  <c r="U44" i="15"/>
  <c r="U46" i="15"/>
  <c r="T46" i="15"/>
  <c r="T47" i="15"/>
  <c r="T44" i="15"/>
  <c r="V46" i="15"/>
  <c r="V44" i="15"/>
  <c r="U153" i="15"/>
  <c r="T152" i="15"/>
  <c r="T150" i="15"/>
  <c r="T153" i="15"/>
  <c r="V151" i="15"/>
  <c r="V153" i="15"/>
  <c r="T151" i="15"/>
  <c r="U152" i="15"/>
  <c r="U150" i="15"/>
  <c r="V150" i="15"/>
  <c r="V152" i="15"/>
  <c r="U134" i="15"/>
  <c r="T133" i="15"/>
  <c r="T131" i="15"/>
  <c r="U133" i="15"/>
  <c r="V134" i="15"/>
  <c r="V132" i="15"/>
  <c r="V131" i="15"/>
  <c r="T132" i="15"/>
  <c r="V133" i="15"/>
  <c r="T134" i="15"/>
  <c r="U131" i="15"/>
  <c r="U75" i="15"/>
  <c r="T74" i="15"/>
  <c r="T72" i="15"/>
  <c r="T75" i="15"/>
  <c r="V73" i="15"/>
  <c r="V74" i="15"/>
  <c r="V72" i="15"/>
  <c r="V75" i="15"/>
  <c r="T73" i="15"/>
  <c r="U74" i="15"/>
  <c r="U72" i="15"/>
  <c r="U201" i="15"/>
  <c r="T200" i="15"/>
  <c r="T198" i="15"/>
  <c r="T201" i="15"/>
  <c r="V199" i="15"/>
  <c r="V200" i="15"/>
  <c r="V198" i="15"/>
  <c r="U200" i="15"/>
  <c r="U198" i="15"/>
  <c r="T199" i="15"/>
  <c r="V201" i="15"/>
  <c r="U94" i="15"/>
  <c r="T93" i="15"/>
  <c r="T91" i="15"/>
  <c r="T94" i="15"/>
  <c r="V92" i="15"/>
  <c r="V91" i="15"/>
  <c r="U93" i="15"/>
  <c r="U91" i="15"/>
  <c r="V94" i="15"/>
  <c r="T92" i="15"/>
  <c r="V93" i="15"/>
  <c r="U185" i="15"/>
  <c r="T184" i="15"/>
  <c r="T182" i="15"/>
  <c r="T185" i="15"/>
  <c r="V183" i="15"/>
  <c r="V185" i="15"/>
  <c r="T183" i="15"/>
  <c r="U184" i="15"/>
  <c r="V182" i="15"/>
  <c r="U182" i="15"/>
  <c r="V184" i="15"/>
  <c r="CA296" i="13" l="1"/>
  <c r="BZ296" i="13"/>
  <c r="AL296" i="13"/>
  <c r="CA295" i="13"/>
  <c r="BZ295" i="13"/>
  <c r="AL295" i="13"/>
  <c r="CA294" i="13"/>
  <c r="BZ294" i="13"/>
  <c r="AL294" i="13"/>
  <c r="O216" i="13"/>
  <c r="N216" i="13"/>
  <c r="M216" i="13"/>
  <c r="L216" i="13"/>
  <c r="K216" i="13"/>
  <c r="I216" i="13"/>
  <c r="CC215" i="13"/>
  <c r="X215" i="13"/>
  <c r="L63" i="14" s="1"/>
  <c r="O215" i="13"/>
  <c r="N215" i="13"/>
  <c r="M215" i="13"/>
  <c r="L215" i="13"/>
  <c r="K215" i="13"/>
  <c r="D215" i="13"/>
  <c r="O212" i="13"/>
  <c r="N212" i="13"/>
  <c r="M212" i="13"/>
  <c r="L212" i="13"/>
  <c r="K212" i="13"/>
  <c r="I212" i="13"/>
  <c r="CC211" i="13"/>
  <c r="X211" i="13"/>
  <c r="L65" i="14" s="1"/>
  <c r="O211" i="13"/>
  <c r="N211" i="13"/>
  <c r="M211" i="13"/>
  <c r="L211" i="13"/>
  <c r="K211" i="13"/>
  <c r="G211" i="13"/>
  <c r="M65" i="14" s="1"/>
  <c r="D211" i="13"/>
  <c r="O184" i="13"/>
  <c r="N184" i="13"/>
  <c r="M184" i="13"/>
  <c r="L184" i="13"/>
  <c r="K184" i="13"/>
  <c r="I184" i="13"/>
  <c r="CC183" i="13"/>
  <c r="X183" i="13"/>
  <c r="O183" i="13"/>
  <c r="N183" i="13"/>
  <c r="M183" i="13"/>
  <c r="L183" i="13"/>
  <c r="K183" i="13"/>
  <c r="D183" i="13"/>
  <c r="O180" i="13"/>
  <c r="N180" i="13"/>
  <c r="M180" i="13"/>
  <c r="L180" i="13"/>
  <c r="K180" i="13"/>
  <c r="I180" i="13"/>
  <c r="CC179" i="13"/>
  <c r="X179" i="13"/>
  <c r="L35" i="14" s="1"/>
  <c r="O179" i="13"/>
  <c r="N179" i="13"/>
  <c r="M179" i="13"/>
  <c r="L179" i="13"/>
  <c r="K179" i="13"/>
  <c r="G179" i="13"/>
  <c r="D179" i="13"/>
  <c r="O176" i="13"/>
  <c r="N176" i="13"/>
  <c r="M176" i="13"/>
  <c r="L176" i="13"/>
  <c r="K176" i="13"/>
  <c r="I176" i="13"/>
  <c r="CC175" i="13"/>
  <c r="X175" i="13"/>
  <c r="L46" i="14" s="1"/>
  <c r="O175" i="13"/>
  <c r="N175" i="13"/>
  <c r="M175" i="13"/>
  <c r="L175" i="13"/>
  <c r="K175" i="13"/>
  <c r="G175" i="13"/>
  <c r="D175" i="13"/>
  <c r="O172" i="13"/>
  <c r="N172" i="13"/>
  <c r="M172" i="13"/>
  <c r="L172" i="13"/>
  <c r="K172" i="13"/>
  <c r="I172" i="13"/>
  <c r="CC171" i="13"/>
  <c r="X171" i="13"/>
  <c r="O171" i="13"/>
  <c r="N171" i="13"/>
  <c r="M171" i="13"/>
  <c r="L171" i="13"/>
  <c r="K171" i="13"/>
  <c r="D171" i="13"/>
  <c r="O168" i="13"/>
  <c r="N168" i="13"/>
  <c r="M168" i="13"/>
  <c r="L168" i="13"/>
  <c r="K168" i="13"/>
  <c r="I168" i="13"/>
  <c r="CC167" i="13"/>
  <c r="X167" i="13"/>
  <c r="O167" i="13"/>
  <c r="N167" i="13"/>
  <c r="M167" i="13"/>
  <c r="L167" i="13"/>
  <c r="K167" i="13"/>
  <c r="D167" i="13"/>
  <c r="O164" i="13"/>
  <c r="N164" i="13"/>
  <c r="M164" i="13"/>
  <c r="L164" i="13"/>
  <c r="K164" i="13"/>
  <c r="I164" i="13"/>
  <c r="CC163" i="13"/>
  <c r="X163" i="13"/>
  <c r="L26" i="14" s="1"/>
  <c r="O163" i="13"/>
  <c r="N163" i="13"/>
  <c r="M163" i="13"/>
  <c r="L163" i="13"/>
  <c r="K163" i="13"/>
  <c r="D163" i="13"/>
  <c r="O160" i="13"/>
  <c r="N160" i="13"/>
  <c r="M160" i="13"/>
  <c r="L160" i="13"/>
  <c r="K160" i="13"/>
  <c r="I160" i="13"/>
  <c r="CC159" i="13"/>
  <c r="X159" i="13"/>
  <c r="L47" i="14" s="1"/>
  <c r="O159" i="13"/>
  <c r="N159" i="13"/>
  <c r="M159" i="13"/>
  <c r="L159" i="13"/>
  <c r="K159" i="13"/>
  <c r="D159" i="13"/>
  <c r="O156" i="13"/>
  <c r="N156" i="13"/>
  <c r="M156" i="13"/>
  <c r="L156" i="13"/>
  <c r="K156" i="13"/>
  <c r="I156" i="13"/>
  <c r="CC155" i="13"/>
  <c r="X155" i="13"/>
  <c r="L31" i="14" s="1"/>
  <c r="O155" i="13"/>
  <c r="N155" i="13"/>
  <c r="M155" i="13"/>
  <c r="L155" i="13"/>
  <c r="K155" i="13"/>
  <c r="D155" i="13"/>
  <c r="O152" i="13"/>
  <c r="N152" i="13"/>
  <c r="M152" i="13"/>
  <c r="L152" i="13"/>
  <c r="K152" i="13"/>
  <c r="I152" i="13"/>
  <c r="CC151" i="13"/>
  <c r="X151" i="13"/>
  <c r="L56" i="14" s="1"/>
  <c r="O151" i="13"/>
  <c r="N151" i="13"/>
  <c r="M151" i="13"/>
  <c r="L151" i="13"/>
  <c r="K151" i="13"/>
  <c r="D151" i="13"/>
  <c r="O148" i="13"/>
  <c r="N148" i="13"/>
  <c r="M148" i="13"/>
  <c r="L148" i="13"/>
  <c r="K148" i="13"/>
  <c r="I148" i="13"/>
  <c r="CC147" i="13"/>
  <c r="X147" i="13"/>
  <c r="O147" i="13"/>
  <c r="N147" i="13"/>
  <c r="M147" i="13"/>
  <c r="L147" i="13"/>
  <c r="K147" i="13"/>
  <c r="G147" i="13"/>
  <c r="D147" i="13"/>
  <c r="O144" i="13"/>
  <c r="N144" i="13"/>
  <c r="M144" i="13"/>
  <c r="L144" i="13"/>
  <c r="K144" i="13"/>
  <c r="I144" i="13"/>
  <c r="CC143" i="13"/>
  <c r="X143" i="13"/>
  <c r="O143" i="13"/>
  <c r="N143" i="13"/>
  <c r="M143" i="13"/>
  <c r="L143" i="13"/>
  <c r="K143" i="13"/>
  <c r="G143" i="13"/>
  <c r="M59" i="14" s="1"/>
  <c r="D143" i="13"/>
  <c r="O140" i="13"/>
  <c r="N140" i="13"/>
  <c r="M140" i="13"/>
  <c r="L140" i="13"/>
  <c r="K140" i="13"/>
  <c r="I140" i="13"/>
  <c r="CC139" i="13"/>
  <c r="X139" i="13"/>
  <c r="L30" i="14" s="1"/>
  <c r="O139" i="13"/>
  <c r="N139" i="13"/>
  <c r="M139" i="13"/>
  <c r="L139" i="13"/>
  <c r="K139" i="13"/>
  <c r="D139" i="13"/>
  <c r="O136" i="13"/>
  <c r="N136" i="13"/>
  <c r="M136" i="13"/>
  <c r="L136" i="13"/>
  <c r="K136" i="13"/>
  <c r="I136" i="13"/>
  <c r="CC135" i="13"/>
  <c r="X135" i="13"/>
  <c r="L48" i="14" s="1"/>
  <c r="O135" i="13"/>
  <c r="N135" i="13"/>
  <c r="M135" i="13"/>
  <c r="L135" i="13"/>
  <c r="K135" i="13"/>
  <c r="D135" i="13"/>
  <c r="CA133" i="13"/>
  <c r="BZ133" i="13"/>
  <c r="AL133" i="13"/>
  <c r="CA132" i="13"/>
  <c r="BZ132" i="13"/>
  <c r="AL132" i="13"/>
  <c r="CA131" i="13"/>
  <c r="BZ131" i="13"/>
  <c r="AL131" i="13"/>
  <c r="O129" i="13"/>
  <c r="N129" i="13"/>
  <c r="M129" i="13"/>
  <c r="L129" i="13"/>
  <c r="K129" i="13"/>
  <c r="I129" i="13"/>
  <c r="CC128" i="13"/>
  <c r="X128" i="13"/>
  <c r="L67" i="14" s="1"/>
  <c r="O128" i="13"/>
  <c r="N128" i="13"/>
  <c r="M128" i="13"/>
  <c r="L128" i="13"/>
  <c r="K128" i="13"/>
  <c r="D128" i="13"/>
  <c r="O125" i="13"/>
  <c r="N125" i="13"/>
  <c r="M125" i="13"/>
  <c r="L125" i="13"/>
  <c r="K125" i="13"/>
  <c r="I125" i="13"/>
  <c r="CC124" i="13"/>
  <c r="L42" i="14"/>
  <c r="O124" i="13"/>
  <c r="N124" i="13"/>
  <c r="M124" i="13"/>
  <c r="L124" i="13"/>
  <c r="K124" i="13"/>
  <c r="O121" i="13"/>
  <c r="N121" i="13"/>
  <c r="M121" i="13"/>
  <c r="L121" i="13"/>
  <c r="K121" i="13"/>
  <c r="I121" i="13"/>
  <c r="CC120" i="13"/>
  <c r="X120" i="13"/>
  <c r="L44" i="14" s="1"/>
  <c r="O120" i="13"/>
  <c r="N120" i="13"/>
  <c r="M120" i="13"/>
  <c r="L120" i="13"/>
  <c r="K120" i="13"/>
  <c r="D120" i="13"/>
  <c r="O117" i="13"/>
  <c r="N117" i="13"/>
  <c r="M117" i="13"/>
  <c r="L117" i="13"/>
  <c r="K117" i="13"/>
  <c r="I117" i="13"/>
  <c r="CC116" i="13"/>
  <c r="X116" i="13"/>
  <c r="L34" i="14" s="1"/>
  <c r="O116" i="13"/>
  <c r="N116" i="13"/>
  <c r="M116" i="13"/>
  <c r="L116" i="13"/>
  <c r="K116" i="13"/>
  <c r="D116" i="13"/>
  <c r="O113" i="13"/>
  <c r="N113" i="13"/>
  <c r="M113" i="13"/>
  <c r="L113" i="13"/>
  <c r="K113" i="13"/>
  <c r="I113" i="13"/>
  <c r="CC112" i="13"/>
  <c r="X112" i="13"/>
  <c r="L41" i="14" s="1"/>
  <c r="O112" i="13"/>
  <c r="N112" i="13"/>
  <c r="M112" i="13"/>
  <c r="L112" i="13"/>
  <c r="K112" i="13"/>
  <c r="D112" i="13"/>
  <c r="O109" i="13"/>
  <c r="N109" i="13"/>
  <c r="M109" i="13"/>
  <c r="L109" i="13"/>
  <c r="K109" i="13"/>
  <c r="I109" i="13"/>
  <c r="CC108" i="13"/>
  <c r="X108" i="13"/>
  <c r="L32" i="14" s="1"/>
  <c r="O108" i="13"/>
  <c r="N108" i="13"/>
  <c r="M108" i="13"/>
  <c r="L108" i="13"/>
  <c r="K108" i="13"/>
  <c r="G108" i="13"/>
  <c r="D108" i="13"/>
  <c r="O105" i="13"/>
  <c r="N105" i="13"/>
  <c r="M105" i="13"/>
  <c r="L105" i="13"/>
  <c r="K105" i="13"/>
  <c r="I105" i="13"/>
  <c r="CC104" i="13"/>
  <c r="X104" i="13"/>
  <c r="O104" i="13"/>
  <c r="N104" i="13"/>
  <c r="M104" i="13"/>
  <c r="L104" i="13"/>
  <c r="K104" i="13"/>
  <c r="G104" i="13"/>
  <c r="D104" i="13"/>
  <c r="O101" i="13"/>
  <c r="N101" i="13"/>
  <c r="M101" i="13"/>
  <c r="L101" i="13"/>
  <c r="K101" i="13"/>
  <c r="I101" i="13"/>
  <c r="CC100" i="13"/>
  <c r="X100" i="13"/>
  <c r="L33" i="14" s="1"/>
  <c r="O100" i="13"/>
  <c r="N100" i="13"/>
  <c r="M100" i="13"/>
  <c r="L100" i="13"/>
  <c r="K100" i="13"/>
  <c r="D100" i="13"/>
  <c r="O97" i="13"/>
  <c r="N97" i="13"/>
  <c r="M97" i="13"/>
  <c r="L97" i="13"/>
  <c r="K97" i="13"/>
  <c r="I97" i="13"/>
  <c r="CC96" i="13"/>
  <c r="X96" i="13"/>
  <c r="L28" i="14" s="1"/>
  <c r="O96" i="13"/>
  <c r="N96" i="13"/>
  <c r="M96" i="13"/>
  <c r="L96" i="13"/>
  <c r="K96" i="13"/>
  <c r="D96" i="13"/>
  <c r="O93" i="13"/>
  <c r="N93" i="13"/>
  <c r="M93" i="13"/>
  <c r="L93" i="13"/>
  <c r="K93" i="13"/>
  <c r="I93" i="13"/>
  <c r="CC92" i="13"/>
  <c r="X92" i="13"/>
  <c r="O92" i="13"/>
  <c r="N92" i="13"/>
  <c r="M92" i="13"/>
  <c r="L92" i="13"/>
  <c r="K92" i="13"/>
  <c r="D92" i="13"/>
  <c r="O89" i="13"/>
  <c r="N89" i="13"/>
  <c r="M89" i="13"/>
  <c r="L89" i="13"/>
  <c r="K89" i="13"/>
  <c r="I89" i="13"/>
  <c r="CC88" i="13"/>
  <c r="X88" i="13"/>
  <c r="L61" i="14" s="1"/>
  <c r="O88" i="13"/>
  <c r="N88" i="13"/>
  <c r="M88" i="13"/>
  <c r="L88" i="13"/>
  <c r="K88" i="13"/>
  <c r="G88" i="13"/>
  <c r="D88" i="13"/>
  <c r="O85" i="13"/>
  <c r="N85" i="13"/>
  <c r="M85" i="13"/>
  <c r="L85" i="13"/>
  <c r="K85" i="13"/>
  <c r="I85" i="13"/>
  <c r="CC84" i="13"/>
  <c r="X84" i="13"/>
  <c r="L68" i="14" s="1"/>
  <c r="O84" i="13"/>
  <c r="N84" i="13"/>
  <c r="M84" i="13"/>
  <c r="L84" i="13"/>
  <c r="K84" i="13"/>
  <c r="D84" i="13"/>
  <c r="O81" i="13"/>
  <c r="N81" i="13"/>
  <c r="M81" i="13"/>
  <c r="L81" i="13"/>
  <c r="K81" i="13"/>
  <c r="I81" i="13"/>
  <c r="CC80" i="13"/>
  <c r="X80" i="13"/>
  <c r="L52" i="14" s="1"/>
  <c r="O80" i="13"/>
  <c r="N80" i="13"/>
  <c r="M80" i="13"/>
  <c r="L80" i="13"/>
  <c r="K80" i="13"/>
  <c r="G80" i="13"/>
  <c r="D80" i="13"/>
  <c r="O77" i="13"/>
  <c r="N77" i="13"/>
  <c r="M77" i="13"/>
  <c r="L77" i="13"/>
  <c r="K77" i="13"/>
  <c r="I77" i="13"/>
  <c r="CC76" i="13"/>
  <c r="X76" i="13"/>
  <c r="L66" i="14" s="1"/>
  <c r="O76" i="13"/>
  <c r="N76" i="13"/>
  <c r="M76" i="13"/>
  <c r="L76" i="13"/>
  <c r="K76" i="13"/>
  <c r="G76" i="13"/>
  <c r="D76" i="13"/>
  <c r="CA74" i="13"/>
  <c r="BZ74" i="13"/>
  <c r="AL74" i="13"/>
  <c r="CA73" i="13"/>
  <c r="BZ73" i="13"/>
  <c r="AL73" i="13"/>
  <c r="CA72" i="13"/>
  <c r="BZ72" i="13"/>
  <c r="AL72" i="13"/>
  <c r="O70" i="13"/>
  <c r="N70" i="13"/>
  <c r="M70" i="13"/>
  <c r="L70" i="13"/>
  <c r="K70" i="13"/>
  <c r="I70" i="13"/>
  <c r="CC69" i="13"/>
  <c r="X69" i="13"/>
  <c r="O69" i="13"/>
  <c r="N69" i="13"/>
  <c r="M69" i="13"/>
  <c r="L69" i="13"/>
  <c r="K69" i="13"/>
  <c r="G69" i="13"/>
  <c r="D69" i="13"/>
  <c r="O66" i="13"/>
  <c r="N66" i="13"/>
  <c r="M66" i="13"/>
  <c r="L66" i="13"/>
  <c r="K66" i="13"/>
  <c r="I66" i="13"/>
  <c r="CC65" i="13"/>
  <c r="X65" i="13"/>
  <c r="L53" i="14" s="1"/>
  <c r="O65" i="13"/>
  <c r="N65" i="13"/>
  <c r="M65" i="13"/>
  <c r="L65" i="13"/>
  <c r="K65" i="13"/>
  <c r="G65" i="13"/>
  <c r="D65" i="13"/>
  <c r="O62" i="13"/>
  <c r="N62" i="13"/>
  <c r="M62" i="13"/>
  <c r="L62" i="13"/>
  <c r="K62" i="13"/>
  <c r="I62" i="13"/>
  <c r="CC61" i="13"/>
  <c r="X61" i="13"/>
  <c r="L49" i="14" s="1"/>
  <c r="O61" i="13"/>
  <c r="N61" i="13"/>
  <c r="M61" i="13"/>
  <c r="L61" i="13"/>
  <c r="K61" i="13"/>
  <c r="G61" i="13"/>
  <c r="D61" i="13"/>
  <c r="O58" i="13"/>
  <c r="N58" i="13"/>
  <c r="M58" i="13"/>
  <c r="L58" i="13"/>
  <c r="K58" i="13"/>
  <c r="I58" i="13"/>
  <c r="CC57" i="13"/>
  <c r="X57" i="13"/>
  <c r="L45" i="14" s="1"/>
  <c r="O57" i="13"/>
  <c r="N57" i="13"/>
  <c r="M57" i="13"/>
  <c r="L57" i="13"/>
  <c r="K57" i="13"/>
  <c r="G57" i="13"/>
  <c r="D57" i="13"/>
  <c r="O54" i="13"/>
  <c r="N54" i="13"/>
  <c r="M54" i="13"/>
  <c r="L54" i="13"/>
  <c r="K54" i="13"/>
  <c r="I54" i="13"/>
  <c r="CC53" i="13"/>
  <c r="X53" i="13"/>
  <c r="L29" i="14" s="1"/>
  <c r="O53" i="13"/>
  <c r="N53" i="13"/>
  <c r="M53" i="13"/>
  <c r="L53" i="13"/>
  <c r="K53" i="13"/>
  <c r="G53" i="13"/>
  <c r="D53" i="13"/>
  <c r="O50" i="13"/>
  <c r="N50" i="13"/>
  <c r="M50" i="13"/>
  <c r="L50" i="13"/>
  <c r="K50" i="13"/>
  <c r="I50" i="13"/>
  <c r="CC49" i="13"/>
  <c r="X49" i="13"/>
  <c r="O49" i="13"/>
  <c r="N49" i="13"/>
  <c r="M49" i="13"/>
  <c r="L49" i="13"/>
  <c r="K49" i="13"/>
  <c r="G49" i="13"/>
  <c r="D49" i="13"/>
  <c r="O46" i="13"/>
  <c r="N46" i="13"/>
  <c r="M46" i="13"/>
  <c r="L46" i="13"/>
  <c r="K46" i="13"/>
  <c r="I46" i="13"/>
  <c r="CC45" i="13"/>
  <c r="X45" i="13"/>
  <c r="L39" i="14" s="1"/>
  <c r="O45" i="13"/>
  <c r="N45" i="13"/>
  <c r="M45" i="13"/>
  <c r="L45" i="13"/>
  <c r="K45" i="13"/>
  <c r="G45" i="13"/>
  <c r="D45" i="13"/>
  <c r="O42" i="13"/>
  <c r="N42" i="13"/>
  <c r="M42" i="13"/>
  <c r="L42" i="13"/>
  <c r="K42" i="13"/>
  <c r="I42" i="13"/>
  <c r="CC41" i="13"/>
  <c r="X41" i="13"/>
  <c r="O41" i="13"/>
  <c r="N41" i="13"/>
  <c r="M41" i="13"/>
  <c r="L41" i="13"/>
  <c r="K41" i="13"/>
  <c r="G41" i="13"/>
  <c r="D41" i="13"/>
  <c r="O38" i="13"/>
  <c r="N38" i="13"/>
  <c r="M38" i="13"/>
  <c r="L38" i="13"/>
  <c r="K38" i="13"/>
  <c r="I38" i="13"/>
  <c r="CC37" i="13"/>
  <c r="X37" i="13"/>
  <c r="L27" i="14" s="1"/>
  <c r="O37" i="13"/>
  <c r="N37" i="13"/>
  <c r="M37" i="13"/>
  <c r="L37" i="13"/>
  <c r="K37" i="13"/>
  <c r="G37" i="13"/>
  <c r="D37" i="13"/>
  <c r="O34" i="13"/>
  <c r="N34" i="13"/>
  <c r="M34" i="13"/>
  <c r="L34" i="13"/>
  <c r="K34" i="13"/>
  <c r="I34" i="13"/>
  <c r="CC33" i="13"/>
  <c r="X33" i="13"/>
  <c r="L25" i="14" s="1"/>
  <c r="O33" i="13"/>
  <c r="N33" i="13"/>
  <c r="M33" i="13"/>
  <c r="L33" i="13"/>
  <c r="K33" i="13"/>
  <c r="G33" i="13"/>
  <c r="M25" i="14" s="1"/>
  <c r="D33" i="13"/>
  <c r="O30" i="13"/>
  <c r="N30" i="13"/>
  <c r="M30" i="13"/>
  <c r="L30" i="13"/>
  <c r="K30" i="13"/>
  <c r="I30" i="13"/>
  <c r="CC29" i="13"/>
  <c r="X29" i="13"/>
  <c r="O29" i="13"/>
  <c r="N29" i="13"/>
  <c r="M29" i="13"/>
  <c r="L29" i="13"/>
  <c r="K29" i="13"/>
  <c r="G29" i="13"/>
  <c r="O26" i="13"/>
  <c r="N26" i="13"/>
  <c r="M26" i="13"/>
  <c r="L26" i="13"/>
  <c r="K26" i="13"/>
  <c r="I26" i="13"/>
  <c r="CC25" i="13"/>
  <c r="X25" i="13"/>
  <c r="L23" i="14" s="1"/>
  <c r="O25" i="13"/>
  <c r="N25" i="13"/>
  <c r="M25" i="13"/>
  <c r="L25" i="13"/>
  <c r="K25" i="13"/>
  <c r="G25" i="13"/>
  <c r="D25" i="13"/>
  <c r="O22" i="13"/>
  <c r="N22" i="13"/>
  <c r="M22" i="13"/>
  <c r="L22" i="13"/>
  <c r="K22" i="13"/>
  <c r="I22" i="13"/>
  <c r="CC21" i="13"/>
  <c r="X21" i="13"/>
  <c r="L24" i="14" s="1"/>
  <c r="O21" i="13"/>
  <c r="N21" i="13"/>
  <c r="M21" i="13"/>
  <c r="L21" i="13"/>
  <c r="K21" i="13"/>
  <c r="G21" i="13"/>
  <c r="D21" i="13"/>
  <c r="O18" i="13"/>
  <c r="N18" i="13"/>
  <c r="M18" i="13"/>
  <c r="L18" i="13"/>
  <c r="K18" i="13"/>
  <c r="I18" i="13"/>
  <c r="CC17" i="13"/>
  <c r="X17" i="13"/>
  <c r="L22" i="14" s="1"/>
  <c r="O17" i="13"/>
  <c r="N17" i="13"/>
  <c r="M17" i="13"/>
  <c r="L17" i="13"/>
  <c r="K17" i="13"/>
  <c r="D17" i="13"/>
  <c r="Q3" i="13"/>
  <c r="BZ192" i="12"/>
  <c r="BY192" i="12"/>
  <c r="BZ191" i="12"/>
  <c r="BY191" i="12"/>
  <c r="BZ190" i="12"/>
  <c r="BY190" i="12"/>
  <c r="O188" i="12"/>
  <c r="N188" i="12"/>
  <c r="M188" i="12"/>
  <c r="L188" i="12"/>
  <c r="K188" i="12"/>
  <c r="I188" i="12"/>
  <c r="CB187" i="12"/>
  <c r="X187" i="12"/>
  <c r="D59" i="14" s="1"/>
  <c r="O187" i="12"/>
  <c r="N187" i="12"/>
  <c r="M187" i="12"/>
  <c r="L187" i="12"/>
  <c r="K187" i="12"/>
  <c r="G187" i="12"/>
  <c r="D187" i="12"/>
  <c r="O184" i="12"/>
  <c r="N184" i="12"/>
  <c r="M184" i="12"/>
  <c r="L184" i="12"/>
  <c r="K184" i="12"/>
  <c r="I184" i="12"/>
  <c r="CB183" i="12"/>
  <c r="X183" i="12"/>
  <c r="D58" i="14" s="1"/>
  <c r="O183" i="12"/>
  <c r="N183" i="12"/>
  <c r="M183" i="12"/>
  <c r="L183" i="12"/>
  <c r="K183" i="12"/>
  <c r="G183" i="12"/>
  <c r="D183" i="12"/>
  <c r="O180" i="12"/>
  <c r="N180" i="12"/>
  <c r="M180" i="12"/>
  <c r="L180" i="12"/>
  <c r="K180" i="12"/>
  <c r="I180" i="12"/>
  <c r="CB179" i="12"/>
  <c r="X179" i="12"/>
  <c r="O179" i="12"/>
  <c r="N179" i="12"/>
  <c r="M179" i="12"/>
  <c r="L179" i="12"/>
  <c r="K179" i="12"/>
  <c r="G179" i="12"/>
  <c r="E57" i="14" s="1"/>
  <c r="D179" i="12"/>
  <c r="O176" i="12"/>
  <c r="N176" i="12"/>
  <c r="M176" i="12"/>
  <c r="L176" i="12"/>
  <c r="K176" i="12"/>
  <c r="I176" i="12"/>
  <c r="CB175" i="12"/>
  <c r="X175" i="12"/>
  <c r="O175" i="12"/>
  <c r="N175" i="12"/>
  <c r="M175" i="12"/>
  <c r="L175" i="12"/>
  <c r="K175" i="12"/>
  <c r="G175" i="12"/>
  <c r="E56" i="14" s="1"/>
  <c r="D175" i="12"/>
  <c r="O172" i="12"/>
  <c r="N172" i="12"/>
  <c r="M172" i="12"/>
  <c r="L172" i="12"/>
  <c r="K172" i="12"/>
  <c r="I172" i="12"/>
  <c r="CB171" i="12"/>
  <c r="X171" i="12"/>
  <c r="O171" i="12"/>
  <c r="N171" i="12"/>
  <c r="M171" i="12"/>
  <c r="L171" i="12"/>
  <c r="K171" i="12"/>
  <c r="G171" i="12"/>
  <c r="E55" i="14" s="1"/>
  <c r="D171" i="12"/>
  <c r="O168" i="12"/>
  <c r="N168" i="12"/>
  <c r="M168" i="12"/>
  <c r="L168" i="12"/>
  <c r="K168" i="12"/>
  <c r="I168" i="12"/>
  <c r="CB167" i="12"/>
  <c r="X167" i="12"/>
  <c r="O167" i="12"/>
  <c r="N167" i="12"/>
  <c r="M167" i="12"/>
  <c r="L167" i="12"/>
  <c r="K167" i="12"/>
  <c r="G167" i="12"/>
  <c r="E54" i="14" s="1"/>
  <c r="D167" i="12"/>
  <c r="O164" i="12"/>
  <c r="N164" i="12"/>
  <c r="M164" i="12"/>
  <c r="L164" i="12"/>
  <c r="K164" i="12"/>
  <c r="I164" i="12"/>
  <c r="CB163" i="12"/>
  <c r="X163" i="12"/>
  <c r="O163" i="12"/>
  <c r="N163" i="12"/>
  <c r="M163" i="12"/>
  <c r="L163" i="12"/>
  <c r="K163" i="12"/>
  <c r="G163" i="12"/>
  <c r="E53" i="14" s="1"/>
  <c r="D163" i="12"/>
  <c r="O160" i="12"/>
  <c r="N160" i="12"/>
  <c r="M160" i="12"/>
  <c r="L160" i="12"/>
  <c r="K160" i="12"/>
  <c r="I160" i="12"/>
  <c r="CB159" i="12"/>
  <c r="X159" i="12"/>
  <c r="O159" i="12"/>
  <c r="N159" i="12"/>
  <c r="M159" i="12"/>
  <c r="L159" i="12"/>
  <c r="K159" i="12"/>
  <c r="G159" i="12"/>
  <c r="E52" i="14" s="1"/>
  <c r="D159" i="12"/>
  <c r="O156" i="12"/>
  <c r="N156" i="12"/>
  <c r="M156" i="12"/>
  <c r="L156" i="12"/>
  <c r="K156" i="12"/>
  <c r="I156" i="12"/>
  <c r="CB155" i="12"/>
  <c r="X155" i="12"/>
  <c r="O155" i="12"/>
  <c r="N155" i="12"/>
  <c r="M155" i="12"/>
  <c r="L155" i="12"/>
  <c r="K155" i="12"/>
  <c r="G155" i="12"/>
  <c r="E51" i="14" s="1"/>
  <c r="D155" i="12"/>
  <c r="O152" i="12"/>
  <c r="N152" i="12"/>
  <c r="M152" i="12"/>
  <c r="L152" i="12"/>
  <c r="K152" i="12"/>
  <c r="I152" i="12"/>
  <c r="CB151" i="12"/>
  <c r="X151" i="12"/>
  <c r="O151" i="12"/>
  <c r="N151" i="12"/>
  <c r="M151" i="12"/>
  <c r="L151" i="12"/>
  <c r="K151" i="12"/>
  <c r="G151" i="12"/>
  <c r="E50" i="14" s="1"/>
  <c r="D151" i="12"/>
  <c r="O148" i="12"/>
  <c r="N148" i="12"/>
  <c r="M148" i="12"/>
  <c r="L148" i="12"/>
  <c r="K148" i="12"/>
  <c r="I148" i="12"/>
  <c r="CB147" i="12"/>
  <c r="X147" i="12"/>
  <c r="O147" i="12"/>
  <c r="N147" i="12"/>
  <c r="M147" i="12"/>
  <c r="L147" i="12"/>
  <c r="K147" i="12"/>
  <c r="G147" i="12"/>
  <c r="E49" i="14" s="1"/>
  <c r="D147" i="12"/>
  <c r="O144" i="12"/>
  <c r="N144" i="12"/>
  <c r="M144" i="12"/>
  <c r="L144" i="12"/>
  <c r="K144" i="12"/>
  <c r="I144" i="12"/>
  <c r="CB143" i="12"/>
  <c r="X143" i="12"/>
  <c r="O143" i="12"/>
  <c r="N143" i="12"/>
  <c r="M143" i="12"/>
  <c r="L143" i="12"/>
  <c r="K143" i="12"/>
  <c r="G143" i="12"/>
  <c r="E30" i="14" s="1"/>
  <c r="D143" i="12"/>
  <c r="O140" i="12"/>
  <c r="N140" i="12"/>
  <c r="M140" i="12"/>
  <c r="L140" i="12"/>
  <c r="K140" i="12"/>
  <c r="I140" i="12"/>
  <c r="CB139" i="12"/>
  <c r="X139" i="12"/>
  <c r="O139" i="12"/>
  <c r="N139" i="12"/>
  <c r="M139" i="12"/>
  <c r="L139" i="12"/>
  <c r="K139" i="12"/>
  <c r="G139" i="12"/>
  <c r="E43" i="14" s="1"/>
  <c r="D139" i="12"/>
  <c r="O136" i="12"/>
  <c r="N136" i="12"/>
  <c r="M136" i="12"/>
  <c r="L136" i="12"/>
  <c r="K136" i="12"/>
  <c r="I136" i="12"/>
  <c r="CB135" i="12"/>
  <c r="X135" i="12"/>
  <c r="O135" i="12"/>
  <c r="N135" i="12"/>
  <c r="M135" i="12"/>
  <c r="L135" i="12"/>
  <c r="K135" i="12"/>
  <c r="G135" i="12"/>
  <c r="E39" i="14" s="1"/>
  <c r="D135" i="12"/>
  <c r="N132" i="12"/>
  <c r="M132" i="12"/>
  <c r="L132" i="12"/>
  <c r="K132" i="12"/>
  <c r="I132" i="12"/>
  <c r="CB131" i="12"/>
  <c r="X131" i="12"/>
  <c r="K131" i="12"/>
  <c r="G131" i="12"/>
  <c r="E40" i="14" s="1"/>
  <c r="D131" i="12"/>
  <c r="BZ129" i="12"/>
  <c r="BY129" i="12"/>
  <c r="O132" i="12" s="1"/>
  <c r="BZ128" i="12"/>
  <c r="BY128" i="12"/>
  <c r="O131" i="12" s="1"/>
  <c r="BZ127" i="12"/>
  <c r="BY127" i="12"/>
  <c r="O125" i="12"/>
  <c r="N125" i="12"/>
  <c r="M125" i="12"/>
  <c r="L125" i="12"/>
  <c r="K125" i="12"/>
  <c r="I125" i="12"/>
  <c r="CB124" i="12"/>
  <c r="X124" i="12"/>
  <c r="O124" i="12"/>
  <c r="N124" i="12"/>
  <c r="M124" i="12"/>
  <c r="L124" i="12"/>
  <c r="K124" i="12"/>
  <c r="G124" i="12"/>
  <c r="D124" i="12"/>
  <c r="O121" i="12"/>
  <c r="N121" i="12"/>
  <c r="M121" i="12"/>
  <c r="L121" i="12"/>
  <c r="K121" i="12"/>
  <c r="I121" i="12"/>
  <c r="CB120" i="12"/>
  <c r="X120" i="12"/>
  <c r="O120" i="12"/>
  <c r="N120" i="12"/>
  <c r="M120" i="12"/>
  <c r="L120" i="12"/>
  <c r="K120" i="12"/>
  <c r="G120" i="12"/>
  <c r="D120" i="12"/>
  <c r="O117" i="12"/>
  <c r="N117" i="12"/>
  <c r="M117" i="12"/>
  <c r="L117" i="12"/>
  <c r="K117" i="12"/>
  <c r="I117" i="12"/>
  <c r="CB116" i="12"/>
  <c r="X116" i="12"/>
  <c r="D23" i="14" s="1"/>
  <c r="O116" i="12"/>
  <c r="N116" i="12"/>
  <c r="M116" i="12"/>
  <c r="L116" i="12"/>
  <c r="K116" i="12"/>
  <c r="G116" i="12"/>
  <c r="D116" i="12"/>
  <c r="O113" i="12"/>
  <c r="N113" i="12"/>
  <c r="M113" i="12"/>
  <c r="L113" i="12"/>
  <c r="K113" i="12"/>
  <c r="I113" i="12"/>
  <c r="CB112" i="12"/>
  <c r="X112" i="12"/>
  <c r="D45" i="14" s="1"/>
  <c r="O112" i="12"/>
  <c r="N112" i="12"/>
  <c r="M112" i="12"/>
  <c r="L112" i="12"/>
  <c r="K112" i="12"/>
  <c r="G112" i="12"/>
  <c r="D112" i="12"/>
  <c r="O109" i="12"/>
  <c r="N109" i="12"/>
  <c r="M109" i="12"/>
  <c r="L109" i="12"/>
  <c r="K109" i="12"/>
  <c r="I109" i="12"/>
  <c r="CB108" i="12"/>
  <c r="X108" i="12"/>
  <c r="O108" i="12"/>
  <c r="N108" i="12"/>
  <c r="M108" i="12"/>
  <c r="L108" i="12"/>
  <c r="K108" i="12"/>
  <c r="D108" i="12"/>
  <c r="O105" i="12"/>
  <c r="N105" i="12"/>
  <c r="M105" i="12"/>
  <c r="L105" i="12"/>
  <c r="K105" i="12"/>
  <c r="I105" i="12"/>
  <c r="CB104" i="12"/>
  <c r="X104" i="12"/>
  <c r="D46" i="14" s="1"/>
  <c r="O104" i="12"/>
  <c r="N104" i="12"/>
  <c r="M104" i="12"/>
  <c r="L104" i="12"/>
  <c r="K104" i="12"/>
  <c r="D104" i="12"/>
  <c r="O101" i="12"/>
  <c r="N101" i="12"/>
  <c r="M101" i="12"/>
  <c r="L101" i="12"/>
  <c r="K101" i="12"/>
  <c r="I101" i="12"/>
  <c r="CB100" i="12"/>
  <c r="X100" i="12"/>
  <c r="D42" i="14" s="1"/>
  <c r="O100" i="12"/>
  <c r="N100" i="12"/>
  <c r="M100" i="12"/>
  <c r="L100" i="12"/>
  <c r="K100" i="12"/>
  <c r="D100" i="12"/>
  <c r="O97" i="12"/>
  <c r="N97" i="12"/>
  <c r="M97" i="12"/>
  <c r="L97" i="12"/>
  <c r="K97" i="12"/>
  <c r="I97" i="12"/>
  <c r="CB96" i="12"/>
  <c r="X96" i="12"/>
  <c r="D47" i="14" s="1"/>
  <c r="O96" i="12"/>
  <c r="N96" i="12"/>
  <c r="M96" i="12"/>
  <c r="L96" i="12"/>
  <c r="K96" i="12"/>
  <c r="O93" i="12"/>
  <c r="N93" i="12"/>
  <c r="M93" i="12"/>
  <c r="L93" i="12"/>
  <c r="K93" i="12"/>
  <c r="I93" i="12"/>
  <c r="CB92" i="12"/>
  <c r="X92" i="12"/>
  <c r="D27" i="14" s="1"/>
  <c r="O92" i="12"/>
  <c r="N92" i="12"/>
  <c r="M92" i="12"/>
  <c r="L92" i="12"/>
  <c r="K92" i="12"/>
  <c r="D92" i="12"/>
  <c r="O89" i="12"/>
  <c r="N89" i="12"/>
  <c r="M89" i="12"/>
  <c r="L89" i="12"/>
  <c r="K89" i="12"/>
  <c r="I89" i="12"/>
  <c r="CB88" i="12"/>
  <c r="X88" i="12"/>
  <c r="D37" i="14" s="1"/>
  <c r="O88" i="12"/>
  <c r="N88" i="12"/>
  <c r="M88" i="12"/>
  <c r="L88" i="12"/>
  <c r="K88" i="12"/>
  <c r="D88" i="12"/>
  <c r="O85" i="12"/>
  <c r="N85" i="12"/>
  <c r="M85" i="12"/>
  <c r="L85" i="12"/>
  <c r="K85" i="12"/>
  <c r="I85" i="12"/>
  <c r="CB84" i="12"/>
  <c r="X84" i="12"/>
  <c r="O84" i="12"/>
  <c r="N84" i="12"/>
  <c r="M84" i="12"/>
  <c r="L84" i="12"/>
  <c r="K84" i="12"/>
  <c r="D84" i="12"/>
  <c r="O81" i="12"/>
  <c r="N81" i="12"/>
  <c r="M81" i="12"/>
  <c r="L81" i="12"/>
  <c r="K81" i="12"/>
  <c r="I81" i="12"/>
  <c r="CB80" i="12"/>
  <c r="X80" i="12"/>
  <c r="D44" i="14" s="1"/>
  <c r="O80" i="12"/>
  <c r="N80" i="12"/>
  <c r="M80" i="12"/>
  <c r="L80" i="12"/>
  <c r="K80" i="12"/>
  <c r="G80" i="12"/>
  <c r="D80" i="12"/>
  <c r="O77" i="12"/>
  <c r="N77" i="12"/>
  <c r="M77" i="12"/>
  <c r="L77" i="12"/>
  <c r="K77" i="12"/>
  <c r="I77" i="12"/>
  <c r="CB76" i="12"/>
  <c r="X76" i="12"/>
  <c r="D29" i="14" s="1"/>
  <c r="O76" i="12"/>
  <c r="N76" i="12"/>
  <c r="M76" i="12"/>
  <c r="L76" i="12"/>
  <c r="K76" i="12"/>
  <c r="G76" i="12"/>
  <c r="D76" i="12"/>
  <c r="N73" i="12"/>
  <c r="M73" i="12"/>
  <c r="L73" i="12"/>
  <c r="K73" i="12"/>
  <c r="I73" i="12"/>
  <c r="CB72" i="12"/>
  <c r="X72" i="12"/>
  <c r="D35" i="14" s="1"/>
  <c r="L72" i="12"/>
  <c r="K72" i="12"/>
  <c r="D72" i="12"/>
  <c r="BZ70" i="12"/>
  <c r="BY70" i="12"/>
  <c r="O73" i="12" s="1"/>
  <c r="BZ69" i="12"/>
  <c r="BY69" i="12"/>
  <c r="F72" i="12" s="1"/>
  <c r="G72" i="12" s="1"/>
  <c r="BZ68" i="12"/>
  <c r="BY68" i="12"/>
  <c r="O66" i="12"/>
  <c r="N66" i="12"/>
  <c r="M66" i="12"/>
  <c r="L66" i="12"/>
  <c r="K66" i="12"/>
  <c r="I66" i="12"/>
  <c r="CB65" i="12"/>
  <c r="X65" i="12"/>
  <c r="D48" i="14" s="1"/>
  <c r="O65" i="12"/>
  <c r="N65" i="12"/>
  <c r="M65" i="12"/>
  <c r="L65" i="12"/>
  <c r="K65" i="12"/>
  <c r="G65" i="12"/>
  <c r="O62" i="12"/>
  <c r="N62" i="12"/>
  <c r="M62" i="12"/>
  <c r="L62" i="12"/>
  <c r="K62" i="12"/>
  <c r="I62" i="12"/>
  <c r="CB61" i="12"/>
  <c r="X61" i="12"/>
  <c r="D31" i="14" s="1"/>
  <c r="O61" i="12"/>
  <c r="N61" i="12"/>
  <c r="M61" i="12"/>
  <c r="L61" i="12"/>
  <c r="K61" i="12"/>
  <c r="D61" i="12"/>
  <c r="O58" i="12"/>
  <c r="N58" i="12"/>
  <c r="M58" i="12"/>
  <c r="L58" i="12"/>
  <c r="K58" i="12"/>
  <c r="I58" i="12"/>
  <c r="CB57" i="12"/>
  <c r="X57" i="12"/>
  <c r="D22" i="14" s="1"/>
  <c r="O57" i="12"/>
  <c r="N57" i="12"/>
  <c r="M57" i="12"/>
  <c r="L57" i="12"/>
  <c r="K57" i="12"/>
  <c r="D57" i="12"/>
  <c r="O54" i="12"/>
  <c r="N54" i="12"/>
  <c r="M54" i="12"/>
  <c r="L54" i="12"/>
  <c r="K54" i="12"/>
  <c r="I54" i="12"/>
  <c r="CB53" i="12"/>
  <c r="X53" i="12"/>
  <c r="D41" i="14" s="1"/>
  <c r="O53" i="12"/>
  <c r="N53" i="12"/>
  <c r="M53" i="12"/>
  <c r="L53" i="12"/>
  <c r="K53" i="12"/>
  <c r="G53" i="12"/>
  <c r="D53" i="12"/>
  <c r="O50" i="12"/>
  <c r="N50" i="12"/>
  <c r="M50" i="12"/>
  <c r="L50" i="12"/>
  <c r="K50" i="12"/>
  <c r="I50" i="12"/>
  <c r="CB49" i="12"/>
  <c r="X49" i="12"/>
  <c r="D38" i="14" s="1"/>
  <c r="O49" i="12"/>
  <c r="N49" i="12"/>
  <c r="M49" i="12"/>
  <c r="L49" i="12"/>
  <c r="K49" i="12"/>
  <c r="D49" i="12"/>
  <c r="O46" i="12"/>
  <c r="N46" i="12"/>
  <c r="M46" i="12"/>
  <c r="L46" i="12"/>
  <c r="K46" i="12"/>
  <c r="I46" i="12"/>
  <c r="CB45" i="12"/>
  <c r="X45" i="12"/>
  <c r="D26" i="14" s="1"/>
  <c r="O45" i="12"/>
  <c r="N45" i="12"/>
  <c r="M45" i="12"/>
  <c r="L45" i="12"/>
  <c r="K45" i="12"/>
  <c r="D45" i="12"/>
  <c r="O42" i="12"/>
  <c r="N42" i="12"/>
  <c r="M42" i="12"/>
  <c r="L42" i="12"/>
  <c r="K42" i="12"/>
  <c r="I42" i="12"/>
  <c r="CB41" i="12"/>
  <c r="X41" i="12"/>
  <c r="D34" i="14" s="1"/>
  <c r="O41" i="12"/>
  <c r="N41" i="12"/>
  <c r="M41" i="12"/>
  <c r="L41" i="12"/>
  <c r="K41" i="12"/>
  <c r="D41" i="12"/>
  <c r="O38" i="12"/>
  <c r="N38" i="12"/>
  <c r="M38" i="12"/>
  <c r="L38" i="12"/>
  <c r="K38" i="12"/>
  <c r="I38" i="12"/>
  <c r="CB37" i="12"/>
  <c r="X37" i="12"/>
  <c r="D36" i="14" s="1"/>
  <c r="O37" i="12"/>
  <c r="N37" i="12"/>
  <c r="M37" i="12"/>
  <c r="L37" i="12"/>
  <c r="K37" i="12"/>
  <c r="G37" i="12"/>
  <c r="D37" i="12"/>
  <c r="O34" i="12"/>
  <c r="N34" i="12"/>
  <c r="M34" i="12"/>
  <c r="L34" i="12"/>
  <c r="K34" i="12"/>
  <c r="I34" i="12"/>
  <c r="CB33" i="12"/>
  <c r="X33" i="12"/>
  <c r="D25" i="14" s="1"/>
  <c r="O33" i="12"/>
  <c r="N33" i="12"/>
  <c r="M33" i="12"/>
  <c r="L33" i="12"/>
  <c r="K33" i="12"/>
  <c r="G33" i="12"/>
  <c r="D33" i="12"/>
  <c r="O30" i="12"/>
  <c r="N30" i="12"/>
  <c r="M30" i="12"/>
  <c r="L30" i="12"/>
  <c r="K30" i="12"/>
  <c r="I30" i="12"/>
  <c r="CB29" i="12"/>
  <c r="X29" i="12"/>
  <c r="D24" i="14" s="1"/>
  <c r="O29" i="12"/>
  <c r="N29" i="12"/>
  <c r="M29" i="12"/>
  <c r="L29" i="12"/>
  <c r="K29" i="12"/>
  <c r="G29" i="12"/>
  <c r="E24" i="14" s="1"/>
  <c r="D29" i="12"/>
  <c r="O26" i="12"/>
  <c r="N26" i="12"/>
  <c r="M26" i="12"/>
  <c r="L26" i="12"/>
  <c r="K26" i="12"/>
  <c r="I26" i="12"/>
  <c r="CB25" i="12"/>
  <c r="X25" i="12"/>
  <c r="D33" i="14" s="1"/>
  <c r="O25" i="12"/>
  <c r="N25" i="12"/>
  <c r="M25" i="12"/>
  <c r="L25" i="12"/>
  <c r="K25" i="12"/>
  <c r="G25" i="12"/>
  <c r="E33" i="14" s="1"/>
  <c r="O22" i="12"/>
  <c r="N22" i="12"/>
  <c r="M22" i="12"/>
  <c r="L22" i="12"/>
  <c r="K22" i="12"/>
  <c r="I22" i="12"/>
  <c r="CB21" i="12"/>
  <c r="X21" i="12"/>
  <c r="D32" i="14" s="1"/>
  <c r="O21" i="12"/>
  <c r="N21" i="12"/>
  <c r="M21" i="12"/>
  <c r="L21" i="12"/>
  <c r="K21" i="12"/>
  <c r="G21" i="12"/>
  <c r="D21" i="12"/>
  <c r="O18" i="12"/>
  <c r="N18" i="12"/>
  <c r="M18" i="12"/>
  <c r="L18" i="12"/>
  <c r="K18" i="12"/>
  <c r="I18" i="12"/>
  <c r="CB17" i="12"/>
  <c r="X17" i="12"/>
  <c r="D28" i="14" s="1"/>
  <c r="O17" i="12"/>
  <c r="N17" i="12"/>
  <c r="M17" i="12"/>
  <c r="L17" i="12"/>
  <c r="K17" i="12"/>
  <c r="G17" i="12"/>
  <c r="D17" i="12"/>
  <c r="Q3" i="12"/>
  <c r="CO332" i="9"/>
  <c r="AL332" i="9"/>
  <c r="CO331" i="9"/>
  <c r="AL331" i="9"/>
  <c r="CO330" i="9"/>
  <c r="AL330" i="9"/>
  <c r="O188" i="9"/>
  <c r="N188" i="9"/>
  <c r="M188" i="9"/>
  <c r="L188" i="9"/>
  <c r="K188" i="9"/>
  <c r="I188" i="9"/>
  <c r="CQ187" i="9"/>
  <c r="X187" i="9"/>
  <c r="O187" i="9"/>
  <c r="N187" i="9"/>
  <c r="M187" i="9"/>
  <c r="L187" i="9"/>
  <c r="K187" i="9"/>
  <c r="D187" i="9"/>
  <c r="O184" i="9"/>
  <c r="N184" i="9"/>
  <c r="M184" i="9"/>
  <c r="L184" i="9"/>
  <c r="K184" i="9"/>
  <c r="I184" i="9"/>
  <c r="CQ183" i="9"/>
  <c r="X183" i="9"/>
  <c r="O183" i="9"/>
  <c r="N183" i="9"/>
  <c r="M183" i="9"/>
  <c r="L183" i="9"/>
  <c r="K183" i="9"/>
  <c r="D183" i="9"/>
  <c r="O180" i="9"/>
  <c r="N180" i="9"/>
  <c r="M180" i="9"/>
  <c r="L180" i="9"/>
  <c r="K180" i="9"/>
  <c r="I180" i="9"/>
  <c r="CQ179" i="9"/>
  <c r="X179" i="9"/>
  <c r="L85" i="7" s="1"/>
  <c r="O179" i="9"/>
  <c r="N179" i="9"/>
  <c r="M179" i="9"/>
  <c r="L179" i="9"/>
  <c r="K179" i="9"/>
  <c r="D179" i="9"/>
  <c r="O176" i="9"/>
  <c r="N176" i="9"/>
  <c r="M176" i="9"/>
  <c r="L176" i="9"/>
  <c r="K176" i="9"/>
  <c r="I176" i="9"/>
  <c r="CQ175" i="9"/>
  <c r="X175" i="9"/>
  <c r="L39" i="7" s="1"/>
  <c r="O175" i="9"/>
  <c r="N175" i="9"/>
  <c r="M175" i="9"/>
  <c r="L175" i="9"/>
  <c r="K175" i="9"/>
  <c r="D175" i="9"/>
  <c r="O172" i="9"/>
  <c r="N172" i="9"/>
  <c r="M172" i="9"/>
  <c r="L172" i="9"/>
  <c r="K172" i="9"/>
  <c r="I172" i="9"/>
  <c r="CQ171" i="9"/>
  <c r="X171" i="9"/>
  <c r="L41" i="7" s="1"/>
  <c r="O171" i="9"/>
  <c r="N171" i="9"/>
  <c r="M171" i="9"/>
  <c r="L171" i="9"/>
  <c r="K171" i="9"/>
  <c r="D171" i="9"/>
  <c r="O168" i="9"/>
  <c r="N168" i="9"/>
  <c r="M168" i="9"/>
  <c r="L168" i="9"/>
  <c r="K168" i="9"/>
  <c r="I168" i="9"/>
  <c r="CQ167" i="9"/>
  <c r="X167" i="9"/>
  <c r="L82" i="7" s="1"/>
  <c r="O167" i="9"/>
  <c r="N167" i="9"/>
  <c r="M167" i="9"/>
  <c r="L167" i="9"/>
  <c r="K167" i="9"/>
  <c r="D167" i="9"/>
  <c r="O164" i="9"/>
  <c r="N164" i="9"/>
  <c r="M164" i="9"/>
  <c r="L164" i="9"/>
  <c r="K164" i="9"/>
  <c r="I164" i="9"/>
  <c r="CQ163" i="9"/>
  <c r="X163" i="9"/>
  <c r="L58" i="7" s="1"/>
  <c r="O163" i="9"/>
  <c r="N163" i="9"/>
  <c r="M163" i="9"/>
  <c r="L163" i="9"/>
  <c r="K163" i="9"/>
  <c r="D163" i="9"/>
  <c r="O160" i="9"/>
  <c r="N160" i="9"/>
  <c r="M160" i="9"/>
  <c r="L160" i="9"/>
  <c r="K160" i="9"/>
  <c r="I160" i="9"/>
  <c r="CQ159" i="9"/>
  <c r="X159" i="9"/>
  <c r="L44" i="7" s="1"/>
  <c r="O159" i="9"/>
  <c r="N159" i="9"/>
  <c r="M159" i="9"/>
  <c r="L159" i="9"/>
  <c r="K159" i="9"/>
  <c r="D159" i="9"/>
  <c r="O156" i="9"/>
  <c r="N156" i="9"/>
  <c r="M156" i="9"/>
  <c r="L156" i="9"/>
  <c r="K156" i="9"/>
  <c r="I156" i="9"/>
  <c r="CQ155" i="9"/>
  <c r="X155" i="9"/>
  <c r="L32" i="7" s="1"/>
  <c r="O155" i="9"/>
  <c r="N155" i="9"/>
  <c r="M155" i="9"/>
  <c r="L155" i="9"/>
  <c r="K155" i="9"/>
  <c r="D155" i="9"/>
  <c r="O152" i="9"/>
  <c r="N152" i="9"/>
  <c r="M152" i="9"/>
  <c r="L152" i="9"/>
  <c r="K152" i="9"/>
  <c r="I152" i="9"/>
  <c r="CQ151" i="9"/>
  <c r="X151" i="9"/>
  <c r="L71" i="7" s="1"/>
  <c r="O151" i="9"/>
  <c r="N151" i="9"/>
  <c r="M151" i="9"/>
  <c r="L151" i="9"/>
  <c r="K151" i="9"/>
  <c r="D151" i="9"/>
  <c r="O148" i="9"/>
  <c r="N148" i="9"/>
  <c r="M148" i="9"/>
  <c r="L148" i="9"/>
  <c r="K148" i="9"/>
  <c r="I148" i="9"/>
  <c r="CQ147" i="9"/>
  <c r="X147" i="9"/>
  <c r="L79" i="7" s="1"/>
  <c r="O147" i="9"/>
  <c r="N147" i="9"/>
  <c r="M147" i="9"/>
  <c r="L147" i="9"/>
  <c r="K147" i="9"/>
  <c r="G147" i="9"/>
  <c r="D147" i="9"/>
  <c r="O144" i="9"/>
  <c r="N144" i="9"/>
  <c r="M144" i="9"/>
  <c r="L144" i="9"/>
  <c r="K144" i="9"/>
  <c r="I144" i="9"/>
  <c r="CQ143" i="9"/>
  <c r="X143" i="9"/>
  <c r="L35" i="7" s="1"/>
  <c r="O143" i="9"/>
  <c r="N143" i="9"/>
  <c r="M143" i="9"/>
  <c r="L143" i="9"/>
  <c r="K143" i="9"/>
  <c r="D143" i="9"/>
  <c r="O140" i="9"/>
  <c r="N140" i="9"/>
  <c r="M140" i="9"/>
  <c r="L140" i="9"/>
  <c r="K140" i="9"/>
  <c r="I140" i="9"/>
  <c r="CQ139" i="9"/>
  <c r="X139" i="9"/>
  <c r="L30" i="7" s="1"/>
  <c r="O139" i="9"/>
  <c r="N139" i="9"/>
  <c r="M139" i="9"/>
  <c r="L139" i="9"/>
  <c r="K139" i="9"/>
  <c r="D139" i="9"/>
  <c r="O136" i="9"/>
  <c r="N136" i="9"/>
  <c r="M136" i="9"/>
  <c r="L136" i="9"/>
  <c r="K136" i="9"/>
  <c r="I136" i="9"/>
  <c r="CQ135" i="9"/>
  <c r="X135" i="9"/>
  <c r="L86" i="7" s="1"/>
  <c r="O135" i="9"/>
  <c r="N135" i="9"/>
  <c r="M135" i="9"/>
  <c r="L135" i="9"/>
  <c r="K135" i="9"/>
  <c r="D135" i="9"/>
  <c r="O132" i="9"/>
  <c r="N132" i="9"/>
  <c r="M132" i="9"/>
  <c r="L132" i="9"/>
  <c r="K132" i="9"/>
  <c r="I132" i="9"/>
  <c r="CQ131" i="9"/>
  <c r="X131" i="9"/>
  <c r="L46" i="7" s="1"/>
  <c r="O131" i="9"/>
  <c r="N131" i="9"/>
  <c r="M131" i="9"/>
  <c r="L131" i="9"/>
  <c r="K131" i="9"/>
  <c r="D131" i="9"/>
  <c r="CO129" i="9"/>
  <c r="AL129" i="9"/>
  <c r="CO128" i="9"/>
  <c r="AL128" i="9"/>
  <c r="CO127" i="9"/>
  <c r="AL127" i="9"/>
  <c r="O125" i="9"/>
  <c r="N125" i="9"/>
  <c r="M125" i="9"/>
  <c r="L125" i="9"/>
  <c r="K125" i="9"/>
  <c r="I125" i="9"/>
  <c r="CQ124" i="9"/>
  <c r="X124" i="9"/>
  <c r="L68" i="7" s="1"/>
  <c r="O124" i="9"/>
  <c r="N124" i="9"/>
  <c r="M124" i="9"/>
  <c r="L124" i="9"/>
  <c r="K124" i="9"/>
  <c r="D124" i="9"/>
  <c r="O121" i="9"/>
  <c r="N121" i="9"/>
  <c r="M121" i="9"/>
  <c r="L121" i="9"/>
  <c r="K121" i="9"/>
  <c r="I121" i="9"/>
  <c r="CQ120" i="9"/>
  <c r="X120" i="9"/>
  <c r="O120" i="9"/>
  <c r="N120" i="9"/>
  <c r="M120" i="9"/>
  <c r="L120" i="9"/>
  <c r="K120" i="9"/>
  <c r="D120" i="9"/>
  <c r="O117" i="9"/>
  <c r="N117" i="9"/>
  <c r="M117" i="9"/>
  <c r="L117" i="9"/>
  <c r="K117" i="9"/>
  <c r="I117" i="9"/>
  <c r="CQ116" i="9"/>
  <c r="X116" i="9"/>
  <c r="L34" i="7" s="1"/>
  <c r="O116" i="9"/>
  <c r="N116" i="9"/>
  <c r="M116" i="9"/>
  <c r="L116" i="9"/>
  <c r="K116" i="9"/>
  <c r="D116" i="9"/>
  <c r="O113" i="9"/>
  <c r="N113" i="9"/>
  <c r="M113" i="9"/>
  <c r="L113" i="9"/>
  <c r="K113" i="9"/>
  <c r="I113" i="9"/>
  <c r="CQ112" i="9"/>
  <c r="X112" i="9"/>
  <c r="L48" i="7" s="1"/>
  <c r="O112" i="9"/>
  <c r="N112" i="9"/>
  <c r="M112" i="9"/>
  <c r="L112" i="9"/>
  <c r="K112" i="9"/>
  <c r="D112" i="9"/>
  <c r="O109" i="9"/>
  <c r="N109" i="9"/>
  <c r="M109" i="9"/>
  <c r="L109" i="9"/>
  <c r="K109" i="9"/>
  <c r="I109" i="9"/>
  <c r="CQ108" i="9"/>
  <c r="X108" i="9"/>
  <c r="L69" i="7" s="1"/>
  <c r="O108" i="9"/>
  <c r="N108" i="9"/>
  <c r="M108" i="9"/>
  <c r="L108" i="9"/>
  <c r="K108" i="9"/>
  <c r="D108" i="9"/>
  <c r="O105" i="9"/>
  <c r="N105" i="9"/>
  <c r="M105" i="9"/>
  <c r="L105" i="9"/>
  <c r="K105" i="9"/>
  <c r="I105" i="9"/>
  <c r="CQ104" i="9"/>
  <c r="X104" i="9"/>
  <c r="L52" i="7" s="1"/>
  <c r="O104" i="9"/>
  <c r="N104" i="9"/>
  <c r="M104" i="9"/>
  <c r="L104" i="9"/>
  <c r="K104" i="9"/>
  <c r="D104" i="9"/>
  <c r="O101" i="9"/>
  <c r="N101" i="9"/>
  <c r="M101" i="9"/>
  <c r="L101" i="9"/>
  <c r="K101" i="9"/>
  <c r="I101" i="9"/>
  <c r="CQ100" i="9"/>
  <c r="X100" i="9"/>
  <c r="L89" i="7" s="1"/>
  <c r="G85" i="17" s="1"/>
  <c r="O100" i="9"/>
  <c r="N100" i="9"/>
  <c r="M100" i="9"/>
  <c r="L100" i="9"/>
  <c r="K100" i="9"/>
  <c r="D100" i="9"/>
  <c r="O97" i="9"/>
  <c r="N97" i="9"/>
  <c r="M97" i="9"/>
  <c r="L97" i="9"/>
  <c r="K97" i="9"/>
  <c r="I97" i="9"/>
  <c r="CQ96" i="9"/>
  <c r="X96" i="9"/>
  <c r="L75" i="7" s="1"/>
  <c r="O96" i="9"/>
  <c r="N96" i="9"/>
  <c r="M96" i="9"/>
  <c r="L96" i="9"/>
  <c r="K96" i="9"/>
  <c r="D96" i="9"/>
  <c r="O93" i="9"/>
  <c r="N93" i="9"/>
  <c r="M93" i="9"/>
  <c r="L93" i="9"/>
  <c r="K93" i="9"/>
  <c r="I93" i="9"/>
  <c r="CQ92" i="9"/>
  <c r="X92" i="9"/>
  <c r="L87" i="7" s="1"/>
  <c r="O92" i="9"/>
  <c r="N92" i="9"/>
  <c r="M92" i="9"/>
  <c r="L92" i="9"/>
  <c r="K92" i="9"/>
  <c r="D92" i="9"/>
  <c r="O89" i="9"/>
  <c r="N89" i="9"/>
  <c r="M89" i="9"/>
  <c r="L89" i="9"/>
  <c r="K89" i="9"/>
  <c r="I89" i="9"/>
  <c r="CQ88" i="9"/>
  <c r="X88" i="9"/>
  <c r="L62" i="7" s="1"/>
  <c r="O88" i="9"/>
  <c r="N88" i="9"/>
  <c r="M88" i="9"/>
  <c r="L88" i="9"/>
  <c r="K88" i="9"/>
  <c r="D88" i="9"/>
  <c r="O85" i="9"/>
  <c r="N85" i="9"/>
  <c r="M85" i="9"/>
  <c r="L85" i="9"/>
  <c r="K85" i="9"/>
  <c r="I85" i="9"/>
  <c r="CQ84" i="9"/>
  <c r="X84" i="9"/>
  <c r="L36" i="7" s="1"/>
  <c r="O84" i="9"/>
  <c r="N84" i="9"/>
  <c r="M84" i="9"/>
  <c r="L84" i="9"/>
  <c r="K84" i="9"/>
  <c r="D84" i="9"/>
  <c r="O81" i="9"/>
  <c r="N81" i="9"/>
  <c r="M81" i="9"/>
  <c r="L81" i="9"/>
  <c r="K81" i="9"/>
  <c r="I81" i="9"/>
  <c r="CQ80" i="9"/>
  <c r="X80" i="9"/>
  <c r="L51" i="7" s="1"/>
  <c r="O80" i="9"/>
  <c r="N80" i="9"/>
  <c r="M80" i="9"/>
  <c r="L80" i="9"/>
  <c r="K80" i="9"/>
  <c r="D80" i="9"/>
  <c r="AL78" i="9"/>
  <c r="AL77" i="9"/>
  <c r="AL76" i="9"/>
  <c r="O74" i="9"/>
  <c r="N74" i="9"/>
  <c r="M74" i="9"/>
  <c r="L74" i="9"/>
  <c r="K74" i="9"/>
  <c r="I74" i="9"/>
  <c r="CQ73" i="9"/>
  <c r="X73" i="9"/>
  <c r="L40" i="7" s="1"/>
  <c r="O73" i="9"/>
  <c r="N73" i="9"/>
  <c r="M73" i="9"/>
  <c r="L73" i="9"/>
  <c r="K73" i="9"/>
  <c r="D73" i="9"/>
  <c r="O70" i="9"/>
  <c r="N70" i="9"/>
  <c r="M70" i="9"/>
  <c r="L70" i="9"/>
  <c r="K70" i="9"/>
  <c r="I70" i="9"/>
  <c r="CQ69" i="9"/>
  <c r="X69" i="9"/>
  <c r="L73" i="7" s="1"/>
  <c r="O69" i="9"/>
  <c r="N69" i="9"/>
  <c r="M69" i="9"/>
  <c r="L69" i="9"/>
  <c r="K69" i="9"/>
  <c r="D69" i="9"/>
  <c r="O66" i="9"/>
  <c r="N66" i="9"/>
  <c r="M66" i="9"/>
  <c r="L66" i="9"/>
  <c r="K66" i="9"/>
  <c r="I66" i="9"/>
  <c r="CQ65" i="9"/>
  <c r="X65" i="9"/>
  <c r="L67" i="7" s="1"/>
  <c r="O65" i="9"/>
  <c r="N65" i="9"/>
  <c r="M65" i="9"/>
  <c r="L65" i="9"/>
  <c r="K65" i="9"/>
  <c r="D65" i="9"/>
  <c r="O62" i="9"/>
  <c r="N62" i="9"/>
  <c r="M62" i="9"/>
  <c r="L62" i="9"/>
  <c r="K62" i="9"/>
  <c r="I62" i="9"/>
  <c r="CQ61" i="9"/>
  <c r="X61" i="9"/>
  <c r="L31" i="7" s="1"/>
  <c r="O61" i="9"/>
  <c r="N61" i="9"/>
  <c r="M61" i="9"/>
  <c r="L61" i="9"/>
  <c r="K61" i="9"/>
  <c r="D61" i="9"/>
  <c r="O58" i="9"/>
  <c r="N58" i="9"/>
  <c r="M58" i="9"/>
  <c r="L58" i="9"/>
  <c r="K58" i="9"/>
  <c r="I58" i="9"/>
  <c r="CQ57" i="9"/>
  <c r="X57" i="9"/>
  <c r="L28" i="7" s="1"/>
  <c r="O57" i="9"/>
  <c r="N57" i="9"/>
  <c r="M57" i="9"/>
  <c r="L57" i="9"/>
  <c r="K57" i="9"/>
  <c r="D57" i="9"/>
  <c r="O54" i="9"/>
  <c r="N54" i="9"/>
  <c r="M54" i="9"/>
  <c r="L54" i="9"/>
  <c r="K54" i="9"/>
  <c r="I54" i="9"/>
  <c r="CQ53" i="9"/>
  <c r="X53" i="9"/>
  <c r="L29" i="7" s="1"/>
  <c r="O53" i="9"/>
  <c r="N53" i="9"/>
  <c r="M53" i="9"/>
  <c r="L53" i="9"/>
  <c r="K53" i="9"/>
  <c r="D53" i="9"/>
  <c r="O50" i="9"/>
  <c r="N50" i="9"/>
  <c r="M50" i="9"/>
  <c r="L50" i="9"/>
  <c r="K50" i="9"/>
  <c r="I50" i="9"/>
  <c r="CQ49" i="9"/>
  <c r="X49" i="9"/>
  <c r="L74" i="7" s="1"/>
  <c r="O49" i="9"/>
  <c r="N49" i="9"/>
  <c r="M49" i="9"/>
  <c r="L49" i="9"/>
  <c r="K49" i="9"/>
  <c r="D49" i="9"/>
  <c r="O46" i="9"/>
  <c r="N46" i="9"/>
  <c r="M46" i="9"/>
  <c r="L46" i="9"/>
  <c r="K46" i="9"/>
  <c r="I46" i="9"/>
  <c r="CQ45" i="9"/>
  <c r="X45" i="9"/>
  <c r="L42" i="7" s="1"/>
  <c r="O45" i="9"/>
  <c r="N45" i="9"/>
  <c r="M45" i="9"/>
  <c r="L45" i="9"/>
  <c r="K45" i="9"/>
  <c r="O42" i="9"/>
  <c r="N42" i="9"/>
  <c r="M42" i="9"/>
  <c r="L42" i="9"/>
  <c r="K42" i="9"/>
  <c r="I42" i="9"/>
  <c r="CQ41" i="9"/>
  <c r="X41" i="9"/>
  <c r="L25" i="7" s="1"/>
  <c r="O41" i="9"/>
  <c r="N41" i="9"/>
  <c r="M41" i="9"/>
  <c r="L41" i="9"/>
  <c r="K41" i="9"/>
  <c r="D41" i="9"/>
  <c r="O38" i="9"/>
  <c r="N38" i="9"/>
  <c r="M38" i="9"/>
  <c r="L38" i="9"/>
  <c r="K38" i="9"/>
  <c r="I38" i="9"/>
  <c r="CQ37" i="9"/>
  <c r="X37" i="9"/>
  <c r="O37" i="9"/>
  <c r="N37" i="9"/>
  <c r="M37" i="9"/>
  <c r="L37" i="9"/>
  <c r="K37" i="9"/>
  <c r="D37" i="9"/>
  <c r="O34" i="9"/>
  <c r="N34" i="9"/>
  <c r="M34" i="9"/>
  <c r="L34" i="9"/>
  <c r="K34" i="9"/>
  <c r="I34" i="9"/>
  <c r="CQ33" i="9"/>
  <c r="X33" i="9"/>
  <c r="L59" i="7" s="1"/>
  <c r="O33" i="9"/>
  <c r="N33" i="9"/>
  <c r="M33" i="9"/>
  <c r="L33" i="9"/>
  <c r="K33" i="9"/>
  <c r="D33" i="9"/>
  <c r="O30" i="9"/>
  <c r="N30" i="9"/>
  <c r="M30" i="9"/>
  <c r="L30" i="9"/>
  <c r="K30" i="9"/>
  <c r="I30" i="9"/>
  <c r="CQ29" i="9"/>
  <c r="X29" i="9"/>
  <c r="L65" i="7" s="1"/>
  <c r="O29" i="9"/>
  <c r="N29" i="9"/>
  <c r="M29" i="9"/>
  <c r="L29" i="9"/>
  <c r="K29" i="9"/>
  <c r="O26" i="9"/>
  <c r="N26" i="9"/>
  <c r="M26" i="9"/>
  <c r="L26" i="9"/>
  <c r="K26" i="9"/>
  <c r="I26" i="9"/>
  <c r="CQ25" i="9"/>
  <c r="X25" i="9"/>
  <c r="L22" i="7" s="1"/>
  <c r="O25" i="9"/>
  <c r="N25" i="9"/>
  <c r="M25" i="9"/>
  <c r="L25" i="9"/>
  <c r="K25" i="9"/>
  <c r="D25" i="9"/>
  <c r="O22" i="9"/>
  <c r="N22" i="9"/>
  <c r="M22" i="9"/>
  <c r="L22" i="9"/>
  <c r="K22" i="9"/>
  <c r="I22" i="9"/>
  <c r="CQ21" i="9"/>
  <c r="X21" i="9"/>
  <c r="L24" i="7" s="1"/>
  <c r="O21" i="9"/>
  <c r="N21" i="9"/>
  <c r="M21" i="9"/>
  <c r="L21" i="9"/>
  <c r="K21" i="9"/>
  <c r="D21" i="9"/>
  <c r="O18" i="9"/>
  <c r="N18" i="9"/>
  <c r="M18" i="9"/>
  <c r="L18" i="9"/>
  <c r="K18" i="9"/>
  <c r="I18" i="9"/>
  <c r="CQ17" i="9"/>
  <c r="X17" i="9"/>
  <c r="L23" i="7" s="1"/>
  <c r="O17" i="9"/>
  <c r="N17" i="9"/>
  <c r="M17" i="9"/>
  <c r="L17" i="9"/>
  <c r="K17" i="9"/>
  <c r="D17" i="9"/>
  <c r="Q3" i="9"/>
  <c r="G100" i="13"/>
  <c r="G108" i="12"/>
  <c r="G139" i="13"/>
  <c r="M30" i="14" s="1"/>
  <c r="G159" i="13"/>
  <c r="G92" i="13"/>
  <c r="G183" i="13"/>
  <c r="G171" i="13"/>
  <c r="G100" i="12"/>
  <c r="G112" i="13"/>
  <c r="G155" i="13"/>
  <c r="G116" i="13"/>
  <c r="G135" i="13"/>
  <c r="G84" i="12"/>
  <c r="G163" i="13"/>
  <c r="G88" i="12"/>
  <c r="G84" i="13"/>
  <c r="G215" i="13"/>
  <c r="M63" i="14" s="1"/>
  <c r="G96" i="13"/>
  <c r="G120" i="13"/>
  <c r="G96" i="12"/>
  <c r="G104" i="12"/>
  <c r="G151" i="13"/>
  <c r="G167" i="13"/>
  <c r="G92" i="12"/>
  <c r="O66" i="17" l="1"/>
  <c r="G83" i="17"/>
  <c r="G84" i="17"/>
  <c r="G81" i="17"/>
  <c r="G80" i="17"/>
  <c r="G62" i="17"/>
  <c r="G82" i="17"/>
  <c r="G76" i="17"/>
  <c r="G78" i="17"/>
  <c r="G79" i="17"/>
  <c r="O65" i="17"/>
  <c r="G67" i="17"/>
  <c r="O64" i="17"/>
  <c r="O63" i="17"/>
  <c r="G75" i="17"/>
  <c r="G77" i="17"/>
  <c r="G74" i="17"/>
  <c r="G72" i="17"/>
  <c r="G73" i="17"/>
  <c r="O62" i="17"/>
  <c r="O61" i="17"/>
  <c r="G70" i="17"/>
  <c r="G69" i="17"/>
  <c r="G68" i="17"/>
  <c r="G66" i="17"/>
  <c r="G71" i="17"/>
  <c r="O60" i="17"/>
  <c r="G65" i="17"/>
  <c r="O17" i="17"/>
  <c r="G63" i="17"/>
  <c r="G64" i="17"/>
  <c r="D49" i="14"/>
  <c r="K44" i="17" s="1"/>
  <c r="D57" i="14"/>
  <c r="K52" i="17" s="1"/>
  <c r="D30" i="14"/>
  <c r="K43" i="17" s="1"/>
  <c r="D56" i="14"/>
  <c r="K51" i="17" s="1"/>
  <c r="D43" i="14"/>
  <c r="K42" i="17" s="1"/>
  <c r="D55" i="14"/>
  <c r="K50" i="17" s="1"/>
  <c r="D53" i="14"/>
  <c r="K48" i="17" s="1"/>
  <c r="D39" i="14"/>
  <c r="K33" i="17" s="1"/>
  <c r="D54" i="14"/>
  <c r="K49" i="17" s="1"/>
  <c r="D40" i="14"/>
  <c r="D52" i="14"/>
  <c r="K47" i="17" s="1"/>
  <c r="D51" i="14"/>
  <c r="K46" i="17" s="1"/>
  <c r="D50" i="14"/>
  <c r="K45" i="17" s="1"/>
  <c r="G59" i="17"/>
  <c r="O59" i="17"/>
  <c r="O29" i="17"/>
  <c r="O56" i="17"/>
  <c r="O57" i="17"/>
  <c r="O58" i="17"/>
  <c r="G61" i="17"/>
  <c r="G58" i="17"/>
  <c r="G60" i="17"/>
  <c r="O50" i="17"/>
  <c r="O51" i="17"/>
  <c r="O72" i="12"/>
  <c r="M131" i="12"/>
  <c r="N72" i="12"/>
  <c r="N131" i="12"/>
  <c r="L131" i="12"/>
  <c r="M72" i="12"/>
  <c r="O48" i="17"/>
  <c r="O49" i="17"/>
  <c r="L59" i="14"/>
  <c r="O47" i="17" s="1"/>
  <c r="G57" i="17"/>
  <c r="G56" i="17"/>
  <c r="O18" i="17"/>
  <c r="R131" i="12"/>
  <c r="G40" i="14" s="1"/>
  <c r="Q135" i="12"/>
  <c r="F39" i="14" s="1"/>
  <c r="R80" i="12"/>
  <c r="G44" i="14" s="1"/>
  <c r="O45" i="17"/>
  <c r="R53" i="13"/>
  <c r="O29" i="14" s="1"/>
  <c r="R92" i="13"/>
  <c r="Q124" i="13"/>
  <c r="N42" i="14" s="1"/>
  <c r="R84" i="13"/>
  <c r="O68" i="14" s="1"/>
  <c r="R69" i="13"/>
  <c r="R171" i="13"/>
  <c r="Q215" i="13"/>
  <c r="N63" i="14" s="1"/>
  <c r="R215" i="13"/>
  <c r="O63" i="14" s="1"/>
  <c r="R41" i="13"/>
  <c r="R155" i="13"/>
  <c r="O31" i="14" s="1"/>
  <c r="Q159" i="13"/>
  <c r="N47" i="14" s="1"/>
  <c r="R163" i="13"/>
  <c r="O26" i="14" s="1"/>
  <c r="R211" i="13"/>
  <c r="O65" i="14" s="1"/>
  <c r="R45" i="13"/>
  <c r="O39" i="14" s="1"/>
  <c r="R76" i="13"/>
  <c r="O66" i="14" s="1"/>
  <c r="R147" i="13"/>
  <c r="Q179" i="13"/>
  <c r="N35" i="14" s="1"/>
  <c r="R112" i="13"/>
  <c r="O41" i="14" s="1"/>
  <c r="Q128" i="13"/>
  <c r="N67" i="14" s="1"/>
  <c r="R88" i="13"/>
  <c r="O61" i="14" s="1"/>
  <c r="R151" i="12"/>
  <c r="G50" i="14" s="1"/>
  <c r="Q100" i="12"/>
  <c r="F42" i="14" s="1"/>
  <c r="R49" i="12"/>
  <c r="G38" i="14" s="1"/>
  <c r="R175" i="12"/>
  <c r="G56" i="14" s="1"/>
  <c r="R88" i="12"/>
  <c r="G37" i="14" s="1"/>
  <c r="R183" i="12"/>
  <c r="G58" i="14" s="1"/>
  <c r="R84" i="12"/>
  <c r="G54" i="17"/>
  <c r="G53" i="17"/>
  <c r="G55" i="17"/>
  <c r="G52" i="17"/>
  <c r="G20" i="17"/>
  <c r="G51" i="17"/>
  <c r="G50" i="17"/>
  <c r="Q183" i="9"/>
  <c r="R143" i="9"/>
  <c r="O35" i="7" s="1"/>
  <c r="R167" i="9"/>
  <c r="O82" i="7" s="1"/>
  <c r="R96" i="9"/>
  <c r="O75" i="7" s="1"/>
  <c r="R151" i="9"/>
  <c r="O71" i="7" s="1"/>
  <c r="K29" i="17"/>
  <c r="O44" i="17"/>
  <c r="K30" i="17"/>
  <c r="R33" i="13"/>
  <c r="O25" i="14" s="1"/>
  <c r="G19" i="17"/>
  <c r="G37" i="17"/>
  <c r="G48" i="17"/>
  <c r="R25" i="13"/>
  <c r="O23" i="14" s="1"/>
  <c r="R61" i="13"/>
  <c r="O49" i="14" s="1"/>
  <c r="O39" i="17"/>
  <c r="O32" i="17"/>
  <c r="O40" i="17"/>
  <c r="O30" i="17"/>
  <c r="O33" i="17"/>
  <c r="O37" i="17"/>
  <c r="O35" i="17"/>
  <c r="O36" i="17"/>
  <c r="O31" i="17"/>
  <c r="O34" i="17"/>
  <c r="Q92" i="13"/>
  <c r="Q80" i="13"/>
  <c r="N52" i="14" s="1"/>
  <c r="Q65" i="13"/>
  <c r="N53" i="14" s="1"/>
  <c r="G47" i="17"/>
  <c r="G38" i="17"/>
  <c r="G39" i="17"/>
  <c r="G46" i="17"/>
  <c r="G49" i="17"/>
  <c r="G40" i="17"/>
  <c r="G45" i="17"/>
  <c r="K32" i="17"/>
  <c r="Q88" i="12"/>
  <c r="K28" i="17"/>
  <c r="K31" i="17"/>
  <c r="R41" i="12"/>
  <c r="G34" i="14" s="1"/>
  <c r="Q65" i="12"/>
  <c r="F48" i="14" s="1"/>
  <c r="Q179" i="9"/>
  <c r="N85" i="7" s="1"/>
  <c r="R37" i="12"/>
  <c r="G36" i="14" s="1"/>
  <c r="R65" i="12"/>
  <c r="G48" i="14" s="1"/>
  <c r="Q80" i="12"/>
  <c r="R112" i="12"/>
  <c r="G45" i="14" s="1"/>
  <c r="Q116" i="12"/>
  <c r="R116" i="12"/>
  <c r="G23" i="14" s="1"/>
  <c r="R135" i="12"/>
  <c r="G39" i="14" s="1"/>
  <c r="Q163" i="12"/>
  <c r="F53" i="14" s="1"/>
  <c r="Q167" i="12"/>
  <c r="F54" i="14" s="1"/>
  <c r="Q171" i="9"/>
  <c r="N41" i="7" s="1"/>
  <c r="Q175" i="9"/>
  <c r="N39" i="7" s="1"/>
  <c r="Q33" i="12"/>
  <c r="R33" i="12"/>
  <c r="G25" i="14" s="1"/>
  <c r="R72" i="12"/>
  <c r="G35" i="14" s="1"/>
  <c r="Q57" i="13"/>
  <c r="N45" i="14" s="1"/>
  <c r="R96" i="13"/>
  <c r="O28" i="14" s="1"/>
  <c r="Q155" i="13"/>
  <c r="R108" i="9"/>
  <c r="O69" i="7" s="1"/>
  <c r="Q167" i="9"/>
  <c r="N82" i="7" s="1"/>
  <c r="R29" i="12"/>
  <c r="G24" i="14" s="1"/>
  <c r="K25" i="17"/>
  <c r="R61" i="12"/>
  <c r="G31" i="14" s="1"/>
  <c r="Q108" i="12"/>
  <c r="Q159" i="12"/>
  <c r="F52" i="14" s="1"/>
  <c r="R159" i="12"/>
  <c r="G52" i="14" s="1"/>
  <c r="Q151" i="13"/>
  <c r="N56" i="14" s="1"/>
  <c r="Q211" i="13"/>
  <c r="N65" i="14" s="1"/>
  <c r="R124" i="9"/>
  <c r="O68" i="7" s="1"/>
  <c r="R135" i="9"/>
  <c r="O86" i="7" s="1"/>
  <c r="R25" i="12"/>
  <c r="G33" i="14" s="1"/>
  <c r="R57" i="12"/>
  <c r="G22" i="14" s="1"/>
  <c r="R104" i="12"/>
  <c r="G46" i="14" s="1"/>
  <c r="R108" i="12"/>
  <c r="R147" i="12"/>
  <c r="G49" i="14" s="1"/>
  <c r="Q151" i="12"/>
  <c r="F50" i="14" s="1"/>
  <c r="R80" i="13"/>
  <c r="O52" i="14" s="1"/>
  <c r="R128" i="13"/>
  <c r="O67" i="14" s="1"/>
  <c r="Q143" i="13"/>
  <c r="N59" i="14" s="1"/>
  <c r="Q147" i="13"/>
  <c r="R179" i="13"/>
  <c r="O35" i="14" s="1"/>
  <c r="Q183" i="13"/>
  <c r="Q155" i="9"/>
  <c r="N32" i="7" s="1"/>
  <c r="R155" i="9"/>
  <c r="O32" i="7" s="1"/>
  <c r="R21" i="12"/>
  <c r="G32" i="14" s="1"/>
  <c r="R53" i="12"/>
  <c r="G41" i="14" s="1"/>
  <c r="Q37" i="13"/>
  <c r="N27" i="14" s="1"/>
  <c r="Q175" i="13"/>
  <c r="N46" i="14" s="1"/>
  <c r="Q120" i="13"/>
  <c r="N44" i="14" s="1"/>
  <c r="R139" i="13"/>
  <c r="O30" i="14" s="1"/>
  <c r="Q171" i="13"/>
  <c r="R124" i="12"/>
  <c r="R139" i="12"/>
  <c r="G43" i="14" s="1"/>
  <c r="Q143" i="12"/>
  <c r="F30" i="14" s="1"/>
  <c r="R143" i="12"/>
  <c r="G30" i="14" s="1"/>
  <c r="R179" i="12"/>
  <c r="G57" i="14" s="1"/>
  <c r="Q183" i="12"/>
  <c r="Q116" i="9"/>
  <c r="N34" i="7" s="1"/>
  <c r="R45" i="12"/>
  <c r="G26" i="14" s="1"/>
  <c r="Q96" i="12"/>
  <c r="F47" i="14" s="1"/>
  <c r="Q124" i="12"/>
  <c r="Q175" i="12"/>
  <c r="F56" i="14" s="1"/>
  <c r="Q108" i="13"/>
  <c r="N32" i="14" s="1"/>
  <c r="Q112" i="13"/>
  <c r="Q69" i="13"/>
  <c r="R104" i="13"/>
  <c r="R159" i="13"/>
  <c r="O47" i="14" s="1"/>
  <c r="Q61" i="12"/>
  <c r="F31" i="14" s="1"/>
  <c r="G44" i="17"/>
  <c r="G18" i="17"/>
  <c r="G21" i="17"/>
  <c r="G30" i="17"/>
  <c r="G43" i="17"/>
  <c r="G42" i="17"/>
  <c r="G41" i="17"/>
  <c r="Q120" i="9"/>
  <c r="R65" i="9"/>
  <c r="O67" i="7" s="1"/>
  <c r="O21" i="17"/>
  <c r="Q29" i="13"/>
  <c r="G33" i="17"/>
  <c r="M31" i="14"/>
  <c r="E23" i="14"/>
  <c r="M68" i="14"/>
  <c r="M47" i="14"/>
  <c r="E48" i="14"/>
  <c r="M52" i="14"/>
  <c r="M28" i="14"/>
  <c r="E44" i="14"/>
  <c r="E37" i="14"/>
  <c r="E47" i="14"/>
  <c r="E42" i="14"/>
  <c r="E46" i="14"/>
  <c r="E59" i="14"/>
  <c r="M53" i="14"/>
  <c r="M41" i="14"/>
  <c r="M44" i="14"/>
  <c r="M42" i="14"/>
  <c r="M48" i="14"/>
  <c r="M66" i="14"/>
  <c r="M56" i="14"/>
  <c r="M26" i="14"/>
  <c r="M46" i="14"/>
  <c r="E45" i="14"/>
  <c r="E58" i="14"/>
  <c r="M61" i="14"/>
  <c r="M33" i="14"/>
  <c r="E35" i="14"/>
  <c r="E29" i="14"/>
  <c r="E27" i="14"/>
  <c r="M32" i="14"/>
  <c r="M34" i="14"/>
  <c r="M67" i="14"/>
  <c r="M35" i="14"/>
  <c r="G36" i="17"/>
  <c r="M85" i="7"/>
  <c r="M89" i="7"/>
  <c r="M52" i="7"/>
  <c r="M74" i="7"/>
  <c r="M36" i="7"/>
  <c r="M46" i="7"/>
  <c r="M31" i="7"/>
  <c r="M75" i="7"/>
  <c r="M40" i="7"/>
  <c r="M62" i="7"/>
  <c r="M48" i="7"/>
  <c r="M30" i="7"/>
  <c r="M28" i="7"/>
  <c r="M51" i="7"/>
  <c r="M34" i="7"/>
  <c r="M82" i="7"/>
  <c r="M39" i="7"/>
  <c r="M25" i="7"/>
  <c r="M29" i="7"/>
  <c r="M68" i="7"/>
  <c r="M86" i="7"/>
  <c r="M35" i="7"/>
  <c r="M79" i="7"/>
  <c r="M41" i="7"/>
  <c r="R53" i="9"/>
  <c r="O29" i="7" s="1"/>
  <c r="Q104" i="9"/>
  <c r="N52" i="7" s="1"/>
  <c r="R37" i="9"/>
  <c r="Q53" i="9"/>
  <c r="N29" i="7" s="1"/>
  <c r="R69" i="9"/>
  <c r="O73" i="7" s="1"/>
  <c r="Q84" i="9"/>
  <c r="N36" i="7" s="1"/>
  <c r="R88" i="9"/>
  <c r="O62" i="7" s="1"/>
  <c r="Q124" i="9"/>
  <c r="Q135" i="9"/>
  <c r="Q139" i="9"/>
  <c r="N30" i="7" s="1"/>
  <c r="Q143" i="9"/>
  <c r="Q147" i="9"/>
  <c r="N79" i="7" s="1"/>
  <c r="Q151" i="9"/>
  <c r="R33" i="9"/>
  <c r="O59" i="7" s="1"/>
  <c r="Q108" i="9"/>
  <c r="N69" i="7" s="1"/>
  <c r="R17" i="9"/>
  <c r="O23" i="7" s="1"/>
  <c r="Q37" i="9"/>
  <c r="R41" i="9"/>
  <c r="O25" i="7" s="1"/>
  <c r="R45" i="9"/>
  <c r="O42" i="7" s="1"/>
  <c r="R61" i="9"/>
  <c r="O31" i="7" s="1"/>
  <c r="R73" i="9"/>
  <c r="O40" i="7" s="1"/>
  <c r="R100" i="9"/>
  <c r="O89" i="7" s="1"/>
  <c r="R159" i="9"/>
  <c r="O44" i="7" s="1"/>
  <c r="R175" i="9"/>
  <c r="O39" i="7" s="1"/>
  <c r="R183" i="9"/>
  <c r="Q187" i="9"/>
  <c r="R187" i="9"/>
  <c r="M87" i="7"/>
  <c r="Q92" i="9"/>
  <c r="N87" i="7" s="1"/>
  <c r="M67" i="7"/>
  <c r="G26" i="17"/>
  <c r="G34" i="17"/>
  <c r="K24" i="17"/>
  <c r="K26" i="17"/>
  <c r="O22" i="17"/>
  <c r="K23" i="17"/>
  <c r="K21" i="17"/>
  <c r="G29" i="17"/>
  <c r="M73" i="7"/>
  <c r="M42" i="7"/>
  <c r="M49" i="14"/>
  <c r="Q61" i="13"/>
  <c r="M59" i="7"/>
  <c r="M65" i="7"/>
  <c r="M23" i="7"/>
  <c r="M22" i="7"/>
  <c r="M24" i="7"/>
  <c r="R17" i="12"/>
  <c r="G28" i="14" s="1"/>
  <c r="O20" i="17"/>
  <c r="R17" i="13"/>
  <c r="O22" i="14" s="1"/>
  <c r="O19" i="17"/>
  <c r="O27" i="17"/>
  <c r="K19" i="17"/>
  <c r="Q25" i="13"/>
  <c r="Q45" i="13"/>
  <c r="N39" i="14" s="1"/>
  <c r="Q49" i="12"/>
  <c r="Q37" i="12"/>
  <c r="F36" i="14" s="1"/>
  <c r="K27" i="17"/>
  <c r="K22" i="17"/>
  <c r="O28" i="17"/>
  <c r="O26" i="17"/>
  <c r="E31" i="14"/>
  <c r="M45" i="14"/>
  <c r="Q53" i="13"/>
  <c r="O24" i="17"/>
  <c r="K20" i="17"/>
  <c r="K18" i="17"/>
  <c r="M29" i="14"/>
  <c r="Q49" i="13"/>
  <c r="M39" i="14"/>
  <c r="M27" i="14"/>
  <c r="Q41" i="13"/>
  <c r="Q33" i="13"/>
  <c r="M23" i="14"/>
  <c r="M24" i="14"/>
  <c r="M22" i="14"/>
  <c r="E22" i="14"/>
  <c r="Q57" i="12"/>
  <c r="E41" i="14"/>
  <c r="Q53" i="12"/>
  <c r="F41" i="14" s="1"/>
  <c r="E38" i="14"/>
  <c r="Q45" i="12"/>
  <c r="E26" i="14"/>
  <c r="E34" i="14"/>
  <c r="Q41" i="12"/>
  <c r="F34" i="14" s="1"/>
  <c r="E36" i="14"/>
  <c r="E25" i="14"/>
  <c r="Q29" i="12"/>
  <c r="F24" i="14" s="1"/>
  <c r="Q25" i="12"/>
  <c r="E32" i="14"/>
  <c r="Q21" i="12"/>
  <c r="F32" i="14" s="1"/>
  <c r="E28" i="14"/>
  <c r="Q17" i="12"/>
  <c r="Q21" i="13"/>
  <c r="N24" i="14" s="1"/>
  <c r="G24" i="17"/>
  <c r="G35" i="17"/>
  <c r="G31" i="17"/>
  <c r="G27" i="17"/>
  <c r="G23" i="17"/>
  <c r="G25" i="17"/>
  <c r="G28" i="17"/>
  <c r="G32" i="17"/>
  <c r="G22" i="17"/>
  <c r="Q80" i="9"/>
  <c r="N51" i="7" s="1"/>
  <c r="Q69" i="9"/>
  <c r="Q61" i="9"/>
  <c r="R57" i="9"/>
  <c r="O28" i="7" s="1"/>
  <c r="R49" i="9"/>
  <c r="O74" i="7" s="1"/>
  <c r="Q45" i="9"/>
  <c r="R29" i="9"/>
  <c r="O65" i="7" s="1"/>
  <c r="Q29" i="9"/>
  <c r="N65" i="7" s="1"/>
  <c r="R25" i="9"/>
  <c r="O22" i="7" s="1"/>
  <c r="R21" i="9"/>
  <c r="O24" i="7" s="1"/>
  <c r="Q21" i="9"/>
  <c r="Q88" i="13"/>
  <c r="Q17" i="13"/>
  <c r="R21" i="13"/>
  <c r="R29" i="13"/>
  <c r="R37" i="13"/>
  <c r="O27" i="14" s="1"/>
  <c r="R49" i="13"/>
  <c r="R57" i="13"/>
  <c r="R65" i="13"/>
  <c r="Q76" i="13"/>
  <c r="Q96" i="13"/>
  <c r="Q116" i="13"/>
  <c r="R167" i="13"/>
  <c r="Q84" i="13"/>
  <c r="Q100" i="13"/>
  <c r="N33" i="14" s="1"/>
  <c r="R100" i="13"/>
  <c r="O33" i="14" s="1"/>
  <c r="R135" i="13"/>
  <c r="O48" i="14" s="1"/>
  <c r="Q139" i="13"/>
  <c r="N30" i="14" s="1"/>
  <c r="Q104" i="13"/>
  <c r="R108" i="13"/>
  <c r="O32" i="14" s="1"/>
  <c r="Q163" i="13"/>
  <c r="R120" i="13"/>
  <c r="Q135" i="13"/>
  <c r="Q167" i="13"/>
  <c r="R175" i="13"/>
  <c r="O46" i="14" s="1"/>
  <c r="R116" i="13"/>
  <c r="O34" i="14" s="1"/>
  <c r="R143" i="13"/>
  <c r="O59" i="14" s="1"/>
  <c r="R124" i="13"/>
  <c r="R151" i="13"/>
  <c r="R183" i="13"/>
  <c r="Q76" i="12"/>
  <c r="F29" i="14" s="1"/>
  <c r="R92" i="12"/>
  <c r="G27" i="14" s="1"/>
  <c r="R96" i="12"/>
  <c r="Q84" i="12"/>
  <c r="Q112" i="12"/>
  <c r="Q139" i="12"/>
  <c r="F43" i="14" s="1"/>
  <c r="Q171" i="12"/>
  <c r="F55" i="14" s="1"/>
  <c r="R76" i="12"/>
  <c r="G29" i="14" s="1"/>
  <c r="Q92" i="12"/>
  <c r="Q104" i="12"/>
  <c r="Q120" i="12"/>
  <c r="R155" i="12"/>
  <c r="G51" i="14" s="1"/>
  <c r="R167" i="12"/>
  <c r="G54" i="14" s="1"/>
  <c r="R187" i="12"/>
  <c r="G59" i="14" s="1"/>
  <c r="R120" i="12"/>
  <c r="Q147" i="12"/>
  <c r="F49" i="14" s="1"/>
  <c r="R163" i="12"/>
  <c r="G53" i="14" s="1"/>
  <c r="Q179" i="12"/>
  <c r="F57" i="14" s="1"/>
  <c r="R100" i="12"/>
  <c r="Q155" i="12"/>
  <c r="F51" i="14" s="1"/>
  <c r="R171" i="12"/>
  <c r="G55" i="14" s="1"/>
  <c r="Q187" i="12"/>
  <c r="Q17" i="9"/>
  <c r="Q33" i="9"/>
  <c r="Q49" i="9"/>
  <c r="Q25" i="9"/>
  <c r="Q41" i="9"/>
  <c r="Q57" i="9"/>
  <c r="R80" i="9"/>
  <c r="R84" i="9"/>
  <c r="Q88" i="9"/>
  <c r="R131" i="9"/>
  <c r="O46" i="7" s="1"/>
  <c r="R163" i="9"/>
  <c r="O58" i="7" s="1"/>
  <c r="R92" i="9"/>
  <c r="O87" i="7" s="1"/>
  <c r="Q96" i="9"/>
  <c r="R104" i="9"/>
  <c r="Q159" i="9"/>
  <c r="Q112" i="9"/>
  <c r="N48" i="7" s="1"/>
  <c r="Q65" i="9"/>
  <c r="Q73" i="9"/>
  <c r="Q100" i="9"/>
  <c r="R116" i="9"/>
  <c r="O34" i="7" s="1"/>
  <c r="Q131" i="9"/>
  <c r="Q163" i="9"/>
  <c r="N58" i="7" s="1"/>
  <c r="R112" i="9"/>
  <c r="O48" i="7" s="1"/>
  <c r="R139" i="9"/>
  <c r="O30" i="7" s="1"/>
  <c r="R171" i="9"/>
  <c r="R120" i="9"/>
  <c r="R147" i="9"/>
  <c r="R179" i="9"/>
  <c r="O85" i="7" s="1"/>
  <c r="AL121" i="1"/>
  <c r="AL120" i="1"/>
  <c r="AL119" i="1"/>
  <c r="AL70" i="1"/>
  <c r="AL69" i="1"/>
  <c r="AL68" i="1"/>
  <c r="O176" i="1"/>
  <c r="N176" i="1"/>
  <c r="M176" i="1"/>
  <c r="L176" i="1"/>
  <c r="K176" i="1"/>
  <c r="I176" i="1"/>
  <c r="CR175" i="1"/>
  <c r="X175" i="1"/>
  <c r="D55" i="7" s="1"/>
  <c r="O175" i="1"/>
  <c r="N175" i="1"/>
  <c r="M175" i="1"/>
  <c r="L175" i="1"/>
  <c r="K175" i="1"/>
  <c r="G175" i="1"/>
  <c r="D175" i="1"/>
  <c r="O172" i="1"/>
  <c r="N172" i="1"/>
  <c r="M172" i="1"/>
  <c r="L172" i="1"/>
  <c r="K172" i="1"/>
  <c r="I172" i="1"/>
  <c r="CR171" i="1"/>
  <c r="X171" i="1"/>
  <c r="D54" i="7" s="1"/>
  <c r="O171" i="1"/>
  <c r="N171" i="1"/>
  <c r="M171" i="1"/>
  <c r="L171" i="1"/>
  <c r="K171" i="1"/>
  <c r="G171" i="1"/>
  <c r="D171" i="1"/>
  <c r="O168" i="1"/>
  <c r="N168" i="1"/>
  <c r="M168" i="1"/>
  <c r="L168" i="1"/>
  <c r="K168" i="1"/>
  <c r="I168" i="1"/>
  <c r="CR167" i="1"/>
  <c r="X167" i="1"/>
  <c r="D53" i="7" s="1"/>
  <c r="C48" i="17" s="1"/>
  <c r="O167" i="1"/>
  <c r="N167" i="1"/>
  <c r="M167" i="1"/>
  <c r="L167" i="1"/>
  <c r="K167" i="1"/>
  <c r="G167" i="1"/>
  <c r="D167" i="1"/>
  <c r="O164" i="1"/>
  <c r="N164" i="1"/>
  <c r="M164" i="1"/>
  <c r="L164" i="1"/>
  <c r="K164" i="1"/>
  <c r="I164" i="1"/>
  <c r="CR163" i="1"/>
  <c r="X163" i="1"/>
  <c r="D52" i="7" s="1"/>
  <c r="C47" i="17" s="1"/>
  <c r="O163" i="1"/>
  <c r="N163" i="1"/>
  <c r="M163" i="1"/>
  <c r="L163" i="1"/>
  <c r="K163" i="1"/>
  <c r="G163" i="1"/>
  <c r="D163" i="1"/>
  <c r="O160" i="1"/>
  <c r="N160" i="1"/>
  <c r="M160" i="1"/>
  <c r="L160" i="1"/>
  <c r="K160" i="1"/>
  <c r="I160" i="1"/>
  <c r="CR159" i="1"/>
  <c r="X159" i="1"/>
  <c r="D51" i="7" s="1"/>
  <c r="C46" i="17" s="1"/>
  <c r="O159" i="1"/>
  <c r="N159" i="1"/>
  <c r="M159" i="1"/>
  <c r="L159" i="1"/>
  <c r="K159" i="1"/>
  <c r="G159" i="1"/>
  <c r="D159" i="1"/>
  <c r="O156" i="1"/>
  <c r="N156" i="1"/>
  <c r="M156" i="1"/>
  <c r="L156" i="1"/>
  <c r="K156" i="1"/>
  <c r="I156" i="1"/>
  <c r="CR155" i="1"/>
  <c r="X155" i="1"/>
  <c r="O155" i="1"/>
  <c r="N155" i="1"/>
  <c r="M155" i="1"/>
  <c r="L155" i="1"/>
  <c r="K155" i="1"/>
  <c r="G155" i="1"/>
  <c r="D155" i="1"/>
  <c r="O152" i="1"/>
  <c r="N152" i="1"/>
  <c r="M152" i="1"/>
  <c r="L152" i="1"/>
  <c r="K152" i="1"/>
  <c r="I152" i="1"/>
  <c r="CR151" i="1"/>
  <c r="X151" i="1"/>
  <c r="D47" i="7" s="1"/>
  <c r="O151" i="1"/>
  <c r="N151" i="1"/>
  <c r="M151" i="1"/>
  <c r="L151" i="1"/>
  <c r="K151" i="1"/>
  <c r="G151" i="1"/>
  <c r="E47" i="7" s="1"/>
  <c r="D151" i="1"/>
  <c r="O148" i="1"/>
  <c r="N148" i="1"/>
  <c r="M148" i="1"/>
  <c r="L148" i="1"/>
  <c r="K148" i="1"/>
  <c r="I148" i="1"/>
  <c r="CR147" i="1"/>
  <c r="X147" i="1"/>
  <c r="D45" i="7" s="1"/>
  <c r="O147" i="1"/>
  <c r="N147" i="1"/>
  <c r="M147" i="1"/>
  <c r="L147" i="1"/>
  <c r="K147" i="1"/>
  <c r="G147" i="1"/>
  <c r="E45" i="7" s="1"/>
  <c r="D147" i="1"/>
  <c r="O144" i="1"/>
  <c r="N144" i="1"/>
  <c r="M144" i="1"/>
  <c r="L144" i="1"/>
  <c r="K144" i="1"/>
  <c r="I144" i="1"/>
  <c r="CR143" i="1"/>
  <c r="X143" i="1"/>
  <c r="D37" i="7" s="1"/>
  <c r="O143" i="1"/>
  <c r="N143" i="1"/>
  <c r="M143" i="1"/>
  <c r="L143" i="1"/>
  <c r="K143" i="1"/>
  <c r="G143" i="1"/>
  <c r="D143" i="1"/>
  <c r="O140" i="1"/>
  <c r="N140" i="1"/>
  <c r="M140" i="1"/>
  <c r="L140" i="1"/>
  <c r="K140" i="1"/>
  <c r="I140" i="1"/>
  <c r="CR139" i="1"/>
  <c r="X139" i="1"/>
  <c r="D35" i="7" s="1"/>
  <c r="O139" i="1"/>
  <c r="N139" i="1"/>
  <c r="M139" i="1"/>
  <c r="L139" i="1"/>
  <c r="K139" i="1"/>
  <c r="G139" i="1"/>
  <c r="D139" i="1"/>
  <c r="O136" i="1"/>
  <c r="N136" i="1"/>
  <c r="M136" i="1"/>
  <c r="L136" i="1"/>
  <c r="K136" i="1"/>
  <c r="I136" i="1"/>
  <c r="CR135" i="1"/>
  <c r="X135" i="1"/>
  <c r="D33" i="7" s="1"/>
  <c r="O135" i="1"/>
  <c r="N135" i="1"/>
  <c r="M135" i="1"/>
  <c r="L135" i="1"/>
  <c r="K135" i="1"/>
  <c r="G135" i="1"/>
  <c r="D135" i="1"/>
  <c r="O132" i="1"/>
  <c r="N132" i="1"/>
  <c r="M132" i="1"/>
  <c r="L132" i="1"/>
  <c r="K132" i="1"/>
  <c r="I132" i="1"/>
  <c r="CR131" i="1"/>
  <c r="X131" i="1"/>
  <c r="D46" i="7" s="1"/>
  <c r="O131" i="1"/>
  <c r="N131" i="1"/>
  <c r="M131" i="1"/>
  <c r="L131" i="1"/>
  <c r="K131" i="1"/>
  <c r="G131" i="1"/>
  <c r="D131" i="1"/>
  <c r="O128" i="1"/>
  <c r="N128" i="1"/>
  <c r="M128" i="1"/>
  <c r="L128" i="1"/>
  <c r="K128" i="1"/>
  <c r="I128" i="1"/>
  <c r="CR127" i="1"/>
  <c r="X127" i="1"/>
  <c r="D39" i="7" s="1"/>
  <c r="O127" i="1"/>
  <c r="N127" i="1"/>
  <c r="M127" i="1"/>
  <c r="L127" i="1"/>
  <c r="K127" i="1"/>
  <c r="G127" i="1"/>
  <c r="D127" i="1"/>
  <c r="O124" i="1"/>
  <c r="N124" i="1"/>
  <c r="M124" i="1"/>
  <c r="L124" i="1"/>
  <c r="K124" i="1"/>
  <c r="I124" i="1"/>
  <c r="CR123" i="1"/>
  <c r="X123" i="1"/>
  <c r="D50" i="7" s="1"/>
  <c r="O123" i="1"/>
  <c r="N123" i="1"/>
  <c r="M123" i="1"/>
  <c r="L123" i="1"/>
  <c r="K123" i="1"/>
  <c r="G123" i="1"/>
  <c r="D123" i="1"/>
  <c r="C45" i="17" l="1"/>
  <c r="K34" i="17"/>
  <c r="K36" i="17"/>
  <c r="O52" i="17"/>
  <c r="O54" i="17"/>
  <c r="O53" i="17"/>
  <c r="K37" i="17"/>
  <c r="O42" i="17"/>
  <c r="O38" i="17"/>
  <c r="K35" i="17"/>
  <c r="O25" i="17"/>
  <c r="K41" i="17"/>
  <c r="K39" i="17"/>
  <c r="K40" i="17"/>
  <c r="O23" i="17"/>
  <c r="O41" i="17"/>
  <c r="O46" i="17"/>
  <c r="K38" i="17"/>
  <c r="O55" i="17"/>
  <c r="O43" i="17"/>
  <c r="Q131" i="12"/>
  <c r="F40" i="14" s="1"/>
  <c r="Q72" i="12"/>
  <c r="F35" i="14" s="1"/>
  <c r="U53" i="13"/>
  <c r="T53" i="13" s="1"/>
  <c r="U92" i="13"/>
  <c r="V92" i="13" s="1"/>
  <c r="U45" i="12"/>
  <c r="T47" i="12" s="1"/>
  <c r="U135" i="12"/>
  <c r="U33" i="12"/>
  <c r="U34" i="12" s="1"/>
  <c r="U215" i="13"/>
  <c r="U128" i="13"/>
  <c r="U127" i="13" s="1"/>
  <c r="U179" i="13"/>
  <c r="U180" i="13" s="1"/>
  <c r="U159" i="13"/>
  <c r="T159" i="13" s="1"/>
  <c r="U163" i="12"/>
  <c r="U167" i="12"/>
  <c r="U108" i="12"/>
  <c r="U49" i="12"/>
  <c r="U51" i="12" s="1"/>
  <c r="U88" i="12"/>
  <c r="H37" i="14" s="1"/>
  <c r="U25" i="12"/>
  <c r="T26" i="12" s="1"/>
  <c r="U167" i="9"/>
  <c r="P82" i="7" s="1"/>
  <c r="U179" i="9"/>
  <c r="P85" i="7" s="1"/>
  <c r="U25" i="13"/>
  <c r="U24" i="13" s="1"/>
  <c r="U45" i="13"/>
  <c r="F37" i="14"/>
  <c r="U65" i="12"/>
  <c r="H48" i="14" s="1"/>
  <c r="U183" i="12"/>
  <c r="F58" i="14"/>
  <c r="U80" i="13"/>
  <c r="U96" i="12"/>
  <c r="H47" i="14" s="1"/>
  <c r="G47" i="14"/>
  <c r="U124" i="13"/>
  <c r="P42" i="14" s="1"/>
  <c r="O42" i="14"/>
  <c r="U84" i="13"/>
  <c r="P68" i="14" s="1"/>
  <c r="N68" i="14"/>
  <c r="U112" i="13"/>
  <c r="N41" i="14"/>
  <c r="U151" i="12"/>
  <c r="H50" i="14" s="1"/>
  <c r="L45" i="17" s="1"/>
  <c r="U116" i="12"/>
  <c r="F23" i="14"/>
  <c r="U143" i="13"/>
  <c r="U61" i="12"/>
  <c r="H31" i="14" s="1"/>
  <c r="U116" i="13"/>
  <c r="P34" i="14" s="1"/>
  <c r="N34" i="14"/>
  <c r="U179" i="12"/>
  <c r="U112" i="12"/>
  <c r="H45" i="14" s="1"/>
  <c r="F45" i="14"/>
  <c r="U139" i="13"/>
  <c r="P30" i="14" s="1"/>
  <c r="U96" i="13"/>
  <c r="P28" i="14" s="1"/>
  <c r="N28" i="14"/>
  <c r="U108" i="13"/>
  <c r="P32" i="14" s="1"/>
  <c r="F25" i="14"/>
  <c r="F38" i="14"/>
  <c r="U155" i="9"/>
  <c r="U124" i="12"/>
  <c r="U151" i="13"/>
  <c r="P56" i="14" s="1"/>
  <c r="O56" i="14"/>
  <c r="U159" i="12"/>
  <c r="H52" i="14" s="1"/>
  <c r="L47" i="17" s="1"/>
  <c r="U100" i="12"/>
  <c r="H42" i="14" s="1"/>
  <c r="G42" i="14"/>
  <c r="U175" i="12"/>
  <c r="H56" i="14" s="1"/>
  <c r="L51" i="17" s="1"/>
  <c r="U80" i="12"/>
  <c r="F44" i="14"/>
  <c r="U104" i="12"/>
  <c r="H46" i="14" s="1"/>
  <c r="F46" i="14"/>
  <c r="U84" i="12"/>
  <c r="U76" i="13"/>
  <c r="P66" i="14" s="1"/>
  <c r="N66" i="14"/>
  <c r="U175" i="13"/>
  <c r="P46" i="14" s="1"/>
  <c r="U147" i="13"/>
  <c r="U211" i="13"/>
  <c r="P65" i="14" s="1"/>
  <c r="U187" i="12"/>
  <c r="H59" i="14" s="1"/>
  <c r="F59" i="14"/>
  <c r="U163" i="13"/>
  <c r="P26" i="14" s="1"/>
  <c r="N26" i="14"/>
  <c r="U69" i="13"/>
  <c r="U139" i="12"/>
  <c r="U143" i="12"/>
  <c r="H30" i="14" s="1"/>
  <c r="L43" i="17" s="1"/>
  <c r="U155" i="13"/>
  <c r="N31" i="14"/>
  <c r="U147" i="12"/>
  <c r="U92" i="12"/>
  <c r="H27" i="14" s="1"/>
  <c r="F27" i="14"/>
  <c r="U135" i="13"/>
  <c r="P48" i="14" s="1"/>
  <c r="N48" i="14"/>
  <c r="U65" i="13"/>
  <c r="P53" i="14" s="1"/>
  <c r="O53" i="14"/>
  <c r="U171" i="13"/>
  <c r="U104" i="13"/>
  <c r="U88" i="13"/>
  <c r="P61" i="14" s="1"/>
  <c r="N61" i="14"/>
  <c r="U183" i="13"/>
  <c r="U120" i="13"/>
  <c r="P44" i="14" s="1"/>
  <c r="O44" i="14"/>
  <c r="U57" i="13"/>
  <c r="P45" i="14" s="1"/>
  <c r="O45" i="14"/>
  <c r="U53" i="9"/>
  <c r="U69" i="9"/>
  <c r="T68" i="9" s="1"/>
  <c r="E51" i="7"/>
  <c r="E50" i="7"/>
  <c r="E53" i="7"/>
  <c r="E37" i="7"/>
  <c r="E33" i="7"/>
  <c r="E52" i="7"/>
  <c r="E55" i="7"/>
  <c r="E46" i="7"/>
  <c r="E39" i="7"/>
  <c r="E35" i="7"/>
  <c r="E54" i="7"/>
  <c r="U92" i="9"/>
  <c r="P87" i="7" s="1"/>
  <c r="U147" i="9"/>
  <c r="P79" i="7" s="1"/>
  <c r="O79" i="7"/>
  <c r="U131" i="9"/>
  <c r="P46" i="7" s="1"/>
  <c r="N46" i="7"/>
  <c r="U120" i="9"/>
  <c r="U171" i="9"/>
  <c r="P41" i="7" s="1"/>
  <c r="O41" i="7"/>
  <c r="U159" i="9"/>
  <c r="P44" i="7" s="1"/>
  <c r="N44" i="7"/>
  <c r="U96" i="9"/>
  <c r="P75" i="7" s="1"/>
  <c r="N75" i="7"/>
  <c r="U116" i="9"/>
  <c r="P34" i="7" s="1"/>
  <c r="U37" i="9"/>
  <c r="U187" i="9"/>
  <c r="U183" i="9"/>
  <c r="U151" i="9"/>
  <c r="N71" i="7"/>
  <c r="U135" i="9"/>
  <c r="N86" i="7"/>
  <c r="U175" i="9"/>
  <c r="U100" i="9"/>
  <c r="P89" i="7" s="1"/>
  <c r="N89" i="7"/>
  <c r="U104" i="9"/>
  <c r="P52" i="7" s="1"/>
  <c r="O52" i="7"/>
  <c r="U143" i="9"/>
  <c r="N35" i="7"/>
  <c r="U84" i="9"/>
  <c r="P36" i="7" s="1"/>
  <c r="O36" i="7"/>
  <c r="U80" i="9"/>
  <c r="P51" i="7" s="1"/>
  <c r="O51" i="7"/>
  <c r="U139" i="9"/>
  <c r="P30" i="7" s="1"/>
  <c r="U108" i="9"/>
  <c r="P69" i="7" s="1"/>
  <c r="U124" i="9"/>
  <c r="N68" i="7"/>
  <c r="N73" i="7"/>
  <c r="N23" i="14"/>
  <c r="U61" i="13"/>
  <c r="N49" i="14"/>
  <c r="U37" i="12"/>
  <c r="H36" i="14" s="1"/>
  <c r="U29" i="13"/>
  <c r="U53" i="12"/>
  <c r="H41" i="14" s="1"/>
  <c r="F26" i="14"/>
  <c r="U29" i="12"/>
  <c r="H24" i="14" s="1"/>
  <c r="N29" i="14"/>
  <c r="U49" i="13"/>
  <c r="U37" i="13"/>
  <c r="P27" i="14" s="1"/>
  <c r="U41" i="13"/>
  <c r="U33" i="13"/>
  <c r="N25" i="14"/>
  <c r="U57" i="12"/>
  <c r="F22" i="14"/>
  <c r="U41" i="12"/>
  <c r="H34" i="14" s="1"/>
  <c r="U21" i="12"/>
  <c r="V22" i="12" s="1"/>
  <c r="F33" i="14"/>
  <c r="U17" i="12"/>
  <c r="F28" i="14"/>
  <c r="U17" i="13"/>
  <c r="P22" i="14" s="1"/>
  <c r="N22" i="14"/>
  <c r="U21" i="13"/>
  <c r="P24" i="14" s="1"/>
  <c r="O24" i="14"/>
  <c r="U88" i="9"/>
  <c r="P62" i="7" s="1"/>
  <c r="N62" i="7"/>
  <c r="U73" i="9"/>
  <c r="P40" i="7" s="1"/>
  <c r="N40" i="7"/>
  <c r="U65" i="9"/>
  <c r="P67" i="7" s="1"/>
  <c r="N67" i="7"/>
  <c r="U61" i="9"/>
  <c r="N31" i="7"/>
  <c r="U57" i="9"/>
  <c r="P28" i="7" s="1"/>
  <c r="N28" i="7"/>
  <c r="U49" i="9"/>
  <c r="P74" i="7" s="1"/>
  <c r="N74" i="7"/>
  <c r="U45" i="9"/>
  <c r="N42" i="7"/>
  <c r="U41" i="9"/>
  <c r="P25" i="7" s="1"/>
  <c r="N25" i="7"/>
  <c r="U33" i="9"/>
  <c r="P59" i="7" s="1"/>
  <c r="N59" i="7"/>
  <c r="U29" i="9"/>
  <c r="V29" i="9" s="1"/>
  <c r="U25" i="9"/>
  <c r="P22" i="7" s="1"/>
  <c r="N22" i="7"/>
  <c r="U21" i="9"/>
  <c r="P24" i="7" s="1"/>
  <c r="N24" i="7"/>
  <c r="U17" i="9"/>
  <c r="P23" i="7" s="1"/>
  <c r="N23" i="7"/>
  <c r="U167" i="13"/>
  <c r="U100" i="13"/>
  <c r="P33" i="14" s="1"/>
  <c r="U120" i="12"/>
  <c r="U76" i="12"/>
  <c r="H29" i="14" s="1"/>
  <c r="U155" i="12"/>
  <c r="U171" i="12"/>
  <c r="U112" i="9"/>
  <c r="P48" i="7" s="1"/>
  <c r="U163" i="9"/>
  <c r="P58" i="7" s="1"/>
  <c r="R175" i="1"/>
  <c r="G55" i="7" s="1"/>
  <c r="Q163" i="1"/>
  <c r="F52" i="7" s="1"/>
  <c r="Q167" i="1"/>
  <c r="F53" i="7" s="1"/>
  <c r="Q131" i="1"/>
  <c r="F46" i="7" s="1"/>
  <c r="R143" i="1"/>
  <c r="G37" i="7" s="1"/>
  <c r="R135" i="1"/>
  <c r="G33" i="7" s="1"/>
  <c r="R127" i="1"/>
  <c r="G39" i="7" s="1"/>
  <c r="R151" i="1"/>
  <c r="G47" i="7" s="1"/>
  <c r="R159" i="1"/>
  <c r="G51" i="7" s="1"/>
  <c r="Q139" i="1"/>
  <c r="F35" i="7" s="1"/>
  <c r="Q143" i="1"/>
  <c r="F37" i="7" s="1"/>
  <c r="Q147" i="1"/>
  <c r="F45" i="7" s="1"/>
  <c r="Q151" i="1"/>
  <c r="F47" i="7" s="1"/>
  <c r="Q155" i="1"/>
  <c r="Q159" i="1"/>
  <c r="F51" i="7" s="1"/>
  <c r="R171" i="1"/>
  <c r="G54" i="7" s="1"/>
  <c r="Q127" i="1"/>
  <c r="F39" i="7" s="1"/>
  <c r="Q135" i="1"/>
  <c r="R163" i="1"/>
  <c r="G52" i="7" s="1"/>
  <c r="R123" i="1"/>
  <c r="G50" i="7" s="1"/>
  <c r="R131" i="1"/>
  <c r="G46" i="7" s="1"/>
  <c r="Q123" i="1"/>
  <c r="R139" i="1"/>
  <c r="G35" i="7" s="1"/>
  <c r="R147" i="1"/>
  <c r="G45" i="7" s="1"/>
  <c r="R155" i="1"/>
  <c r="R167" i="1"/>
  <c r="G53" i="7" s="1"/>
  <c r="Q171" i="1"/>
  <c r="Q175" i="1"/>
  <c r="F55" i="7" s="1"/>
  <c r="H84" i="17" l="1"/>
  <c r="H85" i="17"/>
  <c r="P66" i="17"/>
  <c r="H83" i="17"/>
  <c r="H76" i="17"/>
  <c r="H79" i="17"/>
  <c r="P64" i="17"/>
  <c r="P63" i="17"/>
  <c r="H75" i="17"/>
  <c r="H77" i="17"/>
  <c r="H74" i="17"/>
  <c r="H72" i="17"/>
  <c r="H57" i="14"/>
  <c r="L52" i="17" s="1"/>
  <c r="H49" i="14"/>
  <c r="L44" i="17" s="1"/>
  <c r="H55" i="14"/>
  <c r="L50" i="17" s="1"/>
  <c r="H53" i="14"/>
  <c r="L48" i="17" s="1"/>
  <c r="H51" i="14"/>
  <c r="L46" i="17" s="1"/>
  <c r="H43" i="14"/>
  <c r="L42" i="17" s="1"/>
  <c r="H39" i="14"/>
  <c r="L41" i="17" s="1"/>
  <c r="H54" i="14"/>
  <c r="L49" i="17" s="1"/>
  <c r="U131" i="12"/>
  <c r="T214" i="13"/>
  <c r="P63" i="14"/>
  <c r="U72" i="12"/>
  <c r="H35" i="14" s="1"/>
  <c r="T134" i="12"/>
  <c r="U134" i="12"/>
  <c r="T32" i="12"/>
  <c r="V47" i="12"/>
  <c r="T179" i="12"/>
  <c r="V181" i="12"/>
  <c r="T44" i="12"/>
  <c r="U47" i="12"/>
  <c r="V33" i="12"/>
  <c r="P59" i="14"/>
  <c r="U44" i="12"/>
  <c r="V45" i="12"/>
  <c r="V46" i="12"/>
  <c r="V44" i="12"/>
  <c r="U141" i="13"/>
  <c r="T52" i="13"/>
  <c r="V55" i="13"/>
  <c r="T55" i="13"/>
  <c r="V137" i="12"/>
  <c r="V114" i="12"/>
  <c r="V134" i="12"/>
  <c r="V136" i="12"/>
  <c r="T137" i="12"/>
  <c r="V138" i="12"/>
  <c r="T135" i="12"/>
  <c r="U136" i="12"/>
  <c r="T33" i="12"/>
  <c r="V32" i="12"/>
  <c r="U35" i="12"/>
  <c r="U32" i="12"/>
  <c r="T45" i="12"/>
  <c r="U46" i="12"/>
  <c r="P29" i="14"/>
  <c r="T175" i="13"/>
  <c r="U52" i="13"/>
  <c r="U217" i="13"/>
  <c r="U55" i="13"/>
  <c r="U145" i="13"/>
  <c r="V54" i="13"/>
  <c r="V142" i="13"/>
  <c r="V52" i="13"/>
  <c r="V53" i="13"/>
  <c r="V215" i="13"/>
  <c r="T54" i="13"/>
  <c r="U54" i="13"/>
  <c r="V138" i="13"/>
  <c r="U93" i="13"/>
  <c r="U91" i="13"/>
  <c r="T174" i="13"/>
  <c r="T93" i="13"/>
  <c r="U94" i="13"/>
  <c r="T140" i="13"/>
  <c r="T153" i="13"/>
  <c r="V91" i="13"/>
  <c r="U140" i="13"/>
  <c r="T145" i="13"/>
  <c r="T138" i="13"/>
  <c r="V143" i="13"/>
  <c r="U160" i="13"/>
  <c r="V141" i="13"/>
  <c r="V140" i="13"/>
  <c r="V214" i="13"/>
  <c r="V93" i="13"/>
  <c r="U161" i="13"/>
  <c r="T141" i="13"/>
  <c r="V160" i="13"/>
  <c r="T94" i="13"/>
  <c r="V159" i="13"/>
  <c r="V94" i="13"/>
  <c r="T139" i="13"/>
  <c r="T92" i="13"/>
  <c r="V122" i="13"/>
  <c r="U138" i="13"/>
  <c r="V177" i="13"/>
  <c r="U121" i="13"/>
  <c r="T91" i="13"/>
  <c r="T216" i="13"/>
  <c r="U165" i="13"/>
  <c r="V139" i="13"/>
  <c r="U216" i="13"/>
  <c r="T166" i="12"/>
  <c r="U164" i="12"/>
  <c r="U186" i="12"/>
  <c r="U180" i="12"/>
  <c r="U137" i="12"/>
  <c r="T46" i="12"/>
  <c r="H26" i="14"/>
  <c r="T35" i="12"/>
  <c r="T163" i="12"/>
  <c r="U162" i="12"/>
  <c r="V35" i="12"/>
  <c r="H25" i="14"/>
  <c r="V135" i="12"/>
  <c r="T34" i="12"/>
  <c r="T66" i="12"/>
  <c r="U188" i="12"/>
  <c r="U64" i="12"/>
  <c r="V180" i="12"/>
  <c r="V186" i="12"/>
  <c r="T136" i="12"/>
  <c r="V34" i="12"/>
  <c r="V165" i="12"/>
  <c r="U146" i="12"/>
  <c r="V163" i="12"/>
  <c r="T149" i="12"/>
  <c r="T165" i="12"/>
  <c r="U101" i="12"/>
  <c r="T148" i="12"/>
  <c r="T162" i="12"/>
  <c r="U166" i="12"/>
  <c r="T48" i="12"/>
  <c r="T169" i="12"/>
  <c r="U169" i="12"/>
  <c r="T167" i="12"/>
  <c r="V49" i="12"/>
  <c r="V168" i="12"/>
  <c r="V51" i="12"/>
  <c r="U148" i="12"/>
  <c r="U149" i="12"/>
  <c r="V141" i="12"/>
  <c r="V146" i="12"/>
  <c r="U99" i="12"/>
  <c r="V148" i="12"/>
  <c r="T102" i="12"/>
  <c r="T147" i="12"/>
  <c r="T146" i="12"/>
  <c r="V139" i="12"/>
  <c r="T108" i="12"/>
  <c r="T110" i="12"/>
  <c r="T107" i="12"/>
  <c r="U109" i="12"/>
  <c r="V109" i="12"/>
  <c r="V135" i="13"/>
  <c r="V137" i="13"/>
  <c r="U137" i="13"/>
  <c r="T137" i="13"/>
  <c r="T106" i="13"/>
  <c r="V87" i="12"/>
  <c r="U176" i="13"/>
  <c r="V144" i="13"/>
  <c r="T180" i="13"/>
  <c r="T178" i="13"/>
  <c r="T89" i="13"/>
  <c r="T177" i="13"/>
  <c r="T176" i="13"/>
  <c r="V145" i="13"/>
  <c r="T181" i="13"/>
  <c r="V178" i="13"/>
  <c r="U174" i="13"/>
  <c r="V176" i="13"/>
  <c r="T182" i="13"/>
  <c r="U144" i="13"/>
  <c r="T215" i="13"/>
  <c r="U89" i="13"/>
  <c r="V174" i="13"/>
  <c r="U142" i="13"/>
  <c r="T142" i="13"/>
  <c r="V180" i="13"/>
  <c r="U177" i="13"/>
  <c r="U184" i="13"/>
  <c r="V175" i="13"/>
  <c r="T143" i="13"/>
  <c r="T144" i="13"/>
  <c r="T217" i="13"/>
  <c r="V217" i="13"/>
  <c r="U214" i="13"/>
  <c r="V216" i="13"/>
  <c r="T129" i="13"/>
  <c r="P67" i="14"/>
  <c r="U130" i="13"/>
  <c r="U129" i="13"/>
  <c r="T130" i="13"/>
  <c r="T127" i="13"/>
  <c r="V128" i="13"/>
  <c r="T128" i="13"/>
  <c r="V130" i="13"/>
  <c r="V127" i="13"/>
  <c r="V129" i="13"/>
  <c r="T162" i="13"/>
  <c r="T179" i="13"/>
  <c r="V162" i="13"/>
  <c r="U162" i="13"/>
  <c r="P35" i="14"/>
  <c r="V163" i="13"/>
  <c r="T164" i="13"/>
  <c r="U181" i="13"/>
  <c r="U178" i="13"/>
  <c r="V179" i="13"/>
  <c r="V181" i="13"/>
  <c r="T87" i="13"/>
  <c r="T90" i="13"/>
  <c r="V88" i="13"/>
  <c r="V90" i="13"/>
  <c r="V125" i="13"/>
  <c r="P47" i="14"/>
  <c r="T160" i="13"/>
  <c r="T158" i="13"/>
  <c r="T161" i="13"/>
  <c r="U158" i="13"/>
  <c r="V158" i="13"/>
  <c r="V161" i="13"/>
  <c r="T88" i="13"/>
  <c r="T27" i="12"/>
  <c r="V99" i="12"/>
  <c r="U50" i="12"/>
  <c r="V90" i="12"/>
  <c r="V179" i="12"/>
  <c r="V113" i="12"/>
  <c r="V50" i="12"/>
  <c r="T181" i="12"/>
  <c r="T109" i="12"/>
  <c r="U189" i="12"/>
  <c r="T139" i="12"/>
  <c r="T49" i="12"/>
  <c r="T168" i="12"/>
  <c r="V169" i="12"/>
  <c r="V149" i="12"/>
  <c r="V162" i="12"/>
  <c r="T164" i="12"/>
  <c r="T178" i="12"/>
  <c r="V110" i="12"/>
  <c r="V189" i="12"/>
  <c r="V140" i="12"/>
  <c r="T50" i="12"/>
  <c r="U113" i="12"/>
  <c r="U90" i="12"/>
  <c r="T112" i="12"/>
  <c r="T186" i="12"/>
  <c r="U27" i="12"/>
  <c r="U107" i="12"/>
  <c r="T188" i="12"/>
  <c r="U140" i="12"/>
  <c r="H33" i="14"/>
  <c r="U168" i="12"/>
  <c r="V167" i="12"/>
  <c r="V166" i="12"/>
  <c r="V147" i="12"/>
  <c r="V164" i="12"/>
  <c r="U165" i="12"/>
  <c r="V107" i="12"/>
  <c r="T187" i="12"/>
  <c r="U141" i="12"/>
  <c r="U48" i="12"/>
  <c r="U87" i="12"/>
  <c r="T87" i="12"/>
  <c r="U111" i="12"/>
  <c r="T111" i="12"/>
  <c r="V188" i="12"/>
  <c r="U102" i="12"/>
  <c r="V27" i="12"/>
  <c r="H38" i="14"/>
  <c r="U178" i="12"/>
  <c r="T180" i="12"/>
  <c r="V108" i="12"/>
  <c r="V112" i="12"/>
  <c r="U114" i="12"/>
  <c r="V187" i="12"/>
  <c r="U138" i="12"/>
  <c r="T138" i="12"/>
  <c r="V26" i="12"/>
  <c r="T51" i="12"/>
  <c r="V89" i="12"/>
  <c r="U24" i="12"/>
  <c r="T89" i="12"/>
  <c r="U89" i="12"/>
  <c r="T114" i="12"/>
  <c r="T113" i="12"/>
  <c r="V48" i="12"/>
  <c r="T90" i="12"/>
  <c r="T88" i="12"/>
  <c r="V178" i="12"/>
  <c r="U181" i="12"/>
  <c r="U110" i="12"/>
  <c r="V111" i="12"/>
  <c r="T189" i="12"/>
  <c r="T141" i="12"/>
  <c r="T140" i="12"/>
  <c r="V24" i="12"/>
  <c r="V88" i="12"/>
  <c r="V168" i="9"/>
  <c r="U26" i="12"/>
  <c r="T24" i="12"/>
  <c r="T25" i="12"/>
  <c r="V25" i="12"/>
  <c r="T168" i="9"/>
  <c r="T167" i="9"/>
  <c r="U138" i="9"/>
  <c r="T138" i="9"/>
  <c r="T180" i="9"/>
  <c r="U180" i="9"/>
  <c r="U178" i="9"/>
  <c r="V179" i="9"/>
  <c r="U166" i="9"/>
  <c r="V169" i="9"/>
  <c r="T169" i="9"/>
  <c r="V166" i="9"/>
  <c r="T172" i="9"/>
  <c r="V159" i="9"/>
  <c r="U168" i="9"/>
  <c r="U161" i="9"/>
  <c r="V170" i="9"/>
  <c r="U169" i="9"/>
  <c r="T181" i="9"/>
  <c r="V181" i="9"/>
  <c r="U181" i="9"/>
  <c r="T179" i="9"/>
  <c r="V140" i="9"/>
  <c r="T166" i="9"/>
  <c r="U140" i="9"/>
  <c r="V167" i="9"/>
  <c r="T161" i="9"/>
  <c r="T158" i="9"/>
  <c r="U158" i="9"/>
  <c r="T160" i="9"/>
  <c r="V122" i="9"/>
  <c r="V158" i="9"/>
  <c r="U148" i="9"/>
  <c r="V160" i="9"/>
  <c r="T146" i="9"/>
  <c r="V171" i="9"/>
  <c r="T159" i="9"/>
  <c r="V180" i="9"/>
  <c r="T178" i="9"/>
  <c r="T170" i="9"/>
  <c r="T95" i="9"/>
  <c r="U170" i="9"/>
  <c r="U160" i="9"/>
  <c r="V161" i="9"/>
  <c r="V178" i="9"/>
  <c r="V138" i="9"/>
  <c r="T171" i="9"/>
  <c r="V148" i="9"/>
  <c r="U149" i="9"/>
  <c r="U146" i="9"/>
  <c r="T149" i="9"/>
  <c r="V146" i="9"/>
  <c r="V147" i="9"/>
  <c r="T148" i="9"/>
  <c r="T147" i="9"/>
  <c r="V82" i="9"/>
  <c r="T101" i="9"/>
  <c r="T74" i="9"/>
  <c r="V149" i="9"/>
  <c r="V133" i="9"/>
  <c r="U132" i="9"/>
  <c r="V25" i="13"/>
  <c r="T26" i="13"/>
  <c r="T25" i="13"/>
  <c r="V26" i="13"/>
  <c r="T27" i="13"/>
  <c r="P23" i="14"/>
  <c r="V24" i="13"/>
  <c r="U26" i="13"/>
  <c r="V104" i="12"/>
  <c r="T103" i="12"/>
  <c r="U106" i="12"/>
  <c r="T104" i="12"/>
  <c r="V103" i="12"/>
  <c r="T106" i="12"/>
  <c r="V106" i="12"/>
  <c r="U103" i="12"/>
  <c r="U105" i="12"/>
  <c r="T105" i="12"/>
  <c r="V105" i="12"/>
  <c r="V116" i="13"/>
  <c r="T24" i="13"/>
  <c r="V27" i="13"/>
  <c r="U27" i="13"/>
  <c r="T95" i="12"/>
  <c r="U72" i="9"/>
  <c r="V105" i="9"/>
  <c r="V118" i="9"/>
  <c r="V117" i="9"/>
  <c r="U123" i="13"/>
  <c r="T126" i="13"/>
  <c r="V123" i="13"/>
  <c r="V126" i="13"/>
  <c r="V124" i="13"/>
  <c r="T124" i="13"/>
  <c r="T123" i="13"/>
  <c r="U125" i="13"/>
  <c r="T125" i="13"/>
  <c r="U126" i="13"/>
  <c r="T104" i="13"/>
  <c r="V120" i="13"/>
  <c r="T119" i="13"/>
  <c r="T120" i="13"/>
  <c r="U122" i="13"/>
  <c r="T122" i="13"/>
  <c r="T121" i="13"/>
  <c r="V119" i="13"/>
  <c r="U119" i="13"/>
  <c r="V121" i="13"/>
  <c r="U64" i="13"/>
  <c r="U59" i="13"/>
  <c r="V109" i="13"/>
  <c r="V96" i="13"/>
  <c r="U97" i="13"/>
  <c r="V98" i="13"/>
  <c r="U87" i="13"/>
  <c r="U90" i="13"/>
  <c r="U78" i="13"/>
  <c r="U85" i="13"/>
  <c r="T83" i="13"/>
  <c r="V84" i="13"/>
  <c r="U86" i="13"/>
  <c r="V83" i="13"/>
  <c r="T85" i="13"/>
  <c r="U83" i="13"/>
  <c r="T86" i="13"/>
  <c r="V86" i="13"/>
  <c r="V105" i="13"/>
  <c r="U106" i="13"/>
  <c r="T105" i="13"/>
  <c r="T103" i="13"/>
  <c r="V106" i="13"/>
  <c r="U103" i="13"/>
  <c r="V103" i="13"/>
  <c r="U105" i="13"/>
  <c r="V104" i="13"/>
  <c r="U67" i="13"/>
  <c r="T66" i="13"/>
  <c r="T65" i="13"/>
  <c r="V66" i="13"/>
  <c r="T48" i="13"/>
  <c r="U56" i="13"/>
  <c r="T57" i="13"/>
  <c r="T30" i="13"/>
  <c r="V95" i="13"/>
  <c r="T97" i="13"/>
  <c r="U95" i="13"/>
  <c r="U98" i="13"/>
  <c r="V97" i="13"/>
  <c r="T96" i="13"/>
  <c r="T95" i="13"/>
  <c r="T98" i="13"/>
  <c r="V57" i="13"/>
  <c r="U58" i="13"/>
  <c r="V59" i="13"/>
  <c r="V56" i="13"/>
  <c r="T58" i="13"/>
  <c r="T56" i="13"/>
  <c r="T59" i="13"/>
  <c r="V58" i="13"/>
  <c r="P39" i="14"/>
  <c r="U46" i="13"/>
  <c r="T46" i="13"/>
  <c r="T45" i="13"/>
  <c r="U44" i="13"/>
  <c r="V44" i="13"/>
  <c r="T47" i="13"/>
  <c r="U47" i="13"/>
  <c r="V47" i="13"/>
  <c r="V45" i="13"/>
  <c r="T44" i="13"/>
  <c r="V46" i="13"/>
  <c r="V50" i="13"/>
  <c r="T49" i="13"/>
  <c r="V48" i="13"/>
  <c r="U51" i="13"/>
  <c r="V51" i="13"/>
  <c r="V87" i="13"/>
  <c r="V89" i="13"/>
  <c r="V85" i="13"/>
  <c r="T84" i="13"/>
  <c r="V65" i="13"/>
  <c r="U66" i="13"/>
  <c r="V67" i="13"/>
  <c r="T67" i="13"/>
  <c r="T64" i="13"/>
  <c r="V64" i="13"/>
  <c r="H19" i="17"/>
  <c r="U118" i="9"/>
  <c r="T115" i="9"/>
  <c r="T116" i="9"/>
  <c r="V116" i="9"/>
  <c r="U117" i="9"/>
  <c r="T117" i="9"/>
  <c r="T118" i="9"/>
  <c r="U115" i="9"/>
  <c r="V115" i="9"/>
  <c r="T96" i="9"/>
  <c r="U97" i="9"/>
  <c r="V96" i="9"/>
  <c r="V98" i="9"/>
  <c r="U43" i="9"/>
  <c r="T132" i="9"/>
  <c r="U133" i="9"/>
  <c r="T103" i="9"/>
  <c r="V103" i="9"/>
  <c r="U106" i="9"/>
  <c r="V104" i="9"/>
  <c r="U103" i="9"/>
  <c r="T105" i="9"/>
  <c r="V106" i="9"/>
  <c r="T106" i="9"/>
  <c r="T104" i="9"/>
  <c r="U70" i="9"/>
  <c r="T64" i="9"/>
  <c r="V34" i="9"/>
  <c r="V32" i="9"/>
  <c r="T34" i="9"/>
  <c r="T35" i="9"/>
  <c r="U35" i="9"/>
  <c r="U32" i="9"/>
  <c r="T33" i="9"/>
  <c r="U34" i="9"/>
  <c r="T120" i="9"/>
  <c r="V121" i="9"/>
  <c r="T121" i="9"/>
  <c r="U121" i="9"/>
  <c r="U122" i="9"/>
  <c r="U119" i="9"/>
  <c r="T119" i="9"/>
  <c r="T122" i="9"/>
  <c r="V119" i="9"/>
  <c r="V120" i="9"/>
  <c r="T56" i="9"/>
  <c r="T58" i="9"/>
  <c r="T59" i="9"/>
  <c r="T57" i="9"/>
  <c r="U58" i="9"/>
  <c r="V57" i="9"/>
  <c r="T25" i="9"/>
  <c r="V26" i="9"/>
  <c r="V25" i="9"/>
  <c r="T24" i="9"/>
  <c r="U27" i="9"/>
  <c r="U105" i="9"/>
  <c r="V83" i="12"/>
  <c r="V85" i="12"/>
  <c r="T86" i="12"/>
  <c r="V84" i="12"/>
  <c r="U86" i="12"/>
  <c r="V102" i="12"/>
  <c r="V101" i="12"/>
  <c r="T99" i="12"/>
  <c r="V100" i="12"/>
  <c r="T100" i="12"/>
  <c r="T101" i="12"/>
  <c r="T64" i="12"/>
  <c r="V64" i="12"/>
  <c r="T67" i="12"/>
  <c r="T92" i="12"/>
  <c r="V91" i="12"/>
  <c r="U93" i="12"/>
  <c r="V43" i="12"/>
  <c r="T41" i="12"/>
  <c r="T61" i="12"/>
  <c r="U62" i="12"/>
  <c r="V61" i="12"/>
  <c r="V94" i="12"/>
  <c r="T91" i="12"/>
  <c r="U91" i="12"/>
  <c r="T93" i="12"/>
  <c r="V93" i="12"/>
  <c r="U94" i="12"/>
  <c r="T94" i="12"/>
  <c r="V92" i="12"/>
  <c r="U52" i="12"/>
  <c r="T53" i="12"/>
  <c r="V55" i="12"/>
  <c r="V53" i="12"/>
  <c r="T52" i="12"/>
  <c r="V54" i="12"/>
  <c r="V52" i="12"/>
  <c r="T54" i="12"/>
  <c r="T55" i="12"/>
  <c r="U55" i="12"/>
  <c r="V63" i="12"/>
  <c r="T60" i="12"/>
  <c r="U63" i="12"/>
  <c r="T62" i="12"/>
  <c r="V60" i="12"/>
  <c r="T63" i="12"/>
  <c r="U60" i="12"/>
  <c r="V62" i="12"/>
  <c r="U43" i="12"/>
  <c r="U83" i="12"/>
  <c r="T83" i="12"/>
  <c r="U85" i="12"/>
  <c r="T85" i="12"/>
  <c r="T84" i="12"/>
  <c r="V86" i="12"/>
  <c r="U54" i="12"/>
  <c r="V67" i="12"/>
  <c r="U66" i="12"/>
  <c r="V65" i="12"/>
  <c r="U67" i="12"/>
  <c r="T65" i="12"/>
  <c r="V66" i="12"/>
  <c r="P31" i="14"/>
  <c r="U156" i="13"/>
  <c r="T157" i="13"/>
  <c r="V154" i="13"/>
  <c r="V157" i="13"/>
  <c r="T155" i="13"/>
  <c r="T156" i="13"/>
  <c r="U157" i="13"/>
  <c r="U154" i="13"/>
  <c r="V156" i="13"/>
  <c r="T154" i="13"/>
  <c r="V155" i="13"/>
  <c r="U171" i="1"/>
  <c r="H54" i="7" s="1"/>
  <c r="F54" i="7"/>
  <c r="V65" i="9"/>
  <c r="T82" i="9"/>
  <c r="U83" i="9"/>
  <c r="T96" i="12"/>
  <c r="T77" i="13"/>
  <c r="V118" i="13"/>
  <c r="V107" i="13"/>
  <c r="T107" i="13"/>
  <c r="V150" i="13"/>
  <c r="V184" i="13"/>
  <c r="T184" i="13"/>
  <c r="T69" i="9"/>
  <c r="U71" i="9"/>
  <c r="V172" i="13"/>
  <c r="V173" i="13"/>
  <c r="V170" i="13"/>
  <c r="U172" i="13"/>
  <c r="U170" i="13"/>
  <c r="T170" i="13"/>
  <c r="U173" i="13"/>
  <c r="T172" i="13"/>
  <c r="T173" i="13"/>
  <c r="V171" i="13"/>
  <c r="T171" i="13"/>
  <c r="V175" i="12"/>
  <c r="T174" i="12"/>
  <c r="T177" i="12"/>
  <c r="V176" i="12"/>
  <c r="T176" i="12"/>
  <c r="T175" i="12"/>
  <c r="V174" i="12"/>
  <c r="U176" i="12"/>
  <c r="V177" i="12"/>
  <c r="U174" i="12"/>
  <c r="U177" i="12"/>
  <c r="P41" i="14"/>
  <c r="V113" i="13"/>
  <c r="U113" i="13"/>
  <c r="T112" i="13"/>
  <c r="V111" i="13"/>
  <c r="T113" i="13"/>
  <c r="U111" i="13"/>
  <c r="U114" i="13"/>
  <c r="V114" i="13"/>
  <c r="T114" i="13"/>
  <c r="V112" i="13"/>
  <c r="T111" i="13"/>
  <c r="P52" i="14"/>
  <c r="T80" i="13"/>
  <c r="U79" i="13"/>
  <c r="T81" i="13"/>
  <c r="T79" i="13"/>
  <c r="U81" i="13"/>
  <c r="T82" i="13"/>
  <c r="V82" i="13"/>
  <c r="V81" i="13"/>
  <c r="U82" i="13"/>
  <c r="V80" i="13"/>
  <c r="V79" i="13"/>
  <c r="V91" i="9"/>
  <c r="V110" i="13"/>
  <c r="V70" i="9"/>
  <c r="U82" i="9"/>
  <c r="T97" i="12"/>
  <c r="V95" i="12"/>
  <c r="U77" i="13"/>
  <c r="U115" i="13"/>
  <c r="T115" i="13"/>
  <c r="V108" i="13"/>
  <c r="U110" i="13"/>
  <c r="V153" i="13"/>
  <c r="U182" i="13"/>
  <c r="T71" i="9"/>
  <c r="U68" i="9"/>
  <c r="H58" i="14"/>
  <c r="V182" i="12"/>
  <c r="T182" i="12"/>
  <c r="U182" i="12"/>
  <c r="T185" i="12"/>
  <c r="V185" i="12"/>
  <c r="U185" i="12"/>
  <c r="U184" i="12"/>
  <c r="T183" i="12"/>
  <c r="T184" i="12"/>
  <c r="V183" i="12"/>
  <c r="V184" i="12"/>
  <c r="V80" i="9"/>
  <c r="V96" i="12"/>
  <c r="T76" i="13"/>
  <c r="T109" i="13"/>
  <c r="T183" i="13"/>
  <c r="U185" i="13"/>
  <c r="V68" i="9"/>
  <c r="T91" i="9"/>
  <c r="T81" i="9"/>
  <c r="U95" i="12"/>
  <c r="V97" i="12"/>
  <c r="V78" i="13"/>
  <c r="T118" i="13"/>
  <c r="T117" i="13"/>
  <c r="U136" i="13"/>
  <c r="U107" i="13"/>
  <c r="T165" i="13"/>
  <c r="V165" i="13"/>
  <c r="V152" i="13"/>
  <c r="T150" i="13"/>
  <c r="T185" i="13"/>
  <c r="V71" i="9"/>
  <c r="P73" i="7"/>
  <c r="T126" i="12"/>
  <c r="U123" i="12"/>
  <c r="T124" i="12"/>
  <c r="U126" i="12"/>
  <c r="V126" i="12"/>
  <c r="V124" i="12"/>
  <c r="T123" i="12"/>
  <c r="V123" i="12"/>
  <c r="U125" i="12"/>
  <c r="V125" i="12"/>
  <c r="T125" i="12"/>
  <c r="U135" i="1"/>
  <c r="U137" i="1" s="1"/>
  <c r="F33" i="7"/>
  <c r="V92" i="9"/>
  <c r="U94" i="9"/>
  <c r="V81" i="9"/>
  <c r="V98" i="12"/>
  <c r="V77" i="13"/>
  <c r="V117" i="13"/>
  <c r="U118" i="13"/>
  <c r="T135" i="13"/>
  <c r="T110" i="13"/>
  <c r="U152" i="13"/>
  <c r="T152" i="13"/>
  <c r="V182" i="13"/>
  <c r="V69" i="9"/>
  <c r="U213" i="13"/>
  <c r="V211" i="13"/>
  <c r="U212" i="13"/>
  <c r="U210" i="13"/>
  <c r="T211" i="13"/>
  <c r="T213" i="13"/>
  <c r="V212" i="13"/>
  <c r="T210" i="13"/>
  <c r="V210" i="13"/>
  <c r="T212" i="13"/>
  <c r="V213" i="13"/>
  <c r="P32" i="7"/>
  <c r="T157" i="9"/>
  <c r="V154" i="9"/>
  <c r="V155" i="9"/>
  <c r="T154" i="9"/>
  <c r="V157" i="9"/>
  <c r="U154" i="9"/>
  <c r="U156" i="9"/>
  <c r="U157" i="9"/>
  <c r="V156" i="9"/>
  <c r="T155" i="9"/>
  <c r="T156" i="9"/>
  <c r="H23" i="14"/>
  <c r="U118" i="12"/>
  <c r="U117" i="12"/>
  <c r="V116" i="12"/>
  <c r="T116" i="12"/>
  <c r="T115" i="12"/>
  <c r="U115" i="12"/>
  <c r="V115" i="12"/>
  <c r="T118" i="12"/>
  <c r="V117" i="12"/>
  <c r="T117" i="12"/>
  <c r="V118" i="12"/>
  <c r="T142" i="12"/>
  <c r="V144" i="12"/>
  <c r="V145" i="12"/>
  <c r="V143" i="12"/>
  <c r="U142" i="12"/>
  <c r="T143" i="12"/>
  <c r="V142" i="12"/>
  <c r="T144" i="12"/>
  <c r="U145" i="12"/>
  <c r="U144" i="12"/>
  <c r="T145" i="12"/>
  <c r="U123" i="1"/>
  <c r="H50" i="7" s="1"/>
  <c r="F50" i="7"/>
  <c r="T92" i="9"/>
  <c r="U90" i="9"/>
  <c r="T80" i="9"/>
  <c r="U98" i="12"/>
  <c r="T78" i="13"/>
  <c r="T116" i="13"/>
  <c r="V136" i="13"/>
  <c r="U109" i="13"/>
  <c r="U164" i="13"/>
  <c r="V164" i="13"/>
  <c r="T151" i="13"/>
  <c r="U153" i="13"/>
  <c r="V183" i="13"/>
  <c r="T70" i="9"/>
  <c r="T159" i="12"/>
  <c r="U158" i="12"/>
  <c r="T161" i="12"/>
  <c r="T160" i="12"/>
  <c r="V159" i="12"/>
  <c r="V160" i="12"/>
  <c r="U160" i="12"/>
  <c r="U161" i="12"/>
  <c r="V158" i="12"/>
  <c r="V161" i="12"/>
  <c r="T158" i="12"/>
  <c r="T98" i="12"/>
  <c r="U117" i="13"/>
  <c r="V151" i="13"/>
  <c r="V94" i="9"/>
  <c r="V87" i="9"/>
  <c r="U81" i="9"/>
  <c r="U97" i="12"/>
  <c r="V76" i="13"/>
  <c r="V115" i="13"/>
  <c r="T136" i="13"/>
  <c r="T108" i="13"/>
  <c r="T163" i="13"/>
  <c r="U150" i="13"/>
  <c r="V185" i="13"/>
  <c r="T70" i="13"/>
  <c r="T68" i="13"/>
  <c r="U71" i="13"/>
  <c r="V71" i="13"/>
  <c r="U68" i="13"/>
  <c r="T71" i="13"/>
  <c r="U70" i="13"/>
  <c r="T69" i="13"/>
  <c r="V69" i="13"/>
  <c r="V68" i="13"/>
  <c r="V70" i="13"/>
  <c r="V148" i="13"/>
  <c r="V149" i="13"/>
  <c r="U148" i="13"/>
  <c r="V146" i="13"/>
  <c r="U149" i="13"/>
  <c r="T149" i="13"/>
  <c r="U146" i="13"/>
  <c r="T146" i="13"/>
  <c r="V147" i="13"/>
  <c r="T147" i="13"/>
  <c r="T148" i="13"/>
  <c r="H44" i="14"/>
  <c r="V82" i="12"/>
  <c r="V80" i="12"/>
  <c r="U81" i="12"/>
  <c r="T80" i="12"/>
  <c r="T82" i="12"/>
  <c r="T79" i="12"/>
  <c r="T81" i="12"/>
  <c r="U79" i="12"/>
  <c r="V81" i="12"/>
  <c r="U82" i="12"/>
  <c r="V79" i="12"/>
  <c r="V151" i="12"/>
  <c r="T151" i="12"/>
  <c r="V152" i="12"/>
  <c r="T150" i="12"/>
  <c r="V150" i="12"/>
  <c r="T153" i="12"/>
  <c r="U152" i="12"/>
  <c r="V153" i="12"/>
  <c r="U153" i="12"/>
  <c r="T152" i="12"/>
  <c r="U150" i="12"/>
  <c r="T36" i="12"/>
  <c r="U38" i="12"/>
  <c r="V36" i="12"/>
  <c r="T17" i="9"/>
  <c r="T43" i="12"/>
  <c r="V40" i="12"/>
  <c r="T40" i="12"/>
  <c r="V51" i="9"/>
  <c r="V48" i="9"/>
  <c r="T48" i="9"/>
  <c r="V85" i="9"/>
  <c r="T84" i="9"/>
  <c r="T86" i="9"/>
  <c r="T83" i="9"/>
  <c r="T102" i="9"/>
  <c r="T94" i="9"/>
  <c r="T93" i="9"/>
  <c r="U93" i="9"/>
  <c r="V93" i="9"/>
  <c r="U91" i="9"/>
  <c r="V43" i="9"/>
  <c r="T43" i="9"/>
  <c r="P29" i="7"/>
  <c r="V55" i="9"/>
  <c r="U55" i="9"/>
  <c r="U54" i="9"/>
  <c r="T52" i="9"/>
  <c r="T54" i="9"/>
  <c r="V53" i="9"/>
  <c r="V54" i="9"/>
  <c r="U52" i="9"/>
  <c r="V52" i="9"/>
  <c r="T53" i="9"/>
  <c r="T55" i="9"/>
  <c r="U87" i="9"/>
  <c r="U89" i="9"/>
  <c r="V90" i="9"/>
  <c r="T90" i="9"/>
  <c r="T87" i="9"/>
  <c r="V89" i="9"/>
  <c r="T89" i="9"/>
  <c r="T88" i="9"/>
  <c r="V88" i="9"/>
  <c r="U67" i="9"/>
  <c r="V29" i="13"/>
  <c r="U30" i="13"/>
  <c r="T31" i="13"/>
  <c r="U28" i="13"/>
  <c r="T22" i="12"/>
  <c r="U18" i="9"/>
  <c r="T16" i="9"/>
  <c r="V107" i="9"/>
  <c r="T110" i="9"/>
  <c r="T109" i="9"/>
  <c r="V108" i="9"/>
  <c r="V109" i="9"/>
  <c r="U109" i="9"/>
  <c r="U110" i="9"/>
  <c r="T108" i="9"/>
  <c r="V110" i="9"/>
  <c r="T107" i="9"/>
  <c r="U107" i="9"/>
  <c r="U40" i="9"/>
  <c r="U75" i="9"/>
  <c r="U48" i="9"/>
  <c r="T50" i="9"/>
  <c r="V102" i="9"/>
  <c r="P86" i="7"/>
  <c r="U137" i="9"/>
  <c r="T135" i="9"/>
  <c r="T136" i="9"/>
  <c r="T137" i="9"/>
  <c r="V135" i="9"/>
  <c r="T134" i="9"/>
  <c r="V136" i="9"/>
  <c r="U134" i="9"/>
  <c r="V137" i="9"/>
  <c r="V134" i="9"/>
  <c r="U136" i="9"/>
  <c r="V42" i="9"/>
  <c r="T72" i="9"/>
  <c r="V73" i="9"/>
  <c r="T97" i="9"/>
  <c r="P68" i="7"/>
  <c r="U123" i="9"/>
  <c r="U126" i="9"/>
  <c r="V123" i="9"/>
  <c r="T124" i="9"/>
  <c r="V124" i="9"/>
  <c r="V126" i="9"/>
  <c r="V125" i="9"/>
  <c r="U125" i="9"/>
  <c r="T123" i="9"/>
  <c r="T126" i="9"/>
  <c r="T125" i="9"/>
  <c r="H71" i="17"/>
  <c r="T188" i="9"/>
  <c r="V188" i="9"/>
  <c r="V187" i="9"/>
  <c r="T189" i="9"/>
  <c r="U189" i="9"/>
  <c r="V189" i="9"/>
  <c r="T186" i="9"/>
  <c r="T187" i="9"/>
  <c r="V186" i="9"/>
  <c r="U188" i="9"/>
  <c r="U186" i="9"/>
  <c r="P35" i="7"/>
  <c r="V144" i="9"/>
  <c r="T142" i="9"/>
  <c r="V145" i="9"/>
  <c r="T145" i="9"/>
  <c r="T144" i="9"/>
  <c r="T143" i="9"/>
  <c r="V143" i="9"/>
  <c r="V142" i="9"/>
  <c r="U144" i="9"/>
  <c r="U142" i="9"/>
  <c r="U145" i="9"/>
  <c r="V182" i="9"/>
  <c r="T183" i="9"/>
  <c r="V185" i="9"/>
  <c r="T182" i="9"/>
  <c r="U185" i="9"/>
  <c r="T184" i="9"/>
  <c r="V183" i="9"/>
  <c r="U184" i="9"/>
  <c r="U182" i="9"/>
  <c r="V184" i="9"/>
  <c r="T185" i="9"/>
  <c r="V40" i="9"/>
  <c r="U74" i="9"/>
  <c r="V75" i="9"/>
  <c r="V50" i="9"/>
  <c r="T100" i="9"/>
  <c r="U99" i="9"/>
  <c r="T41" i="9"/>
  <c r="T40" i="9"/>
  <c r="V74" i="9"/>
  <c r="U95" i="9"/>
  <c r="V95" i="9"/>
  <c r="T141" i="9"/>
  <c r="V139" i="9"/>
  <c r="T140" i="9"/>
  <c r="T49" i="9"/>
  <c r="V49" i="9"/>
  <c r="U51" i="9"/>
  <c r="V131" i="9"/>
  <c r="T131" i="9"/>
  <c r="U101" i="9"/>
  <c r="V100" i="9"/>
  <c r="V99" i="9"/>
  <c r="V84" i="9"/>
  <c r="T85" i="9"/>
  <c r="U85" i="9"/>
  <c r="T173" i="9"/>
  <c r="V173" i="9"/>
  <c r="U173" i="9"/>
  <c r="H17" i="17"/>
  <c r="U42" i="9"/>
  <c r="V41" i="9"/>
  <c r="T42" i="9"/>
  <c r="T73" i="9"/>
  <c r="V72" i="9"/>
  <c r="T75" i="9"/>
  <c r="U19" i="9"/>
  <c r="V97" i="9"/>
  <c r="T98" i="9"/>
  <c r="U98" i="9"/>
  <c r="V35" i="9"/>
  <c r="V33" i="9"/>
  <c r="T32" i="9"/>
  <c r="T139" i="9"/>
  <c r="V141" i="9"/>
  <c r="U141" i="9"/>
  <c r="U50" i="9"/>
  <c r="T51" i="9"/>
  <c r="T133" i="9"/>
  <c r="V132" i="9"/>
  <c r="V27" i="9"/>
  <c r="T26" i="9"/>
  <c r="T99" i="9"/>
  <c r="U102" i="9"/>
  <c r="V101" i="9"/>
  <c r="V83" i="9"/>
  <c r="U86" i="9"/>
  <c r="V86" i="9"/>
  <c r="V172" i="9"/>
  <c r="U172" i="9"/>
  <c r="V28" i="9"/>
  <c r="P39" i="7"/>
  <c r="T177" i="9"/>
  <c r="T176" i="9"/>
  <c r="U174" i="9"/>
  <c r="V176" i="9"/>
  <c r="V175" i="9"/>
  <c r="V174" i="9"/>
  <c r="U176" i="9"/>
  <c r="V177" i="9"/>
  <c r="T175" i="9"/>
  <c r="U177" i="9"/>
  <c r="T174" i="9"/>
  <c r="P71" i="7"/>
  <c r="V153" i="9"/>
  <c r="T153" i="9"/>
  <c r="U152" i="9"/>
  <c r="T151" i="9"/>
  <c r="V152" i="9"/>
  <c r="T152" i="9"/>
  <c r="T150" i="9"/>
  <c r="V150" i="9"/>
  <c r="U153" i="9"/>
  <c r="V151" i="9"/>
  <c r="U150" i="9"/>
  <c r="V38" i="9"/>
  <c r="U38" i="9"/>
  <c r="T38" i="9"/>
  <c r="U39" i="9"/>
  <c r="V36" i="9"/>
  <c r="T37" i="9"/>
  <c r="T39" i="9"/>
  <c r="T36" i="9"/>
  <c r="U36" i="9"/>
  <c r="V37" i="9"/>
  <c r="V39" i="9"/>
  <c r="T65" i="9"/>
  <c r="U66" i="9"/>
  <c r="V67" i="9"/>
  <c r="U28" i="12"/>
  <c r="U30" i="12"/>
  <c r="T31" i="12"/>
  <c r="V29" i="12"/>
  <c r="V28" i="12"/>
  <c r="V37" i="12"/>
  <c r="V38" i="12"/>
  <c r="V39" i="12"/>
  <c r="V23" i="12"/>
  <c r="T21" i="12"/>
  <c r="U18" i="13"/>
  <c r="U19" i="13"/>
  <c r="H18" i="17"/>
  <c r="T62" i="13"/>
  <c r="P49" i="14"/>
  <c r="V60" i="13"/>
  <c r="V61" i="13"/>
  <c r="V62" i="13"/>
  <c r="U63" i="13"/>
  <c r="T60" i="13"/>
  <c r="T63" i="13"/>
  <c r="U60" i="13"/>
  <c r="V63" i="13"/>
  <c r="U62" i="13"/>
  <c r="T61" i="13"/>
  <c r="T18" i="13"/>
  <c r="T19" i="13"/>
  <c r="T17" i="13"/>
  <c r="V18" i="13"/>
  <c r="T16" i="13"/>
  <c r="U16" i="13"/>
  <c r="V21" i="9"/>
  <c r="T20" i="9"/>
  <c r="T23" i="12"/>
  <c r="U23" i="12"/>
  <c r="V20" i="12"/>
  <c r="V21" i="12"/>
  <c r="U22" i="12"/>
  <c r="U36" i="12"/>
  <c r="T38" i="12"/>
  <c r="T39" i="12"/>
  <c r="T37" i="12"/>
  <c r="U39" i="12"/>
  <c r="U30" i="9"/>
  <c r="T28" i="9"/>
  <c r="T23" i="9"/>
  <c r="U22" i="9"/>
  <c r="U20" i="9"/>
  <c r="T21" i="9"/>
  <c r="U23" i="9"/>
  <c r="V20" i="9"/>
  <c r="V23" i="9"/>
  <c r="V22" i="9"/>
  <c r="T22" i="9"/>
  <c r="U31" i="13"/>
  <c r="V30" i="13"/>
  <c r="V31" i="13"/>
  <c r="T28" i="13"/>
  <c r="V28" i="13"/>
  <c r="T29" i="13"/>
  <c r="V42" i="12"/>
  <c r="U40" i="12"/>
  <c r="T42" i="12"/>
  <c r="V41" i="12"/>
  <c r="U42" i="12"/>
  <c r="U20" i="12"/>
  <c r="U31" i="12"/>
  <c r="V31" i="12"/>
  <c r="V30" i="12"/>
  <c r="T28" i="12"/>
  <c r="T29" i="12"/>
  <c r="T30" i="12"/>
  <c r="T37" i="13"/>
  <c r="V19" i="13"/>
  <c r="V16" i="13"/>
  <c r="V17" i="13"/>
  <c r="T51" i="13"/>
  <c r="U48" i="13"/>
  <c r="V49" i="13"/>
  <c r="T50" i="13"/>
  <c r="U50" i="13"/>
  <c r="U39" i="13"/>
  <c r="V36" i="13"/>
  <c r="U38" i="13"/>
  <c r="T36" i="13"/>
  <c r="V38" i="13"/>
  <c r="V39" i="13"/>
  <c r="V37" i="13"/>
  <c r="T38" i="13"/>
  <c r="T39" i="13"/>
  <c r="U36" i="13"/>
  <c r="T42" i="13"/>
  <c r="V41" i="13"/>
  <c r="T41" i="13"/>
  <c r="U42" i="13"/>
  <c r="U43" i="13"/>
  <c r="T40" i="13"/>
  <c r="T43" i="13"/>
  <c r="V43" i="13"/>
  <c r="U40" i="13"/>
  <c r="V42" i="13"/>
  <c r="V40" i="13"/>
  <c r="P25" i="14"/>
  <c r="T35" i="13"/>
  <c r="V34" i="13"/>
  <c r="U34" i="13"/>
  <c r="U35" i="13"/>
  <c r="T32" i="13"/>
  <c r="T34" i="13"/>
  <c r="V35" i="13"/>
  <c r="U32" i="13"/>
  <c r="V32" i="13"/>
  <c r="V33" i="13"/>
  <c r="T33" i="13"/>
  <c r="H22" i="14"/>
  <c r="V58" i="12"/>
  <c r="V59" i="12"/>
  <c r="U59" i="12"/>
  <c r="T59" i="12"/>
  <c r="U58" i="12"/>
  <c r="T58" i="12"/>
  <c r="V57" i="12"/>
  <c r="T57" i="12"/>
  <c r="T56" i="12"/>
  <c r="V56" i="12"/>
  <c r="U56" i="12"/>
  <c r="H32" i="14"/>
  <c r="T20" i="12"/>
  <c r="H28" i="14"/>
  <c r="U19" i="12"/>
  <c r="U16" i="12"/>
  <c r="U18" i="12"/>
  <c r="T18" i="12"/>
  <c r="T19" i="12"/>
  <c r="V16" i="12"/>
  <c r="T16" i="12"/>
  <c r="V17" i="12"/>
  <c r="T17" i="12"/>
  <c r="V19" i="12"/>
  <c r="V18" i="12"/>
  <c r="T23" i="13"/>
  <c r="U20" i="13"/>
  <c r="T20" i="13"/>
  <c r="V20" i="13"/>
  <c r="U22" i="13"/>
  <c r="V21" i="13"/>
  <c r="T22" i="13"/>
  <c r="U23" i="13"/>
  <c r="V22" i="13"/>
  <c r="V23" i="13"/>
  <c r="T21" i="13"/>
  <c r="V66" i="9"/>
  <c r="V64" i="9"/>
  <c r="T67" i="9"/>
  <c r="U64" i="9"/>
  <c r="T66" i="9"/>
  <c r="P31" i="7"/>
  <c r="U62" i="9"/>
  <c r="V62" i="9"/>
  <c r="V61" i="9"/>
  <c r="T62" i="9"/>
  <c r="T63" i="9"/>
  <c r="T61" i="9"/>
  <c r="U63" i="9"/>
  <c r="V60" i="9"/>
  <c r="U60" i="9"/>
  <c r="V63" i="9"/>
  <c r="T60" i="9"/>
  <c r="V59" i="9"/>
  <c r="V56" i="9"/>
  <c r="U59" i="9"/>
  <c r="U56" i="9"/>
  <c r="V58" i="9"/>
  <c r="P42" i="7"/>
  <c r="V46" i="9"/>
  <c r="U46" i="9"/>
  <c r="T44" i="9"/>
  <c r="V44" i="9"/>
  <c r="T45" i="9"/>
  <c r="V45" i="9"/>
  <c r="U47" i="9"/>
  <c r="U44" i="9"/>
  <c r="T47" i="9"/>
  <c r="V47" i="9"/>
  <c r="T46" i="9"/>
  <c r="V30" i="9"/>
  <c r="T29" i="9"/>
  <c r="P65" i="7"/>
  <c r="T30" i="9"/>
  <c r="T31" i="9"/>
  <c r="U28" i="9"/>
  <c r="V31" i="9"/>
  <c r="U31" i="9"/>
  <c r="U26" i="9"/>
  <c r="T27" i="9"/>
  <c r="U24" i="9"/>
  <c r="V24" i="9"/>
  <c r="V16" i="9"/>
  <c r="T19" i="9"/>
  <c r="V19" i="9"/>
  <c r="V17" i="9"/>
  <c r="U16" i="9"/>
  <c r="V18" i="9"/>
  <c r="T18" i="9"/>
  <c r="V101" i="13"/>
  <c r="V99" i="13"/>
  <c r="U101" i="13"/>
  <c r="U102" i="13"/>
  <c r="T100" i="13"/>
  <c r="T102" i="13"/>
  <c r="V100" i="13"/>
  <c r="T101" i="13"/>
  <c r="U99" i="13"/>
  <c r="V102" i="13"/>
  <c r="T99" i="13"/>
  <c r="U169" i="13"/>
  <c r="T168" i="13"/>
  <c r="T166" i="13"/>
  <c r="V168" i="13"/>
  <c r="T167" i="13"/>
  <c r="U168" i="13"/>
  <c r="V169" i="13"/>
  <c r="V166" i="13"/>
  <c r="T169" i="13"/>
  <c r="U166" i="13"/>
  <c r="V167" i="13"/>
  <c r="U157" i="12"/>
  <c r="T156" i="12"/>
  <c r="T154" i="12"/>
  <c r="T157" i="12"/>
  <c r="V155" i="12"/>
  <c r="V156" i="12"/>
  <c r="V154" i="12"/>
  <c r="U156" i="12"/>
  <c r="U154" i="12"/>
  <c r="T155" i="12"/>
  <c r="V157" i="12"/>
  <c r="U122" i="12"/>
  <c r="T121" i="12"/>
  <c r="T119" i="12"/>
  <c r="U121" i="12"/>
  <c r="V122" i="12"/>
  <c r="V120" i="12"/>
  <c r="V119" i="12"/>
  <c r="T122" i="12"/>
  <c r="U119" i="12"/>
  <c r="T120" i="12"/>
  <c r="V121" i="12"/>
  <c r="U173" i="12"/>
  <c r="T172" i="12"/>
  <c r="T170" i="12"/>
  <c r="T173" i="12"/>
  <c r="V171" i="12"/>
  <c r="V173" i="12"/>
  <c r="T171" i="12"/>
  <c r="U172" i="12"/>
  <c r="V172" i="12"/>
  <c r="V170" i="12"/>
  <c r="U170" i="12"/>
  <c r="U78" i="12"/>
  <c r="T77" i="12"/>
  <c r="T75" i="12"/>
  <c r="T78" i="12"/>
  <c r="V76" i="12"/>
  <c r="V77" i="12"/>
  <c r="V75" i="12"/>
  <c r="V78" i="12"/>
  <c r="T76" i="12"/>
  <c r="U77" i="12"/>
  <c r="U75" i="12"/>
  <c r="U165" i="9"/>
  <c r="T164" i="9"/>
  <c r="T162" i="9"/>
  <c r="V164" i="9"/>
  <c r="T163" i="9"/>
  <c r="U164" i="9"/>
  <c r="V165" i="9"/>
  <c r="V162" i="9"/>
  <c r="T165" i="9"/>
  <c r="U162" i="9"/>
  <c r="V163" i="9"/>
  <c r="U114" i="9"/>
  <c r="T113" i="9"/>
  <c r="T111" i="9"/>
  <c r="U113" i="9"/>
  <c r="V114" i="9"/>
  <c r="V112" i="9"/>
  <c r="V111" i="9"/>
  <c r="T114" i="9"/>
  <c r="T112" i="9"/>
  <c r="U111" i="9"/>
  <c r="V113" i="9"/>
  <c r="U167" i="1"/>
  <c r="U163" i="1"/>
  <c r="U175" i="1"/>
  <c r="U131" i="1"/>
  <c r="U159" i="1"/>
  <c r="H51" i="7" s="1"/>
  <c r="D46" i="17" s="1"/>
  <c r="U143" i="1"/>
  <c r="H37" i="7" s="1"/>
  <c r="U127" i="1"/>
  <c r="H39" i="7" s="1"/>
  <c r="U151" i="1"/>
  <c r="H47" i="7" s="1"/>
  <c r="U155" i="1"/>
  <c r="U147" i="1"/>
  <c r="H45" i="7" s="1"/>
  <c r="U139" i="1"/>
  <c r="H35" i="7" s="1"/>
  <c r="H82" i="17" l="1"/>
  <c r="H80" i="17"/>
  <c r="P18" i="17"/>
  <c r="H67" i="17"/>
  <c r="H58" i="17"/>
  <c r="H81" i="17"/>
  <c r="H78" i="17"/>
  <c r="P65" i="17"/>
  <c r="P62" i="17"/>
  <c r="H66" i="17"/>
  <c r="H73" i="17"/>
  <c r="H70" i="17"/>
  <c r="P61" i="17"/>
  <c r="L25" i="17"/>
  <c r="H69" i="17"/>
  <c r="H68" i="17"/>
  <c r="P60" i="17"/>
  <c r="H60" i="17"/>
  <c r="P57" i="17"/>
  <c r="H56" i="17"/>
  <c r="H65" i="17"/>
  <c r="P17" i="17"/>
  <c r="P56" i="17"/>
  <c r="H63" i="17"/>
  <c r="H64" i="17"/>
  <c r="L30" i="17"/>
  <c r="P59" i="17"/>
  <c r="H62" i="17"/>
  <c r="H59" i="17"/>
  <c r="V133" i="12"/>
  <c r="H40" i="14"/>
  <c r="L35" i="17" s="1"/>
  <c r="L17" i="17"/>
  <c r="V131" i="12"/>
  <c r="H30" i="17"/>
  <c r="P51" i="17"/>
  <c r="U132" i="12"/>
  <c r="T131" i="12"/>
  <c r="U133" i="12"/>
  <c r="T132" i="12"/>
  <c r="T133" i="12"/>
  <c r="T73" i="12"/>
  <c r="P50" i="17"/>
  <c r="P39" i="17"/>
  <c r="P58" i="17"/>
  <c r="L29" i="17"/>
  <c r="L40" i="17"/>
  <c r="H57" i="17"/>
  <c r="H34" i="17"/>
  <c r="H61" i="17"/>
  <c r="V74" i="12"/>
  <c r="T72" i="12"/>
  <c r="V132" i="12"/>
  <c r="T74" i="12"/>
  <c r="U73" i="12"/>
  <c r="V72" i="12"/>
  <c r="V73" i="12"/>
  <c r="U74" i="12"/>
  <c r="P44" i="17"/>
  <c r="P52" i="17"/>
  <c r="P48" i="17"/>
  <c r="P55" i="17"/>
  <c r="L26" i="17"/>
  <c r="L33" i="17"/>
  <c r="P54" i="17"/>
  <c r="P47" i="17"/>
  <c r="P53" i="17"/>
  <c r="P46" i="17"/>
  <c r="P49" i="17"/>
  <c r="H36" i="17"/>
  <c r="H52" i="17"/>
  <c r="P33" i="17"/>
  <c r="H53" i="17"/>
  <c r="H51" i="17"/>
  <c r="P45" i="17"/>
  <c r="P31" i="17"/>
  <c r="P25" i="17"/>
  <c r="P43" i="17"/>
  <c r="H55" i="17"/>
  <c r="T137" i="1"/>
  <c r="H54" i="17"/>
  <c r="H24" i="17"/>
  <c r="H23" i="17"/>
  <c r="H38" i="17"/>
  <c r="H48" i="17"/>
  <c r="H20" i="17"/>
  <c r="H37" i="17"/>
  <c r="H35" i="17"/>
  <c r="V137" i="1"/>
  <c r="V134" i="1"/>
  <c r="T134" i="1"/>
  <c r="V135" i="1"/>
  <c r="P42" i="17"/>
  <c r="P41" i="17"/>
  <c r="H42" i="17"/>
  <c r="T171" i="1"/>
  <c r="U172" i="1"/>
  <c r="V124" i="1"/>
  <c r="T124" i="1"/>
  <c r="T136" i="1"/>
  <c r="T135" i="1"/>
  <c r="U136" i="1"/>
  <c r="U134" i="1"/>
  <c r="H44" i="17"/>
  <c r="H43" i="17"/>
  <c r="V170" i="1"/>
  <c r="V172" i="1"/>
  <c r="T170" i="1"/>
  <c r="V173" i="1"/>
  <c r="H21" i="17"/>
  <c r="P19" i="17"/>
  <c r="H32" i="17"/>
  <c r="P30" i="17"/>
  <c r="L34" i="17"/>
  <c r="L23" i="17"/>
  <c r="P37" i="17"/>
  <c r="P27" i="17"/>
  <c r="P23" i="17"/>
  <c r="H50" i="17"/>
  <c r="H45" i="17"/>
  <c r="H41" i="17"/>
  <c r="H49" i="17"/>
  <c r="H31" i="17"/>
  <c r="H46" i="17"/>
  <c r="P36" i="17"/>
  <c r="P40" i="17"/>
  <c r="P38" i="17"/>
  <c r="P35" i="17"/>
  <c r="P29" i="17"/>
  <c r="P34" i="17"/>
  <c r="P32" i="17"/>
  <c r="H47" i="17"/>
  <c r="H40" i="17"/>
  <c r="H25" i="17"/>
  <c r="H39" i="17"/>
  <c r="L31" i="17"/>
  <c r="L32" i="17"/>
  <c r="V123" i="1"/>
  <c r="T172" i="1"/>
  <c r="V163" i="1"/>
  <c r="H52" i="7"/>
  <c r="D47" i="17" s="1"/>
  <c r="V171" i="1"/>
  <c r="U124" i="1"/>
  <c r="U173" i="1"/>
  <c r="T173" i="1"/>
  <c r="V125" i="1"/>
  <c r="V169" i="1"/>
  <c r="H53" i="7"/>
  <c r="D48" i="17" s="1"/>
  <c r="H28" i="17"/>
  <c r="T123" i="1"/>
  <c r="U170" i="1"/>
  <c r="T125" i="1"/>
  <c r="T146" i="1"/>
  <c r="U130" i="1"/>
  <c r="H46" i="7"/>
  <c r="V136" i="1"/>
  <c r="H33" i="7"/>
  <c r="U125" i="1"/>
  <c r="T155" i="1"/>
  <c r="D45" i="17"/>
  <c r="U176" i="1"/>
  <c r="H55" i="7"/>
  <c r="P21" i="17"/>
  <c r="P28" i="17"/>
  <c r="P22" i="17"/>
  <c r="P20" i="17"/>
  <c r="L21" i="17"/>
  <c r="L24" i="17"/>
  <c r="H33" i="17"/>
  <c r="H29" i="17"/>
  <c r="L19" i="17"/>
  <c r="L22" i="17"/>
  <c r="P26" i="17"/>
  <c r="L27" i="17"/>
  <c r="L28" i="17"/>
  <c r="P24" i="17"/>
  <c r="L18" i="17"/>
  <c r="L20" i="17"/>
  <c r="H26" i="17"/>
  <c r="H22" i="17"/>
  <c r="H27" i="17"/>
  <c r="U165" i="1"/>
  <c r="V165" i="1"/>
  <c r="T165" i="1"/>
  <c r="U162" i="1"/>
  <c r="V162" i="1"/>
  <c r="T162" i="1"/>
  <c r="T163" i="1"/>
  <c r="V164" i="1"/>
  <c r="T164" i="1"/>
  <c r="U164" i="1"/>
  <c r="U157" i="1"/>
  <c r="T133" i="1"/>
  <c r="U133" i="1"/>
  <c r="V133" i="1"/>
  <c r="V130" i="1"/>
  <c r="T132" i="1"/>
  <c r="T131" i="1"/>
  <c r="V132" i="1"/>
  <c r="T130" i="1"/>
  <c r="U132" i="1"/>
  <c r="U166" i="1"/>
  <c r="T166" i="1"/>
  <c r="V168" i="1"/>
  <c r="T168" i="1"/>
  <c r="U168" i="1"/>
  <c r="T169" i="1"/>
  <c r="V166" i="1"/>
  <c r="T167" i="1"/>
  <c r="V167" i="1"/>
  <c r="U169" i="1"/>
  <c r="V131" i="1"/>
  <c r="U174" i="1"/>
  <c r="U177" i="1"/>
  <c r="V174" i="1"/>
  <c r="V177" i="1"/>
  <c r="T177" i="1"/>
  <c r="V175" i="1"/>
  <c r="T174" i="1"/>
  <c r="T175" i="1"/>
  <c r="T176" i="1"/>
  <c r="V176" i="1"/>
  <c r="T154" i="1"/>
  <c r="V157" i="1"/>
  <c r="T149" i="1"/>
  <c r="V149" i="1"/>
  <c r="T147" i="1"/>
  <c r="V156" i="1"/>
  <c r="T151" i="1"/>
  <c r="T150" i="1"/>
  <c r="V150" i="1"/>
  <c r="U150" i="1"/>
  <c r="T153" i="1"/>
  <c r="T152" i="1"/>
  <c r="V152" i="1"/>
  <c r="V153" i="1"/>
  <c r="U153" i="1"/>
  <c r="V151" i="1"/>
  <c r="U152" i="1"/>
  <c r="U144" i="1"/>
  <c r="T144" i="1"/>
  <c r="V142" i="1"/>
  <c r="T143" i="1"/>
  <c r="T145" i="1"/>
  <c r="T142" i="1"/>
  <c r="V145" i="1"/>
  <c r="U145" i="1"/>
  <c r="V144" i="1"/>
  <c r="U142" i="1"/>
  <c r="V143" i="1"/>
  <c r="T129" i="1"/>
  <c r="V126" i="1"/>
  <c r="U129" i="1"/>
  <c r="V127" i="1"/>
  <c r="V129" i="1"/>
  <c r="T128" i="1"/>
  <c r="U128" i="1"/>
  <c r="T127" i="1"/>
  <c r="V128" i="1"/>
  <c r="T126" i="1"/>
  <c r="U126" i="1"/>
  <c r="U158" i="1"/>
  <c r="T161" i="1"/>
  <c r="V161" i="1"/>
  <c r="U161" i="1"/>
  <c r="V159" i="1"/>
  <c r="T159" i="1"/>
  <c r="V158" i="1"/>
  <c r="U160" i="1"/>
  <c r="T160" i="1"/>
  <c r="V160" i="1"/>
  <c r="T158" i="1"/>
  <c r="V146" i="1"/>
  <c r="U146" i="1"/>
  <c r="V147" i="1"/>
  <c r="T148" i="1"/>
  <c r="V148" i="1"/>
  <c r="U148" i="1"/>
  <c r="U149" i="1"/>
  <c r="T157" i="1"/>
  <c r="U154" i="1"/>
  <c r="V155" i="1"/>
  <c r="T156" i="1"/>
  <c r="V154" i="1"/>
  <c r="U156" i="1"/>
  <c r="V141" i="1"/>
  <c r="U141" i="1"/>
  <c r="T141" i="1"/>
  <c r="U140" i="1"/>
  <c r="T140" i="1"/>
  <c r="V139" i="1"/>
  <c r="T139" i="1"/>
  <c r="T138" i="1"/>
  <c r="V140" i="1"/>
  <c r="U138" i="1"/>
  <c r="V138" i="1"/>
  <c r="L36" i="17" l="1"/>
  <c r="L37" i="17"/>
  <c r="L39" i="17"/>
  <c r="L38" i="17"/>
  <c r="CR21" i="1"/>
  <c r="CR25" i="1"/>
  <c r="CR29" i="1"/>
  <c r="CR33" i="1"/>
  <c r="CR37" i="1"/>
  <c r="CR41" i="1"/>
  <c r="CR45" i="1"/>
  <c r="CR49" i="1"/>
  <c r="CR53" i="1"/>
  <c r="CR57" i="1"/>
  <c r="CR61" i="1"/>
  <c r="CR65" i="1"/>
  <c r="CR72" i="1"/>
  <c r="CR76" i="1"/>
  <c r="CR80" i="1"/>
  <c r="CR84" i="1"/>
  <c r="CR88" i="1"/>
  <c r="CR96" i="1"/>
  <c r="CR100" i="1"/>
  <c r="CR104" i="1"/>
  <c r="CR108" i="1"/>
  <c r="CR112" i="1"/>
  <c r="CR116" i="1"/>
  <c r="CR17" i="1"/>
  <c r="I22" i="1"/>
  <c r="I26" i="1"/>
  <c r="I30" i="1"/>
  <c r="I34" i="1"/>
  <c r="I38" i="1"/>
  <c r="I42" i="1"/>
  <c r="I46" i="1"/>
  <c r="I50" i="1"/>
  <c r="I54" i="1"/>
  <c r="I58" i="1"/>
  <c r="I62" i="1"/>
  <c r="I66" i="1"/>
  <c r="I73" i="1"/>
  <c r="I77" i="1"/>
  <c r="I81" i="1"/>
  <c r="I85" i="1"/>
  <c r="I89" i="1"/>
  <c r="I93" i="1"/>
  <c r="I97" i="1"/>
  <c r="I101" i="1"/>
  <c r="I105" i="1"/>
  <c r="I109" i="1"/>
  <c r="I113" i="1"/>
  <c r="I117" i="1"/>
  <c r="X21" i="1"/>
  <c r="D25" i="7" s="1"/>
  <c r="X25" i="1"/>
  <c r="D27" i="7" s="1"/>
  <c r="X29" i="1"/>
  <c r="D22" i="7" s="1"/>
  <c r="X33" i="1"/>
  <c r="D24" i="7" s="1"/>
  <c r="X37" i="1"/>
  <c r="D28" i="7" s="1"/>
  <c r="X41" i="1"/>
  <c r="D31" i="7" s="1"/>
  <c r="X45" i="1"/>
  <c r="D30" i="7" s="1"/>
  <c r="X49" i="1"/>
  <c r="D42" i="7" s="1"/>
  <c r="X53" i="1"/>
  <c r="D38" i="7" s="1"/>
  <c r="X57" i="1"/>
  <c r="D23" i="7" s="1"/>
  <c r="X61" i="1"/>
  <c r="X65" i="1"/>
  <c r="D41" i="7" s="1"/>
  <c r="X72" i="1"/>
  <c r="D49" i="7" s="1"/>
  <c r="C44" i="17" s="1"/>
  <c r="X76" i="1"/>
  <c r="D26" i="7" s="1"/>
  <c r="X80" i="1"/>
  <c r="D44" i="7" s="1"/>
  <c r="X84" i="1"/>
  <c r="D32" i="7" s="1"/>
  <c r="X88" i="1"/>
  <c r="D40" i="7" s="1"/>
  <c r="X92" i="1"/>
  <c r="X96" i="1"/>
  <c r="X100" i="1"/>
  <c r="X104" i="1"/>
  <c r="D34" i="7" s="1"/>
  <c r="X108" i="1"/>
  <c r="D43" i="7" s="1"/>
  <c r="X112" i="1"/>
  <c r="D36" i="7" s="1"/>
  <c r="X116" i="1"/>
  <c r="X17" i="1"/>
  <c r="C22" i="17" l="1"/>
  <c r="D29" i="7"/>
  <c r="C23" i="17" s="1"/>
  <c r="D48" i="7"/>
  <c r="C31" i="17" s="1"/>
  <c r="C34" i="17"/>
  <c r="C26" i="17"/>
  <c r="C19" i="17"/>
  <c r="C17" i="17"/>
  <c r="Q3" i="1"/>
  <c r="G96" i="1"/>
  <c r="G100" i="1"/>
  <c r="G104" i="1"/>
  <c r="G108" i="1"/>
  <c r="G112" i="1"/>
  <c r="G116" i="1"/>
  <c r="D25" i="1"/>
  <c r="D29" i="1"/>
  <c r="D33" i="1"/>
  <c r="D37" i="1"/>
  <c r="D41" i="1"/>
  <c r="D45" i="1"/>
  <c r="D49" i="1"/>
  <c r="D53" i="1"/>
  <c r="D57" i="1"/>
  <c r="D61" i="1"/>
  <c r="D65" i="1"/>
  <c r="D72" i="1"/>
  <c r="D76" i="1"/>
  <c r="D80" i="1"/>
  <c r="D84" i="1"/>
  <c r="D88" i="1"/>
  <c r="D100" i="1"/>
  <c r="D104" i="1"/>
  <c r="D108" i="1"/>
  <c r="D112" i="1"/>
  <c r="D116" i="1"/>
  <c r="D17" i="1"/>
  <c r="D21" i="1"/>
  <c r="G92" i="1"/>
  <c r="G84" i="1"/>
  <c r="G88" i="1"/>
  <c r="C43" i="17" l="1"/>
  <c r="C42" i="17"/>
  <c r="C32" i="17"/>
  <c r="C28" i="17"/>
  <c r="C29" i="17"/>
  <c r="C41" i="17"/>
  <c r="C30" i="17"/>
  <c r="C40" i="17"/>
  <c r="C38" i="17"/>
  <c r="C35" i="17"/>
  <c r="C27" i="17"/>
  <c r="C24" i="17"/>
  <c r="C25" i="17"/>
  <c r="C36" i="17"/>
  <c r="C39" i="17"/>
  <c r="C33" i="17"/>
  <c r="C37" i="17"/>
  <c r="C20" i="17"/>
  <c r="C21" i="17"/>
  <c r="E34" i="7"/>
  <c r="E40" i="7"/>
  <c r="E31" i="7"/>
  <c r="E32" i="7"/>
  <c r="E38" i="7"/>
  <c r="E29" i="7"/>
  <c r="E36" i="7"/>
  <c r="E48" i="7"/>
  <c r="E43" i="7"/>
  <c r="E22" i="7"/>
  <c r="E30" i="7"/>
  <c r="E26" i="7"/>
  <c r="E28" i="7"/>
  <c r="C18" i="17"/>
  <c r="E49" i="7"/>
  <c r="E41" i="7"/>
  <c r="E23" i="7"/>
  <c r="E42" i="7"/>
  <c r="E27" i="7"/>
  <c r="E25" i="7"/>
  <c r="AL180" i="1"/>
  <c r="AL179" i="1"/>
  <c r="AL178" i="1"/>
  <c r="I18" i="1"/>
  <c r="K21" i="1"/>
  <c r="L21" i="1"/>
  <c r="M21" i="1"/>
  <c r="N21" i="1"/>
  <c r="O21" i="1"/>
  <c r="K22" i="1"/>
  <c r="L22" i="1"/>
  <c r="M22" i="1"/>
  <c r="N22" i="1"/>
  <c r="O22" i="1"/>
  <c r="K25" i="1"/>
  <c r="L25" i="1"/>
  <c r="M25" i="1"/>
  <c r="N25" i="1"/>
  <c r="O25" i="1"/>
  <c r="K26" i="1"/>
  <c r="L26" i="1"/>
  <c r="M26" i="1"/>
  <c r="N26" i="1"/>
  <c r="O26" i="1"/>
  <c r="K29" i="1"/>
  <c r="L29" i="1"/>
  <c r="M29" i="1"/>
  <c r="N29" i="1"/>
  <c r="O29" i="1"/>
  <c r="K30" i="1"/>
  <c r="L30" i="1"/>
  <c r="M30" i="1"/>
  <c r="N30" i="1"/>
  <c r="O30" i="1"/>
  <c r="K33" i="1"/>
  <c r="L33" i="1"/>
  <c r="M33" i="1"/>
  <c r="N33" i="1"/>
  <c r="O33" i="1"/>
  <c r="K34" i="1"/>
  <c r="L34" i="1"/>
  <c r="M34" i="1"/>
  <c r="N34" i="1"/>
  <c r="O34" i="1"/>
  <c r="K37" i="1"/>
  <c r="L37" i="1"/>
  <c r="M37" i="1"/>
  <c r="N37" i="1"/>
  <c r="O37" i="1"/>
  <c r="K38" i="1"/>
  <c r="L38" i="1"/>
  <c r="M38" i="1"/>
  <c r="N38" i="1"/>
  <c r="O38" i="1"/>
  <c r="K41" i="1"/>
  <c r="L41" i="1"/>
  <c r="M41" i="1"/>
  <c r="N41" i="1"/>
  <c r="O41" i="1"/>
  <c r="K42" i="1"/>
  <c r="L42" i="1"/>
  <c r="M42" i="1"/>
  <c r="N42" i="1"/>
  <c r="O42" i="1"/>
  <c r="K45" i="1"/>
  <c r="L45" i="1"/>
  <c r="M45" i="1"/>
  <c r="N45" i="1"/>
  <c r="O45" i="1"/>
  <c r="K46" i="1"/>
  <c r="L46" i="1"/>
  <c r="M46" i="1"/>
  <c r="N46" i="1"/>
  <c r="O46" i="1"/>
  <c r="K49" i="1"/>
  <c r="L49" i="1"/>
  <c r="M49" i="1"/>
  <c r="N49" i="1"/>
  <c r="O49" i="1"/>
  <c r="K50" i="1"/>
  <c r="L50" i="1"/>
  <c r="M50" i="1"/>
  <c r="N50" i="1"/>
  <c r="O50" i="1"/>
  <c r="K53" i="1"/>
  <c r="L53" i="1"/>
  <c r="M53" i="1"/>
  <c r="N53" i="1"/>
  <c r="O53" i="1"/>
  <c r="K54" i="1"/>
  <c r="L54" i="1"/>
  <c r="M54" i="1"/>
  <c r="N54" i="1"/>
  <c r="O54" i="1"/>
  <c r="K57" i="1"/>
  <c r="L57" i="1"/>
  <c r="M57" i="1"/>
  <c r="N57" i="1"/>
  <c r="O57" i="1"/>
  <c r="K58" i="1"/>
  <c r="L58" i="1"/>
  <c r="M58" i="1"/>
  <c r="N58" i="1"/>
  <c r="O58" i="1"/>
  <c r="K61" i="1"/>
  <c r="L61" i="1"/>
  <c r="M61" i="1"/>
  <c r="N61" i="1"/>
  <c r="O61" i="1"/>
  <c r="K62" i="1"/>
  <c r="L62" i="1"/>
  <c r="M62" i="1"/>
  <c r="N62" i="1"/>
  <c r="O62" i="1"/>
  <c r="K65" i="1"/>
  <c r="L65" i="1"/>
  <c r="M65" i="1"/>
  <c r="N65" i="1"/>
  <c r="O65" i="1"/>
  <c r="K66" i="1"/>
  <c r="L66" i="1"/>
  <c r="M66" i="1"/>
  <c r="N66" i="1"/>
  <c r="O66" i="1"/>
  <c r="K72" i="1"/>
  <c r="L72" i="1"/>
  <c r="M72" i="1"/>
  <c r="N72" i="1"/>
  <c r="O72" i="1"/>
  <c r="K73" i="1"/>
  <c r="L73" i="1"/>
  <c r="M73" i="1"/>
  <c r="N73" i="1"/>
  <c r="O73" i="1"/>
  <c r="K76" i="1"/>
  <c r="L76" i="1"/>
  <c r="M76" i="1"/>
  <c r="N76" i="1"/>
  <c r="O76" i="1"/>
  <c r="K77" i="1"/>
  <c r="L77" i="1"/>
  <c r="M77" i="1"/>
  <c r="N77" i="1"/>
  <c r="O77" i="1"/>
  <c r="K80" i="1"/>
  <c r="L80" i="1"/>
  <c r="M80" i="1"/>
  <c r="N80" i="1"/>
  <c r="O80" i="1"/>
  <c r="K81" i="1"/>
  <c r="L81" i="1"/>
  <c r="M81" i="1"/>
  <c r="N81" i="1"/>
  <c r="O81" i="1"/>
  <c r="K84" i="1"/>
  <c r="L84" i="1"/>
  <c r="M84" i="1"/>
  <c r="N84" i="1"/>
  <c r="O84" i="1"/>
  <c r="K85" i="1"/>
  <c r="L85" i="1"/>
  <c r="M85" i="1"/>
  <c r="N85" i="1"/>
  <c r="O85" i="1"/>
  <c r="K88" i="1"/>
  <c r="L88" i="1"/>
  <c r="M88" i="1"/>
  <c r="N88" i="1"/>
  <c r="O88" i="1"/>
  <c r="K89" i="1"/>
  <c r="L89" i="1"/>
  <c r="M89" i="1"/>
  <c r="N89" i="1"/>
  <c r="O89" i="1"/>
  <c r="K92" i="1"/>
  <c r="L92" i="1"/>
  <c r="M92" i="1"/>
  <c r="N92" i="1"/>
  <c r="O92" i="1"/>
  <c r="K93" i="1"/>
  <c r="L93" i="1"/>
  <c r="M93" i="1"/>
  <c r="N93" i="1"/>
  <c r="O93" i="1"/>
  <c r="K96" i="1"/>
  <c r="L96" i="1"/>
  <c r="M96" i="1"/>
  <c r="N96" i="1"/>
  <c r="O96" i="1"/>
  <c r="K97" i="1"/>
  <c r="L97" i="1"/>
  <c r="M97" i="1"/>
  <c r="N97" i="1"/>
  <c r="O97" i="1"/>
  <c r="K100" i="1"/>
  <c r="L100" i="1"/>
  <c r="M100" i="1"/>
  <c r="N100" i="1"/>
  <c r="O100" i="1"/>
  <c r="K101" i="1"/>
  <c r="L101" i="1"/>
  <c r="M101" i="1"/>
  <c r="N101" i="1"/>
  <c r="O101" i="1"/>
  <c r="K104" i="1"/>
  <c r="L104" i="1"/>
  <c r="M104" i="1"/>
  <c r="N104" i="1"/>
  <c r="O104" i="1"/>
  <c r="K105" i="1"/>
  <c r="L105" i="1"/>
  <c r="M105" i="1"/>
  <c r="N105" i="1"/>
  <c r="O105" i="1"/>
  <c r="K108" i="1"/>
  <c r="L108" i="1"/>
  <c r="M108" i="1"/>
  <c r="N108" i="1"/>
  <c r="O108" i="1"/>
  <c r="K109" i="1"/>
  <c r="L109" i="1"/>
  <c r="M109" i="1"/>
  <c r="N109" i="1"/>
  <c r="O109" i="1"/>
  <c r="K112" i="1"/>
  <c r="L112" i="1"/>
  <c r="M112" i="1"/>
  <c r="N112" i="1"/>
  <c r="O112" i="1"/>
  <c r="K113" i="1"/>
  <c r="L113" i="1"/>
  <c r="M113" i="1"/>
  <c r="N113" i="1"/>
  <c r="O113" i="1"/>
  <c r="K116" i="1"/>
  <c r="L116" i="1"/>
  <c r="M116" i="1"/>
  <c r="N116" i="1"/>
  <c r="O116" i="1"/>
  <c r="K117" i="1"/>
  <c r="L117" i="1"/>
  <c r="M117" i="1"/>
  <c r="N117" i="1"/>
  <c r="O117" i="1"/>
  <c r="O18" i="1"/>
  <c r="O17" i="1"/>
  <c r="N18" i="1"/>
  <c r="N17" i="1"/>
  <c r="M18" i="1"/>
  <c r="M17" i="1"/>
  <c r="L18" i="1"/>
  <c r="L17" i="1"/>
  <c r="K18" i="1"/>
  <c r="K17" i="1"/>
  <c r="R17" i="1" l="1"/>
  <c r="R72" i="1"/>
  <c r="G49" i="7" s="1"/>
  <c r="R29" i="1"/>
  <c r="G22" i="7" s="1"/>
  <c r="R80" i="1"/>
  <c r="G44" i="7" s="1"/>
  <c r="R65" i="1"/>
  <c r="G41" i="7" s="1"/>
  <c r="R57" i="1"/>
  <c r="G23" i="7" s="1"/>
  <c r="R45" i="1"/>
  <c r="G30" i="7" s="1"/>
  <c r="R37" i="1"/>
  <c r="G28" i="7" s="1"/>
  <c r="Q84" i="1"/>
  <c r="F32" i="7" s="1"/>
  <c r="Q80" i="1"/>
  <c r="F44" i="7" s="1"/>
  <c r="Q72" i="1"/>
  <c r="F49" i="7" s="1"/>
  <c r="Q65" i="1"/>
  <c r="F41" i="7" s="1"/>
  <c r="Q57" i="1"/>
  <c r="F23" i="7" s="1"/>
  <c r="Q53" i="1"/>
  <c r="F38" i="7" s="1"/>
  <c r="Q45" i="1"/>
  <c r="F30" i="7" s="1"/>
  <c r="Q37" i="1"/>
  <c r="F28" i="7" s="1"/>
  <c r="Q29" i="1"/>
  <c r="F22" i="7" s="1"/>
  <c r="R84" i="1"/>
  <c r="G32" i="7" s="1"/>
  <c r="R53" i="1"/>
  <c r="G38" i="7" s="1"/>
  <c r="R96" i="1"/>
  <c r="G48" i="7" s="1"/>
  <c r="R76" i="1"/>
  <c r="G26" i="7" s="1"/>
  <c r="R61" i="1"/>
  <c r="R49" i="1"/>
  <c r="G42" i="7" s="1"/>
  <c r="R41" i="1"/>
  <c r="G31" i="7" s="1"/>
  <c r="R33" i="1"/>
  <c r="G24" i="7" s="1"/>
  <c r="R25" i="1"/>
  <c r="G27" i="7" s="1"/>
  <c r="Q76" i="1"/>
  <c r="F26" i="7" s="1"/>
  <c r="Q61" i="1"/>
  <c r="Q49" i="1"/>
  <c r="F42" i="7" s="1"/>
  <c r="Q41" i="1"/>
  <c r="F31" i="7" s="1"/>
  <c r="Q33" i="1"/>
  <c r="F24" i="7" s="1"/>
  <c r="Q25" i="1"/>
  <c r="F27" i="7" s="1"/>
  <c r="R104" i="1"/>
  <c r="G34" i="7" s="1"/>
  <c r="R88" i="1"/>
  <c r="G40" i="7" s="1"/>
  <c r="Q104" i="1"/>
  <c r="F34" i="7" s="1"/>
  <c r="Q96" i="1"/>
  <c r="F48" i="7" s="1"/>
  <c r="Q88" i="1"/>
  <c r="F40" i="7" s="1"/>
  <c r="R116" i="1"/>
  <c r="R108" i="1"/>
  <c r="G43" i="7" s="1"/>
  <c r="R100" i="1"/>
  <c r="G29" i="7" s="1"/>
  <c r="R92" i="1"/>
  <c r="R112" i="1"/>
  <c r="G36" i="7" s="1"/>
  <c r="Q112" i="1"/>
  <c r="F36" i="7" s="1"/>
  <c r="Q116" i="1"/>
  <c r="Q108" i="1"/>
  <c r="F43" i="7" s="1"/>
  <c r="Q100" i="1"/>
  <c r="F29" i="7" s="1"/>
  <c r="Q92" i="1"/>
  <c r="Q17" i="1"/>
  <c r="R21" i="1"/>
  <c r="G25" i="7" s="1"/>
  <c r="Q21" i="1"/>
  <c r="F25" i="7" s="1"/>
  <c r="U65" i="1" l="1"/>
  <c r="U57" i="1"/>
  <c r="U116" i="1"/>
  <c r="U100" i="1"/>
  <c r="U96" i="1"/>
  <c r="U88" i="1"/>
  <c r="U84" i="1"/>
  <c r="U80" i="1"/>
  <c r="H44" i="7" s="1"/>
  <c r="U76" i="1"/>
  <c r="U72" i="1"/>
  <c r="U49" i="1"/>
  <c r="U45" i="1"/>
  <c r="U37" i="1"/>
  <c r="U29" i="1"/>
  <c r="U25" i="1"/>
  <c r="U112" i="1"/>
  <c r="U17" i="1"/>
  <c r="U92" i="1"/>
  <c r="U104" i="1"/>
  <c r="U33" i="1"/>
  <c r="H24" i="7" s="1"/>
  <c r="U61" i="1"/>
  <c r="U41" i="1"/>
  <c r="H31" i="7" s="1"/>
  <c r="U53" i="1"/>
  <c r="H38" i="7" s="1"/>
  <c r="U108" i="1"/>
  <c r="H43" i="7" s="1"/>
  <c r="U21" i="1"/>
  <c r="T72" i="1" l="1"/>
  <c r="H49" i="7"/>
  <c r="T87" i="1"/>
  <c r="H40" i="7"/>
  <c r="V84" i="1"/>
  <c r="H32" i="7"/>
  <c r="U97" i="1"/>
  <c r="H48" i="7"/>
  <c r="V100" i="1"/>
  <c r="H29" i="7"/>
  <c r="U113" i="1"/>
  <c r="H36" i="7"/>
  <c r="T104" i="1"/>
  <c r="H34" i="7"/>
  <c r="V93" i="1"/>
  <c r="U82" i="1"/>
  <c r="T76" i="1"/>
  <c r="H26" i="7"/>
  <c r="U66" i="1"/>
  <c r="H41" i="7"/>
  <c r="T56" i="1"/>
  <c r="H23" i="7"/>
  <c r="T51" i="1"/>
  <c r="H42" i="7"/>
  <c r="T44" i="1"/>
  <c r="H30" i="7"/>
  <c r="T39" i="1"/>
  <c r="H28" i="7"/>
  <c r="V29" i="1"/>
  <c r="H22" i="7"/>
  <c r="T24" i="1"/>
  <c r="H27" i="7"/>
  <c r="T20" i="1"/>
  <c r="H25" i="7"/>
  <c r="V116" i="1"/>
  <c r="V19" i="1"/>
  <c r="T97" i="1"/>
  <c r="V97" i="1"/>
  <c r="T96" i="1"/>
  <c r="U58" i="1"/>
  <c r="T58" i="1"/>
  <c r="V95" i="1"/>
  <c r="U98" i="1"/>
  <c r="V98" i="1"/>
  <c r="V96" i="1"/>
  <c r="T95" i="1"/>
  <c r="T98" i="1"/>
  <c r="V78" i="1"/>
  <c r="U73" i="1"/>
  <c r="U74" i="1"/>
  <c r="V74" i="1"/>
  <c r="U71" i="1"/>
  <c r="V59" i="1"/>
  <c r="T57" i="1"/>
  <c r="V56" i="1"/>
  <c r="U111" i="1"/>
  <c r="V113" i="1"/>
  <c r="V112" i="1"/>
  <c r="V87" i="1"/>
  <c r="U90" i="1"/>
  <c r="T89" i="1"/>
  <c r="T78" i="1"/>
  <c r="V72" i="1"/>
  <c r="V71" i="1"/>
  <c r="V66" i="1"/>
  <c r="U67" i="1"/>
  <c r="U59" i="1"/>
  <c r="T59" i="1"/>
  <c r="V58" i="1"/>
  <c r="U56" i="1"/>
  <c r="V57" i="1"/>
  <c r="T116" i="1"/>
  <c r="V118" i="1"/>
  <c r="V105" i="1"/>
  <c r="T83" i="1"/>
  <c r="T71" i="1"/>
  <c r="V64" i="1"/>
  <c r="V67" i="1"/>
  <c r="V65" i="1"/>
  <c r="T66" i="1"/>
  <c r="U64" i="1"/>
  <c r="T64" i="1"/>
  <c r="T67" i="1"/>
  <c r="T65" i="1"/>
  <c r="V36" i="1"/>
  <c r="V38" i="1"/>
  <c r="V39" i="1"/>
  <c r="T36" i="1"/>
  <c r="U36" i="1"/>
  <c r="T38" i="1"/>
  <c r="U39" i="1"/>
  <c r="U38" i="1"/>
  <c r="V37" i="1"/>
  <c r="T37" i="1"/>
  <c r="U115" i="1"/>
  <c r="U118" i="1"/>
  <c r="T117" i="1"/>
  <c r="T115" i="1"/>
  <c r="V115" i="1"/>
  <c r="V117" i="1"/>
  <c r="T118" i="1"/>
  <c r="U117" i="1"/>
  <c r="T112" i="1"/>
  <c r="V111" i="1"/>
  <c r="T114" i="1"/>
  <c r="T111" i="1"/>
  <c r="U114" i="1"/>
  <c r="T113" i="1"/>
  <c r="V88" i="1"/>
  <c r="U87" i="1"/>
  <c r="T90" i="1"/>
  <c r="V89" i="1"/>
  <c r="U89" i="1"/>
  <c r="T88" i="1"/>
  <c r="V90" i="1"/>
  <c r="U83" i="1"/>
  <c r="T86" i="1"/>
  <c r="V76" i="1"/>
  <c r="T74" i="1"/>
  <c r="V73" i="1"/>
  <c r="T73" i="1"/>
  <c r="T49" i="1"/>
  <c r="T29" i="1"/>
  <c r="V30" i="1"/>
  <c r="V28" i="1"/>
  <c r="U30" i="1"/>
  <c r="T31" i="1"/>
  <c r="U28" i="1"/>
  <c r="T28" i="1"/>
  <c r="U31" i="1"/>
  <c r="V24" i="1"/>
  <c r="T103" i="1"/>
  <c r="V102" i="1"/>
  <c r="T101" i="1"/>
  <c r="T100" i="1"/>
  <c r="U99" i="1"/>
  <c r="U101" i="1"/>
  <c r="V101" i="1"/>
  <c r="U102" i="1"/>
  <c r="T102" i="1"/>
  <c r="T99" i="1"/>
  <c r="V99" i="1"/>
  <c r="U95" i="1"/>
  <c r="T84" i="1"/>
  <c r="V85" i="1"/>
  <c r="U85" i="1"/>
  <c r="V86" i="1"/>
  <c r="U86" i="1"/>
  <c r="V83" i="1"/>
  <c r="T85" i="1"/>
  <c r="T81" i="1"/>
  <c r="V80" i="1"/>
  <c r="U81" i="1"/>
  <c r="U79" i="1"/>
  <c r="T80" i="1"/>
  <c r="T79" i="1"/>
  <c r="V81" i="1"/>
  <c r="T82" i="1"/>
  <c r="V79" i="1"/>
  <c r="V82" i="1"/>
  <c r="T77" i="1"/>
  <c r="U75" i="1"/>
  <c r="U77" i="1"/>
  <c r="V77" i="1"/>
  <c r="V75" i="1"/>
  <c r="T75" i="1"/>
  <c r="U78" i="1"/>
  <c r="V48" i="1"/>
  <c r="U50" i="1"/>
  <c r="T48" i="1"/>
  <c r="V49" i="1"/>
  <c r="T50" i="1"/>
  <c r="V51" i="1"/>
  <c r="U48" i="1"/>
  <c r="T47" i="1"/>
  <c r="V44" i="1"/>
  <c r="U47" i="1"/>
  <c r="V46" i="1"/>
  <c r="V47" i="1"/>
  <c r="V45" i="1"/>
  <c r="U44" i="1"/>
  <c r="U46" i="1"/>
  <c r="T45" i="1"/>
  <c r="T46" i="1"/>
  <c r="T30" i="1"/>
  <c r="V31" i="1"/>
  <c r="U27" i="1"/>
  <c r="V114" i="1"/>
  <c r="T106" i="1"/>
  <c r="T92" i="1"/>
  <c r="T94" i="1"/>
  <c r="U94" i="1"/>
  <c r="V91" i="1"/>
  <c r="U93" i="1"/>
  <c r="V92" i="1"/>
  <c r="T91" i="1"/>
  <c r="U91" i="1"/>
  <c r="T93" i="1"/>
  <c r="V94" i="1"/>
  <c r="V50" i="1"/>
  <c r="U51" i="1"/>
  <c r="T25" i="1"/>
  <c r="V26" i="1"/>
  <c r="V27" i="1"/>
  <c r="V25" i="1"/>
  <c r="U26" i="1"/>
  <c r="U24" i="1"/>
  <c r="T26" i="1"/>
  <c r="T27" i="1"/>
  <c r="V21" i="1"/>
  <c r="U20" i="1"/>
  <c r="U22" i="1"/>
  <c r="V23" i="1"/>
  <c r="V20" i="1"/>
  <c r="V22" i="1"/>
  <c r="U16" i="1"/>
  <c r="V17" i="1"/>
  <c r="T17" i="1"/>
  <c r="T18" i="1"/>
  <c r="V18" i="1"/>
  <c r="U18" i="1"/>
  <c r="T16" i="1"/>
  <c r="T19" i="1"/>
  <c r="U19" i="1"/>
  <c r="V16" i="1"/>
  <c r="U103" i="1"/>
  <c r="U106" i="1"/>
  <c r="T40" i="1"/>
  <c r="V42" i="1"/>
  <c r="T41" i="1"/>
  <c r="V40" i="1"/>
  <c r="U43" i="1"/>
  <c r="T43" i="1"/>
  <c r="U42" i="1"/>
  <c r="V43" i="1"/>
  <c r="U40" i="1"/>
  <c r="T42" i="1"/>
  <c r="V41" i="1"/>
  <c r="T105" i="1"/>
  <c r="V106" i="1"/>
  <c r="V104" i="1"/>
  <c r="T61" i="1"/>
  <c r="T63" i="1"/>
  <c r="V63" i="1"/>
  <c r="V61" i="1"/>
  <c r="V60" i="1"/>
  <c r="V62" i="1"/>
  <c r="U62" i="1"/>
  <c r="U63" i="1"/>
  <c r="U60" i="1"/>
  <c r="T62" i="1"/>
  <c r="T60" i="1"/>
  <c r="U105" i="1"/>
  <c r="V103" i="1"/>
  <c r="T53" i="1"/>
  <c r="V54" i="1"/>
  <c r="U52" i="1"/>
  <c r="V55" i="1"/>
  <c r="U55" i="1"/>
  <c r="T55" i="1"/>
  <c r="T52" i="1"/>
  <c r="V52" i="1"/>
  <c r="U54" i="1"/>
  <c r="T54" i="1"/>
  <c r="V53" i="1"/>
  <c r="T32" i="1"/>
  <c r="V35" i="1"/>
  <c r="U34" i="1"/>
  <c r="V32" i="1"/>
  <c r="T34" i="1"/>
  <c r="V34" i="1"/>
  <c r="V33" i="1"/>
  <c r="T33" i="1"/>
  <c r="U35" i="1"/>
  <c r="U32" i="1"/>
  <c r="T35" i="1"/>
  <c r="U23" i="1"/>
  <c r="T23" i="1"/>
  <c r="T22" i="1"/>
  <c r="T21" i="1"/>
  <c r="U109" i="1"/>
  <c r="U107" i="1"/>
  <c r="T109" i="1"/>
  <c r="T108" i="1"/>
  <c r="T110" i="1"/>
  <c r="T107" i="1"/>
  <c r="V107" i="1"/>
  <c r="V110" i="1"/>
  <c r="V108" i="1"/>
  <c r="U110" i="1"/>
  <c r="V109" i="1"/>
  <c r="D42" i="17" l="1"/>
  <c r="D44" i="17"/>
  <c r="D43" i="17"/>
  <c r="D41" i="17"/>
  <c r="D39" i="17"/>
  <c r="D40" i="17"/>
  <c r="D38" i="17"/>
  <c r="D37" i="17"/>
  <c r="D36" i="17"/>
  <c r="D35" i="17"/>
  <c r="D29" i="17"/>
  <c r="D17" i="17"/>
  <c r="D34" i="17"/>
  <c r="D19" i="17"/>
  <c r="D31" i="17"/>
  <c r="D33" i="17"/>
  <c r="D30" i="17"/>
  <c r="D27" i="17"/>
  <c r="D28" i="17"/>
  <c r="D26" i="17"/>
  <c r="D32" i="17"/>
  <c r="D18" i="17"/>
  <c r="D20" i="17"/>
  <c r="D22" i="17"/>
  <c r="D24" i="17"/>
  <c r="D25" i="17"/>
  <c r="D23" i="17"/>
  <c r="D21" i="17"/>
  <c r="K17" i="17"/>
  <c r="G17" i="17"/>
</calcChain>
</file>

<file path=xl/sharedStrings.xml><?xml version="1.0" encoding="utf-8"?>
<sst xmlns="http://schemas.openxmlformats.org/spreadsheetml/2006/main" count="27684" uniqueCount="359">
  <si>
    <t>Athlete</t>
  </si>
  <si>
    <t>Scores</t>
  </si>
  <si>
    <t>Total</t>
  </si>
  <si>
    <t>Counted</t>
  </si>
  <si>
    <t>Ranking</t>
  </si>
  <si>
    <t>Points</t>
  </si>
  <si>
    <t>Average</t>
  </si>
  <si>
    <t>Score</t>
  </si>
  <si>
    <t>Bonus</t>
  </si>
  <si>
    <t>World Achievement Bonus Points</t>
  </si>
  <si>
    <t>Olympic</t>
  </si>
  <si>
    <t>Games</t>
  </si>
  <si>
    <t>ABP</t>
  </si>
  <si>
    <t>World</t>
  </si>
  <si>
    <t xml:space="preserve">World </t>
  </si>
  <si>
    <t>Record</t>
  </si>
  <si>
    <t>WR</t>
  </si>
  <si>
    <t>Year</t>
  </si>
  <si>
    <t>August</t>
  </si>
  <si>
    <t>Month</t>
  </si>
  <si>
    <t>Olympics</t>
  </si>
  <si>
    <t>Event 8</t>
  </si>
  <si>
    <t>Event 9</t>
  </si>
  <si>
    <t>Event 10</t>
  </si>
  <si>
    <t>Event 11</t>
  </si>
  <si>
    <t>Event 12</t>
  </si>
  <si>
    <t>Event 13</t>
  </si>
  <si>
    <t>Event 14</t>
  </si>
  <si>
    <t>Event 15</t>
  </si>
  <si>
    <t>Event 16</t>
  </si>
  <si>
    <t>Event 17</t>
  </si>
  <si>
    <t>Event 18</t>
  </si>
  <si>
    <t>Event 19</t>
  </si>
  <si>
    <t>Event 20</t>
  </si>
  <si>
    <t>Athlete Name</t>
  </si>
  <si>
    <t>Number</t>
  </si>
  <si>
    <t>Top 5 Scores and Match ABP</t>
  </si>
  <si>
    <t>Achievement</t>
  </si>
  <si>
    <t>Event 21</t>
  </si>
  <si>
    <t>Event 22</t>
  </si>
  <si>
    <t>Event 23</t>
  </si>
  <si>
    <t>Event 24</t>
  </si>
  <si>
    <t>Event 25</t>
  </si>
  <si>
    <t>Event 26</t>
  </si>
  <si>
    <t>Event 27</t>
  </si>
  <si>
    <t>Event 28</t>
  </si>
  <si>
    <t>Event 29</t>
  </si>
  <si>
    <t>Event 30</t>
  </si>
  <si>
    <t>Champ</t>
  </si>
  <si>
    <t>Note 1:</t>
  </si>
  <si>
    <t>Note 2:</t>
  </si>
  <si>
    <t>Note 3:</t>
  </si>
  <si>
    <t xml:space="preserve">Top 5 Scores and Match Achievement Bonus Points (ABP) used for the Ranking Score </t>
  </si>
  <si>
    <t>Delete Scores and ABP after 1 year (at end of month in which score was posted)</t>
  </si>
  <si>
    <t>SUMMARY OF RANKING POINTS</t>
  </si>
  <si>
    <t>Ranking Points List</t>
  </si>
  <si>
    <t>Men's Air Rifle</t>
  </si>
  <si>
    <t>Ranking Points = Average Score Points  + Achievement Bonus Points</t>
  </si>
  <si>
    <t>Achievement Bonus Point (ABP) Chart</t>
  </si>
  <si>
    <t>Ranking Match ABP. Top 5 used for Ranking. See Note 1.</t>
  </si>
  <si>
    <t>World ABP in addition to the Top 5 Ranking Match ABP. See Notes 1-6.</t>
  </si>
  <si>
    <t>World Cup</t>
  </si>
  <si>
    <t>Continental Champs</t>
  </si>
  <si>
    <t>ISSF Grand Prix/President's Cup</t>
  </si>
  <si>
    <t>Other Intl Matches</t>
  </si>
  <si>
    <t>USASNC/WAG</t>
  </si>
  <si>
    <t>Other Domestic Matches</t>
  </si>
  <si>
    <t>Olympics (Notes 1, 2)</t>
  </si>
  <si>
    <t>World Champs (Note 1, 3)</t>
  </si>
  <si>
    <t>ISSF World Rank 1-10 (Note 4)</t>
  </si>
  <si>
    <t>ISSF World Rank 11-20 (Note 4)</t>
  </si>
  <si>
    <t>ISSF World Rank 21-30 (Note 4)</t>
  </si>
  <si>
    <t>ISSF World Record (Note 5)</t>
  </si>
  <si>
    <t>World Record Score (Note 6)</t>
  </si>
  <si>
    <t>1st Place</t>
  </si>
  <si>
    <t>2nd Place</t>
  </si>
  <si>
    <t>3rd Place</t>
  </si>
  <si>
    <t>4th Place</t>
  </si>
  <si>
    <t>5th Place</t>
  </si>
  <si>
    <t>6th Place</t>
  </si>
  <si>
    <t>7th Place</t>
  </si>
  <si>
    <t>8th Place</t>
  </si>
  <si>
    <t>Note 3: World Championship ABP are full value through Oct 2023, half value until the 2024 Olympics</t>
  </si>
  <si>
    <t>Note 4: World Ranking ABP valid while ranked by the ISSF</t>
  </si>
  <si>
    <t>Note 5: ISSF World Record ABP are full value for 1st year, half value for 2nd year</t>
  </si>
  <si>
    <t>Note 6: Equivalent World Record Score (posted in a Ranking Match, not counted by ISSF) ABP valid for 1 year</t>
  </si>
  <si>
    <t>Note 1: Half ABP points awarded to each member of Air Rifle Mixed Team in Olympics, World Championships, and World Cups</t>
  </si>
  <si>
    <t>Note 2: Olympic ABP are full value through Aug 2022, half value until the 2023 World Championships</t>
  </si>
  <si>
    <t>ABP are valid for 1 year unless otherwise specified in Notes 1-6</t>
  </si>
  <si>
    <t xml:space="preserve">   ENTER NAMES, SCORES, AND ABP IN THIS SECTION</t>
  </si>
  <si>
    <t>ENTER NAMES, SCORES, AND ABP IN THIS SECTION</t>
  </si>
  <si>
    <t>ENTER DATA IN THE BLUE BORDERED SECTION, NOT HERE</t>
  </si>
  <si>
    <t>P</t>
  </si>
  <si>
    <t>Note 6:</t>
  </si>
  <si>
    <t>Note 4:</t>
  </si>
  <si>
    <t>Note 5:</t>
  </si>
  <si>
    <t>Women's Air Rifle</t>
  </si>
  <si>
    <t>Men's Smallbore</t>
  </si>
  <si>
    <t>Women's Smallbore</t>
  </si>
  <si>
    <t xml:space="preserve">National Team Ranking Points = </t>
  </si>
  <si>
    <t xml:space="preserve">National Development Team Ranking Points = </t>
  </si>
  <si>
    <t xml:space="preserve">Threshold Needed to Start on Ranking List = </t>
  </si>
  <si>
    <t>Event 2</t>
  </si>
  <si>
    <t>Event 3</t>
  </si>
  <si>
    <t>Event 4</t>
  </si>
  <si>
    <t>Event 5</t>
  </si>
  <si>
    <t>Event 6</t>
  </si>
  <si>
    <t>Event 7</t>
  </si>
  <si>
    <t>Event 31</t>
  </si>
  <si>
    <t>Event 32</t>
  </si>
  <si>
    <t>Event 33</t>
  </si>
  <si>
    <t>USA Shooting Rifle Rankings</t>
  </si>
  <si>
    <t>NT/NDT Ranking valid after a minimum of 5 scores are posted</t>
  </si>
  <si>
    <t>or 3 scores from USAS Winter Airgun Nationals</t>
  </si>
  <si>
    <t>NT Ranking Points = 627.03</t>
  </si>
  <si>
    <t>NT Ranking Points = 627.50</t>
  </si>
  <si>
    <t>NDT Ranking Points = 625.65</t>
  </si>
  <si>
    <t>NDT Ranking Points = 625.55</t>
  </si>
  <si>
    <t>Rank</t>
  </si>
  <si>
    <t>Name</t>
  </si>
  <si>
    <t>Ave</t>
  </si>
  <si>
    <t>Patrick Sunderman</t>
  </si>
  <si>
    <t>NT Ranking Points = 588.00</t>
  </si>
  <si>
    <t>NDT Ranking Points = 584.00</t>
  </si>
  <si>
    <t xml:space="preserve">INSTRUCTIONS: </t>
  </si>
  <si>
    <t>1. No need to enter information on this form. Information will auto-populate from the Data Forms</t>
  </si>
  <si>
    <t>2. Sort columns on the Ranking Points (highest to lowest sort) to get the current ranking</t>
  </si>
  <si>
    <t>3. Color in each row based on Ranking Points relative to NT and NDT standards</t>
  </si>
  <si>
    <t xml:space="preserve">Note: Only ABP counted in 2021 3x40 matches </t>
  </si>
  <si>
    <t>Event</t>
  </si>
  <si>
    <t>Date</t>
  </si>
  <si>
    <t>Will Shaner</t>
  </si>
  <si>
    <t>Lucas Kozeniesky</t>
  </si>
  <si>
    <t>Tim Sherry</t>
  </si>
  <si>
    <t>Ivan Roe</t>
  </si>
  <si>
    <t>Rylan Kissell</t>
  </si>
  <si>
    <t>Brandon Muske</t>
  </si>
  <si>
    <t>Levi Clark</t>
  </si>
  <si>
    <t>Scott Rockett</t>
  </si>
  <si>
    <t>Matt Sanchez</t>
  </si>
  <si>
    <t>Peter Fiori</t>
  </si>
  <si>
    <t>Olympic Team</t>
  </si>
  <si>
    <t>&lt; 5 Scores</t>
  </si>
  <si>
    <t>Not Enough Scores to be Ranked</t>
  </si>
  <si>
    <t>Minimum Scores to Start in the Ranking</t>
  </si>
  <si>
    <t>Smallbore = 580</t>
  </si>
  <si>
    <t>Qualified for Ranking</t>
  </si>
  <si>
    <t>All Scores posted after the first minimum score will count toward Ranking</t>
  </si>
  <si>
    <t>Minimum Score to Start in the Ranking: Smallbore = 580</t>
  </si>
  <si>
    <t>Minimum Score to Start in the Ranking: Air Rifle = 623.0</t>
  </si>
  <si>
    <t>Mary Tucker</t>
  </si>
  <si>
    <t>Ali Weisz</t>
  </si>
  <si>
    <t>Sagen Maddalena</t>
  </si>
  <si>
    <t>Natalie Perrin</t>
  </si>
  <si>
    <t>Katie Zaun</t>
  </si>
  <si>
    <t>Stephanie Allan</t>
  </si>
  <si>
    <t>Emme Walrath</t>
  </si>
  <si>
    <t>Jeanne Haverhill</t>
  </si>
  <si>
    <t>Peninah D'Souza</t>
  </si>
  <si>
    <t>Kristen Hemphill</t>
  </si>
  <si>
    <t>Abigail Gordon</t>
  </si>
  <si>
    <t>Addy Burrow</t>
  </si>
  <si>
    <t>Camryn Camp</t>
  </si>
  <si>
    <t>Lauren Hurley</t>
  </si>
  <si>
    <t>Nick Mowrer</t>
  </si>
  <si>
    <t>Braden Peiser</t>
  </si>
  <si>
    <t>Chance Cover</t>
  </si>
  <si>
    <t>Morgan Kreb</t>
  </si>
  <si>
    <t>Cecelia Ossi</t>
  </si>
  <si>
    <t>Julianna Hays</t>
  </si>
  <si>
    <t>Hannah Black</t>
  </si>
  <si>
    <t>Jared Desrosiers</t>
  </si>
  <si>
    <t xml:space="preserve"> </t>
  </si>
  <si>
    <t>Malori Brown</t>
  </si>
  <si>
    <t>&lt;5 scores</t>
  </si>
  <si>
    <t>Anne White</t>
  </si>
  <si>
    <t>Andre Gross</t>
  </si>
  <si>
    <t>Marleigh Duncan</t>
  </si>
  <si>
    <t>Air Rifle = 623.0</t>
  </si>
  <si>
    <t>Martina Gratz</t>
  </si>
  <si>
    <t>Kristen Derting</t>
  </si>
  <si>
    <t>May</t>
  </si>
  <si>
    <t>Clarissa Layland</t>
  </si>
  <si>
    <t>Elijah Spencer</t>
  </si>
  <si>
    <t>Kayla Kalenza</t>
  </si>
  <si>
    <t>Gavin Perkowski</t>
  </si>
  <si>
    <t>June</t>
  </si>
  <si>
    <t>Kellen McAferty</t>
  </si>
  <si>
    <t>John Blanton</t>
  </si>
  <si>
    <t>Tyler Wee</t>
  </si>
  <si>
    <t>Gavin Barnick</t>
  </si>
  <si>
    <t>Nathan Wehrlan</t>
  </si>
  <si>
    <t>Richard Clark</t>
  </si>
  <si>
    <t>Dylan Gregory</t>
  </si>
  <si>
    <t>Katrina Demerle</t>
  </si>
  <si>
    <t>Max Duncan</t>
  </si>
  <si>
    <t>Bremen Butler</t>
  </si>
  <si>
    <t>Elizabeth Probst</t>
  </si>
  <si>
    <t>Gracie Dinh</t>
  </si>
  <si>
    <t>Molly McGhin</t>
  </si>
  <si>
    <t>Isabella Baldwin</t>
  </si>
  <si>
    <t>Claudia Muzik</t>
  </si>
  <si>
    <t>Lara Spanic</t>
  </si>
  <si>
    <t>July</t>
  </si>
  <si>
    <t xml:space="preserve">  </t>
  </si>
  <si>
    <t>Megan Torrence</t>
  </si>
  <si>
    <t>Mikole Hogan</t>
  </si>
  <si>
    <t>Emma Pereira</t>
  </si>
  <si>
    <t>Andrew Duross</t>
  </si>
  <si>
    <t>Charlotte Mick</t>
  </si>
  <si>
    <t>Scott Patterson</t>
  </si>
  <si>
    <t>Cairo WC</t>
  </si>
  <si>
    <t>Elysa Walter</t>
  </si>
  <si>
    <t>Gabriela Zych</t>
  </si>
  <si>
    <t>Mitchell Nelson</t>
  </si>
  <si>
    <t>CMP Monthly</t>
  </si>
  <si>
    <t>Jared Eddy</t>
  </si>
  <si>
    <t>Mountaineer Open</t>
  </si>
  <si>
    <t>Griffin Lake</t>
  </si>
  <si>
    <t>Alivia Perkins</t>
  </si>
  <si>
    <t>Akron Open</t>
  </si>
  <si>
    <t>Teagan Perkowski</t>
  </si>
  <si>
    <t>Emma Rhode</t>
  </si>
  <si>
    <t>Carley Seabrooke</t>
  </si>
  <si>
    <t>Regan Diamond</t>
  </si>
  <si>
    <t>Stephanie Milvain</t>
  </si>
  <si>
    <t>Lillian Warren</t>
  </si>
  <si>
    <t>Katie Tadeschi</t>
  </si>
  <si>
    <t>Ashlyn Blake</t>
  </si>
  <si>
    <t>Rylie Passmore</t>
  </si>
  <si>
    <t>Junior Olympics</t>
  </si>
  <si>
    <t>Victoria Watts</t>
  </si>
  <si>
    <t>Mackenzie Kring</t>
  </si>
  <si>
    <t>Elizabeth Hollowell</t>
  </si>
  <si>
    <t>James Hart</t>
  </si>
  <si>
    <t>Baku WC</t>
  </si>
  <si>
    <t>Pilsen Liberation</t>
  </si>
  <si>
    <t>NTCSC PTO</t>
  </si>
  <si>
    <t>Makenzie Larson</t>
  </si>
  <si>
    <t>Camp Perry Open</t>
  </si>
  <si>
    <t>Aether Henry</t>
  </si>
  <si>
    <t>Rachael Charles</t>
  </si>
  <si>
    <t>Zachary Jackson</t>
  </si>
  <si>
    <t>Jack Ogoreuc</t>
  </si>
  <si>
    <t>Grace Foley</t>
  </si>
  <si>
    <t>Parker Haydin</t>
  </si>
  <si>
    <t>Oct</t>
  </si>
  <si>
    <t>Sept</t>
  </si>
  <si>
    <t>Rio WC Qual</t>
  </si>
  <si>
    <t>Rio WC Elim</t>
  </si>
  <si>
    <t>Jacob Wisman</t>
  </si>
  <si>
    <t>Katlyn Sullivan</t>
  </si>
  <si>
    <t>Rebecca Lamb</t>
  </si>
  <si>
    <t>Zippy Open</t>
  </si>
  <si>
    <t>Claudia Musik</t>
  </si>
  <si>
    <t>Nov</t>
  </si>
  <si>
    <t>Dixie Double</t>
  </si>
  <si>
    <t>WVU Walther Cup</t>
  </si>
  <si>
    <t xml:space="preserve">WVU Walther Cup </t>
  </si>
  <si>
    <t>Dec</t>
  </si>
  <si>
    <t>WAG Day 1</t>
  </si>
  <si>
    <t>WAG Day 2</t>
  </si>
  <si>
    <t>Alana Kelly</t>
  </si>
  <si>
    <t>Diana Leppert</t>
  </si>
  <si>
    <t>Brianna Walter</t>
  </si>
  <si>
    <t>Sophia Cruz</t>
  </si>
  <si>
    <t>Alexa Bodrogi</t>
  </si>
  <si>
    <t>Lily Wytko</t>
  </si>
  <si>
    <t>Sadie Palfrey</t>
  </si>
  <si>
    <t>Oly Tryout II Day 1</t>
  </si>
  <si>
    <t>Oly Tryout II Day 2</t>
  </si>
  <si>
    <t>Jan</t>
  </si>
  <si>
    <t>Olympic Tryout 3</t>
  </si>
  <si>
    <t>Grand Prix Leppa</t>
  </si>
  <si>
    <t>Meyton Cup</t>
  </si>
  <si>
    <t>H&amp;N Cup</t>
  </si>
  <si>
    <t>Palmyra Invitational</t>
  </si>
  <si>
    <t>Cairo WC Elim</t>
  </si>
  <si>
    <t>Cairo WC Qual</t>
  </si>
  <si>
    <t>Feb</t>
  </si>
  <si>
    <t>Granada WC</t>
  </si>
  <si>
    <t>Eagle Open</t>
  </si>
  <si>
    <t>Mar</t>
  </si>
  <si>
    <t>NCAA Championship</t>
  </si>
  <si>
    <t>Olympic Tyout III</t>
  </si>
  <si>
    <t>Olympic Tryout III</t>
  </si>
  <si>
    <t>Apr</t>
  </si>
  <si>
    <t>CAT Buenos Aires</t>
  </si>
  <si>
    <t>Jr Olympics</t>
  </si>
  <si>
    <t>Allison Buesseler</t>
  </si>
  <si>
    <t>Kamdyn Mcfarland</t>
  </si>
  <si>
    <t>Elisa Boozer</t>
  </si>
  <si>
    <t>Bethany Butler</t>
  </si>
  <si>
    <t>Buenos Aires World Cup</t>
  </si>
  <si>
    <t>Caroline Martin</t>
  </si>
  <si>
    <t>Ziva Swick</t>
  </si>
  <si>
    <t>Noah Meierotto</t>
  </si>
  <si>
    <t>Danjela De Jesus</t>
  </si>
  <si>
    <t>Emma K. Lawrence</t>
  </si>
  <si>
    <t>Rio Last Chance</t>
  </si>
  <si>
    <t>Lapua IWK</t>
  </si>
  <si>
    <t>Baku WC Qual 1</t>
  </si>
  <si>
    <t xml:space="preserve"> Baku WC Elim 1</t>
  </si>
  <si>
    <t>Baku WC Elim 1</t>
  </si>
  <si>
    <t>Baku WC Qual 2</t>
  </si>
  <si>
    <t>WVU Eley Open</t>
  </si>
  <si>
    <t>Natalia Siek</t>
  </si>
  <si>
    <t>Munich WC</t>
  </si>
  <si>
    <t>Munich WC Qual</t>
  </si>
  <si>
    <t>Munich WC Elim</t>
  </si>
  <si>
    <t>USAS Natl Champ</t>
  </si>
  <si>
    <t>Elizabeth Schmeltzer</t>
  </si>
  <si>
    <t>Gretchen Schleinkofer</t>
  </si>
  <si>
    <t>Susan Carter</t>
  </si>
  <si>
    <t>CMP Natl Champ</t>
  </si>
  <si>
    <t>Matthew Stout</t>
  </si>
  <si>
    <t>Mackenzie Pruden</t>
  </si>
  <si>
    <t>Meghan Mix</t>
  </si>
  <si>
    <t>Hailey Singleton</t>
  </si>
  <si>
    <t>Ginny Thrasher*</t>
  </si>
  <si>
    <t>Note 1</t>
  </si>
  <si>
    <t>Ginny Thrasher is on extended break protocol</t>
  </si>
  <si>
    <t>*</t>
  </si>
  <si>
    <t>Extended break protocol</t>
  </si>
  <si>
    <t>Pardini Grand Prix</t>
  </si>
  <si>
    <t>Event 76</t>
  </si>
  <si>
    <t>Black Knight Open</t>
  </si>
  <si>
    <t>Black Knight  Open</t>
  </si>
  <si>
    <t>Shannon Moriarty</t>
  </si>
  <si>
    <t>NTCSC Monthly</t>
  </si>
  <si>
    <t>Jason Dardas</t>
  </si>
  <si>
    <t>Dan Schanebrook</t>
  </si>
  <si>
    <t>Jr World Champ</t>
  </si>
  <si>
    <t>Jr World Champ Elim</t>
  </si>
  <si>
    <t>Jr World Champ Qual</t>
  </si>
  <si>
    <t>Sarah Beard is on extended break protocol</t>
  </si>
  <si>
    <t>Sarah Beard*</t>
  </si>
  <si>
    <t>Note 2</t>
  </si>
  <si>
    <t>Event 108</t>
  </si>
  <si>
    <t>Event 109</t>
  </si>
  <si>
    <t>Event 110</t>
  </si>
  <si>
    <t>Event 77</t>
  </si>
  <si>
    <t>Event 78</t>
  </si>
  <si>
    <t>Event 79</t>
  </si>
  <si>
    <t>Event 80</t>
  </si>
  <si>
    <t>Emily Yang</t>
  </si>
  <si>
    <t>Kamdyn McFarland</t>
  </si>
  <si>
    <t>Natalie Welter</t>
  </si>
  <si>
    <t>Buenos Aires WC</t>
  </si>
  <si>
    <t>Event 111</t>
  </si>
  <si>
    <t>Event 112</t>
  </si>
  <si>
    <t>Event 113</t>
  </si>
  <si>
    <t>Event 114</t>
  </si>
  <si>
    <t>Event 81</t>
  </si>
  <si>
    <t>Event 82</t>
  </si>
  <si>
    <t>Kelsey Dardas</t>
  </si>
  <si>
    <t>Briley Sralla</t>
  </si>
  <si>
    <t>Jay Martin</t>
  </si>
  <si>
    <t>December 1,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</si>
</sst>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Wingdings 2"/>
      <family val="1"/>
      <charset val="2"/>
    </font>
    <font>
      <b/>
      <i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sz val="11"/>
      <color theme="8" tint="-0.499984740745262"/>
      <name val="Calibri"/>
      <family val="2"/>
      <scheme val="minor"/>
    </font>
    <font>
      <b/>
      <sz val="11"/>
      <color theme="8" tint="-0.499984740745262"/>
      <name val="Calibri"/>
      <family val="2"/>
      <scheme val="minor"/>
    </font>
    <font>
      <b/>
      <sz val="14"/>
      <color rgb="FFFF0000"/>
      <name val="Calibri"/>
      <family val="2"/>
      <scheme val="minor"/>
    </font>
    <font>
      <i/>
      <sz val="12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</borders>
  <cellStyleXfs count="1">
    <xf numFmtId="0" fontId="0" fillId="0" borderId="0"/>
  </cellStyleXfs>
  <cellXfs count="411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 applyAlignment="1">
      <alignment horizontal="center"/>
    </xf>
    <xf numFmtId="0" fontId="0" fillId="0" borderId="22" xfId="0" applyBorder="1"/>
    <xf numFmtId="0" fontId="6" fillId="0" borderId="0" xfId="0" applyFont="1"/>
    <xf numFmtId="49" fontId="8" fillId="0" borderId="0" xfId="0" applyNumberFormat="1" applyFont="1" applyAlignment="1">
      <alignment horizontal="left"/>
    </xf>
    <xf numFmtId="0" fontId="0" fillId="5" borderId="18" xfId="0" applyFill="1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6" xfId="0" applyBorder="1" applyAlignment="1">
      <alignment vertical="center"/>
    </xf>
    <xf numFmtId="0" fontId="11" fillId="0" borderId="16" xfId="0" applyFont="1" applyBorder="1"/>
    <xf numFmtId="0" fontId="0" fillId="0" borderId="17" xfId="0" applyBorder="1"/>
    <xf numFmtId="0" fontId="0" fillId="5" borderId="19" xfId="0" applyFill="1" applyBorder="1"/>
    <xf numFmtId="0" fontId="0" fillId="0" borderId="18" xfId="0" applyBorder="1" applyAlignment="1">
      <alignment horizontal="left"/>
    </xf>
    <xf numFmtId="0" fontId="0" fillId="6" borderId="11" xfId="0" applyFill="1" applyBorder="1" applyAlignment="1">
      <alignment horizontal="center" textRotation="90"/>
    </xf>
    <xf numFmtId="0" fontId="0" fillId="6" borderId="26" xfId="0" applyFill="1" applyBorder="1" applyAlignment="1">
      <alignment horizontal="center" textRotation="90"/>
    </xf>
    <xf numFmtId="0" fontId="0" fillId="7" borderId="11" xfId="0" applyFill="1" applyBorder="1" applyAlignment="1">
      <alignment horizontal="center" textRotation="90"/>
    </xf>
    <xf numFmtId="0" fontId="0" fillId="7" borderId="26" xfId="0" applyFill="1" applyBorder="1" applyAlignment="1">
      <alignment horizontal="center" textRotation="90"/>
    </xf>
    <xf numFmtId="0" fontId="0" fillId="7" borderId="8" xfId="0" applyFill="1" applyBorder="1" applyAlignment="1">
      <alignment horizontal="center" textRotation="90"/>
    </xf>
    <xf numFmtId="0" fontId="0" fillId="8" borderId="2" xfId="0" applyFill="1" applyBorder="1" applyAlignment="1">
      <alignment horizontal="center"/>
    </xf>
    <xf numFmtId="0" fontId="0" fillId="8" borderId="27" xfId="0" applyFill="1" applyBorder="1" applyAlignment="1">
      <alignment horizontal="center"/>
    </xf>
    <xf numFmtId="0" fontId="0" fillId="0" borderId="19" xfId="0" applyBorder="1" applyAlignment="1">
      <alignment horizontal="left"/>
    </xf>
    <xf numFmtId="0" fontId="0" fillId="5" borderId="19" xfId="0" applyFill="1" applyBorder="1" applyAlignment="1">
      <alignment horizontal="left"/>
    </xf>
    <xf numFmtId="0" fontId="0" fillId="0" borderId="21" xfId="0" applyBorder="1"/>
    <xf numFmtId="0" fontId="0" fillId="0" borderId="21" xfId="0" applyBorder="1" applyAlignment="1">
      <alignment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/>
    <xf numFmtId="0" fontId="0" fillId="5" borderId="21" xfId="0" applyFill="1" applyBorder="1" applyAlignment="1">
      <alignment vertical="center"/>
    </xf>
    <xf numFmtId="0" fontId="0" fillId="5" borderId="21" xfId="0" applyFill="1" applyBorder="1" applyAlignment="1">
      <alignment horizontal="center"/>
    </xf>
    <xf numFmtId="0" fontId="0" fillId="5" borderId="22" xfId="0" applyFill="1" applyBorder="1" applyAlignment="1">
      <alignment horizont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left"/>
    </xf>
    <xf numFmtId="0" fontId="0" fillId="0" borderId="0" xfId="0" applyAlignment="1">
      <alignment horizontal="right" vertical="center"/>
    </xf>
    <xf numFmtId="0" fontId="5" fillId="0" borderId="0" xfId="0" applyFont="1" applyAlignment="1">
      <alignment horizontal="center"/>
    </xf>
    <xf numFmtId="2" fontId="1" fillId="10" borderId="2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0" fillId="0" borderId="9" xfId="0" applyBorder="1"/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6" xfId="0" applyNumberFormat="1" applyBorder="1" applyAlignment="1">
      <alignment horizontal="center"/>
    </xf>
    <xf numFmtId="2" fontId="0" fillId="0" borderId="7" xfId="0" applyNumberForma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0" fillId="0" borderId="26" xfId="0" applyBorder="1"/>
    <xf numFmtId="0" fontId="0" fillId="0" borderId="26" xfId="0" applyBorder="1" applyAlignment="1">
      <alignment horizontal="center"/>
    </xf>
    <xf numFmtId="164" fontId="0" fillId="0" borderId="6" xfId="0" applyNumberFormat="1" applyBorder="1" applyAlignment="1">
      <alignment horizontal="center"/>
    </xf>
    <xf numFmtId="0" fontId="3" fillId="0" borderId="0" xfId="0" applyFont="1"/>
    <xf numFmtId="0" fontId="0" fillId="0" borderId="4" xfId="0" applyBorder="1"/>
    <xf numFmtId="0" fontId="2" fillId="0" borderId="4" xfId="0" applyFont="1" applyBorder="1"/>
    <xf numFmtId="0" fontId="1" fillId="0" borderId="7" xfId="0" applyFont="1" applyBorder="1" applyAlignment="1">
      <alignment horizontal="center"/>
    </xf>
    <xf numFmtId="0" fontId="0" fillId="3" borderId="15" xfId="0" applyFill="1" applyBorder="1"/>
    <xf numFmtId="0" fontId="0" fillId="3" borderId="16" xfId="0" applyFill="1" applyBorder="1" applyAlignment="1">
      <alignment horizontal="center"/>
    </xf>
    <xf numFmtId="0" fontId="0" fillId="3" borderId="16" xfId="0" applyFill="1" applyBorder="1"/>
    <xf numFmtId="0" fontId="0" fillId="3" borderId="17" xfId="0" applyFill="1" applyBorder="1"/>
    <xf numFmtId="0" fontId="0" fillId="3" borderId="18" xfId="0" applyFill="1" applyBorder="1"/>
    <xf numFmtId="0" fontId="0" fillId="3" borderId="19" xfId="0" applyFill="1" applyBorder="1"/>
    <xf numFmtId="0" fontId="6" fillId="3" borderId="19" xfId="0" applyFont="1" applyFill="1" applyBorder="1" applyAlignment="1">
      <alignment horizontal="center"/>
    </xf>
    <xf numFmtId="0" fontId="1" fillId="3" borderId="18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0" fillId="3" borderId="19" xfId="0" applyFill="1" applyBorder="1" applyAlignment="1">
      <alignment horizontal="center"/>
    </xf>
    <xf numFmtId="0" fontId="0" fillId="0" borderId="5" xfId="0" applyBorder="1"/>
    <xf numFmtId="0" fontId="6" fillId="0" borderId="7" xfId="0" applyFont="1" applyBorder="1" applyAlignment="1">
      <alignment horizontal="center"/>
    </xf>
    <xf numFmtId="0" fontId="0" fillId="6" borderId="15" xfId="0" applyFill="1" applyBorder="1"/>
    <xf numFmtId="0" fontId="0" fillId="6" borderId="16" xfId="0" applyFill="1" applyBorder="1"/>
    <xf numFmtId="0" fontId="0" fillId="6" borderId="17" xfId="0" applyFill="1" applyBorder="1"/>
    <xf numFmtId="0" fontId="0" fillId="6" borderId="18" xfId="0" applyFill="1" applyBorder="1"/>
    <xf numFmtId="0" fontId="1" fillId="6" borderId="18" xfId="0" applyFont="1" applyFill="1" applyBorder="1" applyAlignment="1">
      <alignment horizontal="center"/>
    </xf>
    <xf numFmtId="0" fontId="0" fillId="6" borderId="20" xfId="0" applyFill="1" applyBorder="1"/>
    <xf numFmtId="0" fontId="0" fillId="6" borderId="21" xfId="0" applyFill="1" applyBorder="1" applyAlignment="1">
      <alignment horizontal="center"/>
    </xf>
    <xf numFmtId="0" fontId="0" fillId="6" borderId="21" xfId="0" applyFill="1" applyBorder="1"/>
    <xf numFmtId="0" fontId="0" fillId="6" borderId="22" xfId="0" applyFill="1" applyBorder="1"/>
    <xf numFmtId="0" fontId="0" fillId="6" borderId="19" xfId="0" applyFill="1" applyBorder="1"/>
    <xf numFmtId="0" fontId="1" fillId="6" borderId="19" xfId="0" applyFont="1" applyFill="1" applyBorder="1" applyAlignment="1">
      <alignment horizontal="center"/>
    </xf>
    <xf numFmtId="0" fontId="6" fillId="6" borderId="16" xfId="0" applyFont="1" applyFill="1" applyBorder="1"/>
    <xf numFmtId="0" fontId="1" fillId="0" borderId="26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3" borderId="19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3" borderId="18" xfId="0" applyFont="1" applyFill="1" applyBorder="1" applyAlignment="1">
      <alignment horizontal="center"/>
    </xf>
    <xf numFmtId="0" fontId="5" fillId="0" borderId="26" xfId="0" applyFont="1" applyBorder="1" applyAlignment="1">
      <alignment horizontal="center"/>
    </xf>
    <xf numFmtId="0" fontId="5" fillId="6" borderId="18" xfId="0" applyFont="1" applyFill="1" applyBorder="1" applyAlignment="1">
      <alignment horizontal="center"/>
    </xf>
    <xf numFmtId="0" fontId="5" fillId="6" borderId="19" xfId="0" applyFont="1" applyFill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0" fillId="0" borderId="25" xfId="0" applyBorder="1"/>
    <xf numFmtId="0" fontId="0" fillId="0" borderId="0" xfId="0" applyAlignment="1">
      <alignment horizontal="right"/>
    </xf>
    <xf numFmtId="0" fontId="5" fillId="0" borderId="24" xfId="0" applyFont="1" applyBorder="1" applyAlignment="1">
      <alignment horizontal="center"/>
    </xf>
    <xf numFmtId="0" fontId="5" fillId="0" borderId="23" xfId="0" applyFont="1" applyBorder="1"/>
    <xf numFmtId="0" fontId="1" fillId="0" borderId="21" xfId="0" applyFont="1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14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Alignment="1">
      <alignment horizontal="left"/>
    </xf>
    <xf numFmtId="0" fontId="5" fillId="0" borderId="0" xfId="0" applyFont="1" applyAlignment="1">
      <alignment horizontal="left"/>
    </xf>
    <xf numFmtId="0" fontId="0" fillId="0" borderId="26" xfId="0" applyBorder="1" applyAlignment="1">
      <alignment horizontal="right"/>
    </xf>
    <xf numFmtId="0" fontId="5" fillId="0" borderId="18" xfId="0" applyFont="1" applyBorder="1"/>
    <xf numFmtId="0" fontId="5" fillId="0" borderId="19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1" xfId="0" applyBorder="1"/>
    <xf numFmtId="2" fontId="0" fillId="0" borderId="9" xfId="0" applyNumberFormat="1" applyBorder="1" applyAlignment="1">
      <alignment horizontal="center"/>
    </xf>
    <xf numFmtId="0" fontId="0" fillId="0" borderId="16" xfId="0" applyBorder="1" applyAlignment="1">
      <alignment horizontal="center"/>
    </xf>
    <xf numFmtId="0" fontId="13" fillId="0" borderId="0" xfId="0" applyFont="1"/>
    <xf numFmtId="0" fontId="5" fillId="0" borderId="20" xfId="0" applyFont="1" applyBorder="1"/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0" fillId="11" borderId="20" xfId="0" applyFill="1" applyBorder="1"/>
    <xf numFmtId="0" fontId="0" fillId="11" borderId="21" xfId="0" applyFill="1" applyBorder="1" applyAlignment="1">
      <alignment horizontal="center"/>
    </xf>
    <xf numFmtId="0" fontId="0" fillId="11" borderId="21" xfId="0" applyFill="1" applyBorder="1"/>
    <xf numFmtId="0" fontId="0" fillId="11" borderId="22" xfId="0" applyFill="1" applyBorder="1"/>
    <xf numFmtId="0" fontId="0" fillId="12" borderId="26" xfId="0" applyFill="1" applyBorder="1"/>
    <xf numFmtId="0" fontId="5" fillId="12" borderId="6" xfId="0" applyFont="1" applyFill="1" applyBorder="1" applyAlignment="1">
      <alignment horizontal="center" vertical="center"/>
    </xf>
    <xf numFmtId="0" fontId="5" fillId="12" borderId="0" xfId="0" applyFont="1" applyFill="1" applyAlignment="1">
      <alignment horizontal="center" vertical="center"/>
    </xf>
    <xf numFmtId="0" fontId="0" fillId="12" borderId="0" xfId="0" applyFill="1" applyAlignment="1">
      <alignment horizontal="center"/>
    </xf>
    <xf numFmtId="0" fontId="0" fillId="12" borderId="7" xfId="0" applyFill="1" applyBorder="1" applyAlignment="1">
      <alignment horizontal="center"/>
    </xf>
    <xf numFmtId="0" fontId="5" fillId="12" borderId="25" xfId="0" applyFont="1" applyFill="1" applyBorder="1" applyAlignment="1">
      <alignment horizontal="center"/>
    </xf>
    <xf numFmtId="0" fontId="5" fillId="12" borderId="13" xfId="0" applyFont="1" applyFill="1" applyBorder="1" applyAlignment="1">
      <alignment horizontal="center"/>
    </xf>
    <xf numFmtId="0" fontId="5" fillId="12" borderId="12" xfId="0" applyFont="1" applyFill="1" applyBorder="1" applyAlignment="1">
      <alignment horizontal="center"/>
    </xf>
    <xf numFmtId="0" fontId="5" fillId="12" borderId="14" xfId="0" applyFont="1" applyFill="1" applyBorder="1" applyAlignment="1">
      <alignment horizontal="center"/>
    </xf>
    <xf numFmtId="0" fontId="0" fillId="12" borderId="6" xfId="0" applyFill="1" applyBorder="1" applyAlignment="1">
      <alignment horizontal="center"/>
    </xf>
    <xf numFmtId="0" fontId="0" fillId="12" borderId="0" xfId="0" applyFill="1"/>
    <xf numFmtId="0" fontId="0" fillId="12" borderId="7" xfId="0" applyFill="1" applyBorder="1"/>
    <xf numFmtId="0" fontId="0" fillId="12" borderId="25" xfId="0" applyFill="1" applyBorder="1"/>
    <xf numFmtId="0" fontId="5" fillId="13" borderId="25" xfId="0" applyFont="1" applyFill="1" applyBorder="1" applyAlignment="1">
      <alignment horizontal="center"/>
    </xf>
    <xf numFmtId="0" fontId="5" fillId="14" borderId="25" xfId="0" applyFont="1" applyFill="1" applyBorder="1" applyAlignment="1">
      <alignment horizontal="center"/>
    </xf>
    <xf numFmtId="0" fontId="1" fillId="14" borderId="10" xfId="0" applyFont="1" applyFill="1" applyBorder="1" applyAlignment="1">
      <alignment horizontal="center"/>
    </xf>
    <xf numFmtId="0" fontId="1" fillId="14" borderId="3" xfId="0" applyFont="1" applyFill="1" applyBorder="1" applyAlignment="1">
      <alignment horizontal="center"/>
    </xf>
    <xf numFmtId="0" fontId="1" fillId="14" borderId="4" xfId="0" applyFont="1" applyFill="1" applyBorder="1" applyAlignment="1">
      <alignment horizontal="center"/>
    </xf>
    <xf numFmtId="0" fontId="1" fillId="14" borderId="5" xfId="0" applyFont="1" applyFill="1" applyBorder="1" applyAlignment="1">
      <alignment horizontal="center"/>
    </xf>
    <xf numFmtId="0" fontId="5" fillId="14" borderId="13" xfId="0" applyFont="1" applyFill="1" applyBorder="1" applyAlignment="1">
      <alignment horizontal="center" vertical="center"/>
    </xf>
    <xf numFmtId="0" fontId="5" fillId="14" borderId="12" xfId="0" applyFont="1" applyFill="1" applyBorder="1" applyAlignment="1">
      <alignment horizontal="center" vertical="center"/>
    </xf>
    <xf numFmtId="0" fontId="5" fillId="14" borderId="12" xfId="0" applyFont="1" applyFill="1" applyBorder="1" applyAlignment="1">
      <alignment horizontal="center"/>
    </xf>
    <xf numFmtId="0" fontId="5" fillId="14" borderId="14" xfId="0" applyFont="1" applyFill="1" applyBorder="1" applyAlignment="1">
      <alignment horizontal="center"/>
    </xf>
    <xf numFmtId="0" fontId="1" fillId="14" borderId="0" xfId="0" applyFont="1" applyFill="1" applyAlignment="1">
      <alignment horizontal="center"/>
    </xf>
    <xf numFmtId="0" fontId="0" fillId="14" borderId="25" xfId="0" applyFill="1" applyBorder="1"/>
    <xf numFmtId="0" fontId="5" fillId="14" borderId="13" xfId="0" applyFont="1" applyFill="1" applyBorder="1" applyAlignment="1">
      <alignment horizontal="center"/>
    </xf>
    <xf numFmtId="2" fontId="1" fillId="9" borderId="2" xfId="0" applyNumberFormat="1" applyFont="1" applyFill="1" applyBorder="1" applyAlignment="1">
      <alignment horizontal="center"/>
    </xf>
    <xf numFmtId="2" fontId="1" fillId="2" borderId="2" xfId="0" applyNumberFormat="1" applyFont="1" applyFill="1" applyBorder="1" applyAlignment="1">
      <alignment horizontal="center"/>
    </xf>
    <xf numFmtId="49" fontId="6" fillId="0" borderId="0" xfId="0" applyNumberFormat="1" applyFont="1"/>
    <xf numFmtId="0" fontId="14" fillId="0" borderId="0" xfId="0" applyFont="1"/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right"/>
    </xf>
    <xf numFmtId="0" fontId="16" fillId="0" borderId="0" xfId="0" applyFont="1"/>
    <xf numFmtId="0" fontId="18" fillId="0" borderId="0" xfId="0" applyFont="1"/>
    <xf numFmtId="0" fontId="0" fillId="0" borderId="2" xfId="0" applyBorder="1"/>
    <xf numFmtId="0" fontId="6" fillId="0" borderId="0" xfId="0" applyFont="1" applyAlignment="1">
      <alignment horizontal="center"/>
    </xf>
    <xf numFmtId="2" fontId="1" fillId="0" borderId="2" xfId="0" applyNumberFormat="1" applyFont="1" applyBorder="1" applyAlignment="1">
      <alignment horizontal="center"/>
    </xf>
    <xf numFmtId="0" fontId="17" fillId="12" borderId="32" xfId="0" applyFont="1" applyFill="1" applyBorder="1"/>
    <xf numFmtId="0" fontId="17" fillId="12" borderId="33" xfId="0" applyFont="1" applyFill="1" applyBorder="1"/>
    <xf numFmtId="0" fontId="17" fillId="15" borderId="32" xfId="0" applyFont="1" applyFill="1" applyBorder="1"/>
    <xf numFmtId="0" fontId="17" fillId="15" borderId="33" xfId="0" applyFont="1" applyFill="1" applyBorder="1"/>
    <xf numFmtId="0" fontId="17" fillId="0" borderId="0" xfId="0" applyFont="1"/>
    <xf numFmtId="0" fontId="17" fillId="16" borderId="33" xfId="0" applyFont="1" applyFill="1" applyBorder="1"/>
    <xf numFmtId="0" fontId="17" fillId="15" borderId="32" xfId="0" applyFont="1" applyFill="1" applyBorder="1" applyAlignment="1">
      <alignment horizontal="left"/>
    </xf>
    <xf numFmtId="2" fontId="17" fillId="15" borderId="32" xfId="0" applyNumberFormat="1" applyFont="1" applyFill="1" applyBorder="1" applyAlignment="1">
      <alignment horizontal="left"/>
    </xf>
    <xf numFmtId="2" fontId="17" fillId="12" borderId="32" xfId="0" applyNumberFormat="1" applyFont="1" applyFill="1" applyBorder="1" applyAlignment="1">
      <alignment horizontal="left"/>
    </xf>
    <xf numFmtId="0" fontId="17" fillId="16" borderId="32" xfId="0" applyFont="1" applyFill="1" applyBorder="1"/>
    <xf numFmtId="0" fontId="6" fillId="0" borderId="0" xfId="0" applyFont="1" applyAlignment="1">
      <alignment horizontal="left"/>
    </xf>
    <xf numFmtId="0" fontId="5" fillId="0" borderId="15" xfId="0" applyFont="1" applyBorder="1"/>
    <xf numFmtId="0" fontId="5" fillId="0" borderId="16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0" fillId="16" borderId="2" xfId="0" applyFill="1" applyBorder="1"/>
    <xf numFmtId="2" fontId="1" fillId="16" borderId="34" xfId="0" applyNumberFormat="1" applyFont="1" applyFill="1" applyBorder="1" applyAlignment="1">
      <alignment horizontal="center"/>
    </xf>
    <xf numFmtId="0" fontId="5" fillId="12" borderId="13" xfId="0" applyFont="1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 vertical="center"/>
    </xf>
    <xf numFmtId="0" fontId="5" fillId="12" borderId="14" xfId="0" applyFont="1" applyFill="1" applyBorder="1" applyAlignment="1">
      <alignment horizontal="center" vertical="center"/>
    </xf>
    <xf numFmtId="0" fontId="0" fillId="17" borderId="18" xfId="0" applyFill="1" applyBorder="1"/>
    <xf numFmtId="0" fontId="0" fillId="17" borderId="0" xfId="0" applyFill="1" applyAlignment="1">
      <alignment horizontal="center"/>
    </xf>
    <xf numFmtId="0" fontId="0" fillId="17" borderId="19" xfId="0" applyFill="1" applyBorder="1"/>
    <xf numFmtId="2" fontId="0" fillId="17" borderId="0" xfId="0" applyNumberFormat="1" applyFill="1" applyAlignment="1">
      <alignment horizontal="center"/>
    </xf>
    <xf numFmtId="0" fontId="13" fillId="17" borderId="0" xfId="0" applyFont="1" applyFill="1"/>
    <xf numFmtId="0" fontId="5" fillId="17" borderId="23" xfId="0" applyFont="1" applyFill="1" applyBorder="1"/>
    <xf numFmtId="0" fontId="5" fillId="17" borderId="12" xfId="0" applyFont="1" applyFill="1" applyBorder="1" applyAlignment="1">
      <alignment horizontal="center"/>
    </xf>
    <xf numFmtId="0" fontId="5" fillId="17" borderId="24" xfId="0" applyFont="1" applyFill="1" applyBorder="1" applyAlignment="1">
      <alignment horizontal="center"/>
    </xf>
    <xf numFmtId="0" fontId="0" fillId="17" borderId="3" xfId="0" applyFill="1" applyBorder="1" applyAlignment="1">
      <alignment horizontal="center"/>
    </xf>
    <xf numFmtId="0" fontId="0" fillId="17" borderId="6" xfId="0" applyFill="1" applyBorder="1" applyAlignment="1">
      <alignment horizontal="center"/>
    </xf>
    <xf numFmtId="0" fontId="1" fillId="17" borderId="6" xfId="0" applyFont="1" applyFill="1" applyBorder="1" applyAlignment="1">
      <alignment horizontal="center"/>
    </xf>
    <xf numFmtId="0" fontId="0" fillId="17" borderId="8" xfId="0" applyFill="1" applyBorder="1" applyAlignment="1">
      <alignment horizontal="center"/>
    </xf>
    <xf numFmtId="0" fontId="0" fillId="17" borderId="0" xfId="0" applyFill="1"/>
    <xf numFmtId="0" fontId="0" fillId="17" borderId="5" xfId="0" applyFill="1" applyBorder="1"/>
    <xf numFmtId="0" fontId="1" fillId="17" borderId="0" xfId="0" applyFont="1" applyFill="1" applyAlignment="1">
      <alignment horizontal="center"/>
    </xf>
    <xf numFmtId="0" fontId="1" fillId="17" borderId="7" xfId="0" applyFont="1" applyFill="1" applyBorder="1" applyAlignment="1">
      <alignment horizontal="center"/>
    </xf>
    <xf numFmtId="0" fontId="1" fillId="17" borderId="1" xfId="0" applyFont="1" applyFill="1" applyBorder="1" applyAlignment="1">
      <alignment horizontal="center"/>
    </xf>
    <xf numFmtId="0" fontId="1" fillId="17" borderId="21" xfId="0" applyFont="1" applyFill="1" applyBorder="1" applyAlignment="1">
      <alignment horizontal="center"/>
    </xf>
    <xf numFmtId="0" fontId="1" fillId="17" borderId="3" xfId="0" applyFont="1" applyFill="1" applyBorder="1" applyAlignment="1">
      <alignment horizontal="center"/>
    </xf>
    <xf numFmtId="0" fontId="1" fillId="17" borderId="26" xfId="0" applyFont="1" applyFill="1" applyBorder="1" applyAlignment="1">
      <alignment horizontal="center"/>
    </xf>
    <xf numFmtId="0" fontId="1" fillId="17" borderId="4" xfId="0" applyFont="1" applyFill="1" applyBorder="1" applyAlignment="1">
      <alignment horizontal="center"/>
    </xf>
    <xf numFmtId="0" fontId="1" fillId="17" borderId="5" xfId="0" applyFont="1" applyFill="1" applyBorder="1" applyAlignment="1">
      <alignment horizontal="center"/>
    </xf>
    <xf numFmtId="0" fontId="0" fillId="17" borderId="6" xfId="0" applyFill="1" applyBorder="1"/>
    <xf numFmtId="0" fontId="0" fillId="17" borderId="26" xfId="0" applyFill="1" applyBorder="1"/>
    <xf numFmtId="0" fontId="0" fillId="17" borderId="7" xfId="0" applyFill="1" applyBorder="1" applyAlignment="1">
      <alignment horizontal="center"/>
    </xf>
    <xf numFmtId="0" fontId="0" fillId="17" borderId="25" xfId="0" applyFill="1" applyBorder="1"/>
    <xf numFmtId="0" fontId="5" fillId="17" borderId="26" xfId="0" applyFont="1" applyFill="1" applyBorder="1" applyAlignment="1">
      <alignment horizontal="center"/>
    </xf>
    <xf numFmtId="0" fontId="0" fillId="17" borderId="14" xfId="0" applyFill="1" applyBorder="1" applyAlignment="1">
      <alignment horizontal="center"/>
    </xf>
    <xf numFmtId="0" fontId="5" fillId="17" borderId="8" xfId="0" applyFont="1" applyFill="1" applyBorder="1" applyAlignment="1">
      <alignment horizontal="center"/>
    </xf>
    <xf numFmtId="0" fontId="5" fillId="17" borderId="9" xfId="0" applyFont="1" applyFill="1" applyBorder="1" applyAlignment="1">
      <alignment horizontal="center"/>
    </xf>
    <xf numFmtId="0" fontId="0" fillId="17" borderId="1" xfId="0" applyFill="1" applyBorder="1"/>
    <xf numFmtId="0" fontId="0" fillId="17" borderId="1" xfId="0" applyFill="1" applyBorder="1" applyAlignment="1">
      <alignment horizontal="center"/>
    </xf>
    <xf numFmtId="0" fontId="1" fillId="17" borderId="10" xfId="0" applyFont="1" applyFill="1" applyBorder="1" applyAlignment="1">
      <alignment horizontal="center"/>
    </xf>
    <xf numFmtId="0" fontId="0" fillId="17" borderId="26" xfId="0" applyFill="1" applyBorder="1" applyAlignment="1">
      <alignment horizontal="center"/>
    </xf>
    <xf numFmtId="0" fontId="0" fillId="17" borderId="25" xfId="0" applyFill="1" applyBorder="1" applyAlignment="1">
      <alignment horizontal="center"/>
    </xf>
    <xf numFmtId="0" fontId="0" fillId="17" borderId="10" xfId="0" applyFill="1" applyBorder="1" applyAlignment="1">
      <alignment horizontal="center"/>
    </xf>
    <xf numFmtId="0" fontId="5" fillId="17" borderId="11" xfId="0" applyFont="1" applyFill="1" applyBorder="1" applyAlignment="1">
      <alignment horizontal="center"/>
    </xf>
    <xf numFmtId="0" fontId="0" fillId="17" borderId="0" xfId="0" applyFill="1" applyAlignment="1">
      <alignment horizontal="right"/>
    </xf>
    <xf numFmtId="0" fontId="5" fillId="17" borderId="0" xfId="0" applyFont="1" applyFill="1" applyAlignment="1">
      <alignment horizontal="center"/>
    </xf>
    <xf numFmtId="0" fontId="5" fillId="17" borderId="25" xfId="0" applyFont="1" applyFill="1" applyBorder="1" applyAlignment="1">
      <alignment horizontal="center"/>
    </xf>
    <xf numFmtId="2" fontId="0" fillId="17" borderId="6" xfId="0" applyNumberFormat="1" applyFill="1" applyBorder="1" applyAlignment="1">
      <alignment horizontal="center"/>
    </xf>
    <xf numFmtId="2" fontId="0" fillId="17" borderId="7" xfId="0" applyNumberFormat="1" applyFill="1" applyBorder="1" applyAlignment="1">
      <alignment horizontal="center"/>
    </xf>
    <xf numFmtId="0" fontId="5" fillId="17" borderId="13" xfId="0" applyFont="1" applyFill="1" applyBorder="1" applyAlignment="1">
      <alignment horizontal="center"/>
    </xf>
    <xf numFmtId="0" fontId="5" fillId="17" borderId="14" xfId="0" applyFont="1" applyFill="1" applyBorder="1" applyAlignment="1">
      <alignment horizontal="center"/>
    </xf>
    <xf numFmtId="2" fontId="0" fillId="17" borderId="13" xfId="0" applyNumberFormat="1" applyFill="1" applyBorder="1" applyAlignment="1">
      <alignment horizontal="center"/>
    </xf>
    <xf numFmtId="2" fontId="0" fillId="17" borderId="14" xfId="0" applyNumberFormat="1" applyFill="1" applyBorder="1" applyAlignment="1">
      <alignment horizontal="center"/>
    </xf>
    <xf numFmtId="0" fontId="5" fillId="17" borderId="7" xfId="0" applyFont="1" applyFill="1" applyBorder="1" applyAlignment="1">
      <alignment horizontal="center"/>
    </xf>
    <xf numFmtId="0" fontId="0" fillId="15" borderId="2" xfId="0" applyFill="1" applyBorder="1"/>
    <xf numFmtId="2" fontId="1" fillId="15" borderId="34" xfId="0" applyNumberFormat="1" applyFont="1" applyFill="1" applyBorder="1" applyAlignment="1">
      <alignment horizontal="center"/>
    </xf>
    <xf numFmtId="0" fontId="0" fillId="12" borderId="2" xfId="0" applyFill="1" applyBorder="1"/>
    <xf numFmtId="2" fontId="1" fillId="12" borderId="34" xfId="0" applyNumberFormat="1" applyFont="1" applyFill="1" applyBorder="1" applyAlignment="1">
      <alignment horizontal="center"/>
    </xf>
    <xf numFmtId="0" fontId="19" fillId="0" borderId="2" xfId="0" applyFont="1" applyBorder="1"/>
    <xf numFmtId="2" fontId="20" fillId="0" borderId="2" xfId="0" applyNumberFormat="1" applyFont="1" applyBorder="1" applyAlignment="1">
      <alignment horizontal="center"/>
    </xf>
    <xf numFmtId="0" fontId="20" fillId="0" borderId="27" xfId="0" applyFont="1" applyBorder="1"/>
    <xf numFmtId="0" fontId="20" fillId="0" borderId="32" xfId="0" applyFont="1" applyBorder="1"/>
    <xf numFmtId="0" fontId="20" fillId="0" borderId="33" xfId="0" applyFont="1" applyBorder="1"/>
    <xf numFmtId="0" fontId="17" fillId="12" borderId="4" xfId="0" applyFont="1" applyFill="1" applyBorder="1" applyAlignment="1">
      <alignment horizontal="left"/>
    </xf>
    <xf numFmtId="2" fontId="17" fillId="12" borderId="4" xfId="0" applyNumberFormat="1" applyFont="1" applyFill="1" applyBorder="1" applyAlignment="1">
      <alignment horizontal="left"/>
    </xf>
    <xf numFmtId="0" fontId="17" fillId="12" borderId="4" xfId="0" applyFont="1" applyFill="1" applyBorder="1"/>
    <xf numFmtId="0" fontId="17" fillId="12" borderId="5" xfId="0" applyFont="1" applyFill="1" applyBorder="1"/>
    <xf numFmtId="0" fontId="20" fillId="17" borderId="27" xfId="0" applyFont="1" applyFill="1" applyBorder="1"/>
    <xf numFmtId="0" fontId="20" fillId="17" borderId="32" xfId="0" applyFont="1" applyFill="1" applyBorder="1"/>
    <xf numFmtId="0" fontId="0" fillId="17" borderId="32" xfId="0" applyFill="1" applyBorder="1"/>
    <xf numFmtId="0" fontId="0" fillId="17" borderId="33" xfId="0" applyFill="1" applyBorder="1"/>
    <xf numFmtId="0" fontId="17" fillId="17" borderId="32" xfId="0" applyFont="1" applyFill="1" applyBorder="1"/>
    <xf numFmtId="0" fontId="17" fillId="17" borderId="33" xfId="0" applyFont="1" applyFill="1" applyBorder="1"/>
    <xf numFmtId="2" fontId="20" fillId="0" borderId="34" xfId="0" applyNumberFormat="1" applyFont="1" applyBorder="1" applyAlignment="1">
      <alignment horizontal="center"/>
    </xf>
    <xf numFmtId="1" fontId="0" fillId="15" borderId="2" xfId="0" applyNumberFormat="1" applyFill="1" applyBorder="1" applyAlignment="1">
      <alignment horizontal="center"/>
    </xf>
    <xf numFmtId="1" fontId="0" fillId="16" borderId="2" xfId="0" applyNumberFormat="1" applyFill="1" applyBorder="1" applyAlignment="1">
      <alignment horizontal="center"/>
    </xf>
    <xf numFmtId="2" fontId="0" fillId="15" borderId="27" xfId="0" applyNumberFormat="1" applyFill="1" applyBorder="1" applyAlignment="1">
      <alignment horizontal="center"/>
    </xf>
    <xf numFmtId="2" fontId="0" fillId="16" borderId="27" xfId="0" applyNumberFormat="1" applyFill="1" applyBorder="1" applyAlignment="1">
      <alignment horizontal="center"/>
    </xf>
    <xf numFmtId="2" fontId="0" fillId="15" borderId="2" xfId="0" applyNumberFormat="1" applyFill="1" applyBorder="1" applyAlignment="1">
      <alignment horizontal="center"/>
    </xf>
    <xf numFmtId="2" fontId="0" fillId="16" borderId="2" xfId="0" applyNumberFormat="1" applyFill="1" applyBorder="1" applyAlignment="1">
      <alignment horizontal="center"/>
    </xf>
    <xf numFmtId="2" fontId="19" fillId="0" borderId="2" xfId="0" applyNumberFormat="1" applyFont="1" applyBorder="1" applyAlignment="1">
      <alignment horizontal="center"/>
    </xf>
    <xf numFmtId="2" fontId="19" fillId="0" borderId="27" xfId="0" applyNumberFormat="1" applyFont="1" applyBorder="1" applyAlignment="1">
      <alignment horizontal="center"/>
    </xf>
    <xf numFmtId="2" fontId="0" fillId="12" borderId="2" xfId="0" applyNumberFormat="1" applyFill="1" applyBorder="1" applyAlignment="1">
      <alignment horizontal="center"/>
    </xf>
    <xf numFmtId="2" fontId="0" fillId="12" borderId="27" xfId="0" applyNumberFormat="1" applyFill="1" applyBorder="1" applyAlignment="1">
      <alignment horizontal="center"/>
    </xf>
    <xf numFmtId="0" fontId="19" fillId="0" borderId="2" xfId="0" applyFont="1" applyBorder="1" applyAlignment="1">
      <alignment horizontal="center"/>
    </xf>
    <xf numFmtId="1" fontId="1" fillId="10" borderId="2" xfId="0" applyNumberFormat="1" applyFont="1" applyFill="1" applyBorder="1" applyAlignment="1">
      <alignment horizontal="center"/>
    </xf>
    <xf numFmtId="49" fontId="21" fillId="0" borderId="0" xfId="0" applyNumberFormat="1" applyFont="1"/>
    <xf numFmtId="0" fontId="19" fillId="15" borderId="2" xfId="0" applyFont="1" applyFill="1" applyBorder="1"/>
    <xf numFmtId="1" fontId="19" fillId="15" borderId="2" xfId="0" applyNumberFormat="1" applyFont="1" applyFill="1" applyBorder="1" applyAlignment="1">
      <alignment horizontal="center"/>
    </xf>
    <xf numFmtId="2" fontId="19" fillId="15" borderId="2" xfId="0" applyNumberFormat="1" applyFont="1" applyFill="1" applyBorder="1" applyAlignment="1">
      <alignment horizontal="center"/>
    </xf>
    <xf numFmtId="2" fontId="19" fillId="15" borderId="27" xfId="0" applyNumberFormat="1" applyFont="1" applyFill="1" applyBorder="1" applyAlignment="1">
      <alignment horizontal="center"/>
    </xf>
    <xf numFmtId="2" fontId="20" fillId="15" borderId="34" xfId="0" applyNumberFormat="1" applyFont="1" applyFill="1" applyBorder="1" applyAlignment="1">
      <alignment horizontal="center"/>
    </xf>
    <xf numFmtId="1" fontId="0" fillId="12" borderId="2" xfId="0" applyNumberFormat="1" applyFill="1" applyBorder="1" applyAlignment="1">
      <alignment horizontal="center"/>
    </xf>
    <xf numFmtId="0" fontId="0" fillId="15" borderId="0" xfId="0" applyFill="1"/>
    <xf numFmtId="0" fontId="0" fillId="15" borderId="0" xfId="0" applyFill="1" applyAlignment="1">
      <alignment horizontal="center"/>
    </xf>
    <xf numFmtId="0" fontId="13" fillId="15" borderId="2" xfId="0" applyFont="1" applyFill="1" applyBorder="1"/>
    <xf numFmtId="2" fontId="17" fillId="15" borderId="2" xfId="0" applyNumberFormat="1" applyFont="1" applyFill="1" applyBorder="1" applyAlignment="1">
      <alignment horizontal="center"/>
    </xf>
    <xf numFmtId="0" fontId="13" fillId="12" borderId="2" xfId="0" applyFont="1" applyFill="1" applyBorder="1"/>
    <xf numFmtId="2" fontId="17" fillId="12" borderId="2" xfId="0" applyNumberFormat="1" applyFont="1" applyFill="1" applyBorder="1" applyAlignment="1">
      <alignment horizontal="center"/>
    </xf>
    <xf numFmtId="0" fontId="13" fillId="16" borderId="2" xfId="0" applyFont="1" applyFill="1" applyBorder="1"/>
    <xf numFmtId="2" fontId="17" fillId="16" borderId="2" xfId="0" applyNumberFormat="1" applyFont="1" applyFill="1" applyBorder="1" applyAlignment="1">
      <alignment horizontal="center"/>
    </xf>
    <xf numFmtId="1" fontId="13" fillId="16" borderId="2" xfId="0" applyNumberFormat="1" applyFont="1" applyFill="1" applyBorder="1" applyAlignment="1">
      <alignment horizontal="center"/>
    </xf>
    <xf numFmtId="2" fontId="13" fillId="16" borderId="2" xfId="0" applyNumberFormat="1" applyFont="1" applyFill="1" applyBorder="1" applyAlignment="1">
      <alignment horizontal="center"/>
    </xf>
    <xf numFmtId="2" fontId="13" fillId="16" borderId="27" xfId="0" applyNumberFormat="1" applyFont="1" applyFill="1" applyBorder="1" applyAlignment="1">
      <alignment horizontal="center"/>
    </xf>
    <xf numFmtId="2" fontId="17" fillId="16" borderId="34" xfId="0" applyNumberFormat="1" applyFont="1" applyFill="1" applyBorder="1" applyAlignment="1">
      <alignment horizontal="center"/>
    </xf>
    <xf numFmtId="0" fontId="22" fillId="0" borderId="0" xfId="0" applyFont="1"/>
    <xf numFmtId="1" fontId="19" fillId="0" borderId="2" xfId="0" applyNumberFormat="1" applyFont="1" applyBorder="1" applyAlignment="1">
      <alignment horizontal="center"/>
    </xf>
    <xf numFmtId="1" fontId="13" fillId="15" borderId="2" xfId="0" applyNumberFormat="1" applyFont="1" applyFill="1" applyBorder="1" applyAlignment="1">
      <alignment horizontal="center"/>
    </xf>
    <xf numFmtId="2" fontId="13" fillId="15" borderId="2" xfId="0" applyNumberFormat="1" applyFont="1" applyFill="1" applyBorder="1" applyAlignment="1">
      <alignment horizontal="center"/>
    </xf>
    <xf numFmtId="2" fontId="13" fillId="15" borderId="27" xfId="0" applyNumberFormat="1" applyFont="1" applyFill="1" applyBorder="1" applyAlignment="1">
      <alignment horizontal="center"/>
    </xf>
    <xf numFmtId="2" fontId="17" fillId="15" borderId="34" xfId="0" applyNumberFormat="1" applyFont="1" applyFill="1" applyBorder="1" applyAlignment="1">
      <alignment horizontal="center"/>
    </xf>
    <xf numFmtId="0" fontId="5" fillId="14" borderId="14" xfId="0" applyFont="1" applyFill="1" applyBorder="1" applyAlignment="1">
      <alignment horizontal="center" vertical="center"/>
    </xf>
    <xf numFmtId="1" fontId="13" fillId="12" borderId="2" xfId="0" applyNumberFormat="1" applyFont="1" applyFill="1" applyBorder="1" applyAlignment="1">
      <alignment horizontal="center"/>
    </xf>
    <xf numFmtId="2" fontId="13" fillId="12" borderId="2" xfId="0" applyNumberFormat="1" applyFont="1" applyFill="1" applyBorder="1" applyAlignment="1">
      <alignment horizontal="center"/>
    </xf>
    <xf numFmtId="2" fontId="13" fillId="12" borderId="27" xfId="0" applyNumberFormat="1" applyFont="1" applyFill="1" applyBorder="1" applyAlignment="1">
      <alignment horizontal="center"/>
    </xf>
    <xf numFmtId="2" fontId="17" fillId="12" borderId="34" xfId="0" applyNumberFormat="1" applyFont="1" applyFill="1" applyBorder="1" applyAlignment="1">
      <alignment horizontal="center"/>
    </xf>
    <xf numFmtId="0" fontId="13" fillId="16" borderId="11" xfId="0" applyFont="1" applyFill="1" applyBorder="1"/>
    <xf numFmtId="2" fontId="17" fillId="16" borderId="11" xfId="0" applyNumberFormat="1" applyFont="1" applyFill="1" applyBorder="1" applyAlignment="1">
      <alignment horizontal="center"/>
    </xf>
    <xf numFmtId="0" fontId="13" fillId="16" borderId="2" xfId="0" applyFont="1" applyFill="1" applyBorder="1" applyAlignment="1">
      <alignment horizontal="center"/>
    </xf>
    <xf numFmtId="0" fontId="5" fillId="14" borderId="6" xfId="0" applyFont="1" applyFill="1" applyBorder="1" applyAlignment="1">
      <alignment horizontal="center" vertical="center"/>
    </xf>
    <xf numFmtId="0" fontId="5" fillId="14" borderId="0" xfId="0" applyFont="1" applyFill="1" applyAlignment="1">
      <alignment horizontal="center" vertical="center"/>
    </xf>
    <xf numFmtId="0" fontId="0" fillId="14" borderId="26" xfId="0" applyFill="1" applyBorder="1"/>
    <xf numFmtId="0" fontId="0" fillId="14" borderId="0" xfId="0" applyFill="1" applyAlignment="1">
      <alignment horizontal="center"/>
    </xf>
    <xf numFmtId="0" fontId="0" fillId="14" borderId="7" xfId="0" applyFill="1" applyBorder="1" applyAlignment="1">
      <alignment horizontal="center"/>
    </xf>
    <xf numFmtId="0" fontId="0" fillId="14" borderId="6" xfId="0" applyFill="1" applyBorder="1" applyAlignment="1">
      <alignment horizontal="center"/>
    </xf>
    <xf numFmtId="0" fontId="0" fillId="14" borderId="0" xfId="0" applyFill="1"/>
    <xf numFmtId="0" fontId="0" fillId="14" borderId="7" xfId="0" applyFill="1" applyBorder="1"/>
    <xf numFmtId="0" fontId="0" fillId="17" borderId="6" xfId="0" applyFill="1" applyBorder="1" applyAlignment="1">
      <alignment horizontal="center" vertical="center"/>
    </xf>
    <xf numFmtId="0" fontId="5" fillId="17" borderId="6" xfId="0" applyFont="1" applyFill="1" applyBorder="1" applyAlignment="1">
      <alignment horizontal="center" vertical="center"/>
    </xf>
    <xf numFmtId="0" fontId="1" fillId="17" borderId="6" xfId="0" applyFont="1" applyFill="1" applyBorder="1" applyAlignment="1">
      <alignment horizontal="center" vertical="center"/>
    </xf>
    <xf numFmtId="0" fontId="0" fillId="0" borderId="36" xfId="0" applyBorder="1"/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35" xfId="0" applyBorder="1" applyAlignment="1">
      <alignment horizontal="center"/>
    </xf>
    <xf numFmtId="2" fontId="0" fillId="0" borderId="37" xfId="0" applyNumberFormat="1" applyBorder="1" applyAlignment="1">
      <alignment horizontal="center"/>
    </xf>
    <xf numFmtId="2" fontId="0" fillId="0" borderId="38" xfId="0" applyNumberFormat="1" applyBorder="1" applyAlignment="1">
      <alignment horizontal="center"/>
    </xf>
    <xf numFmtId="0" fontId="0" fillId="0" borderId="39" xfId="0" applyBorder="1"/>
    <xf numFmtId="0" fontId="0" fillId="0" borderId="40" xfId="0" applyBorder="1"/>
    <xf numFmtId="0" fontId="1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165" fontId="0" fillId="0" borderId="7" xfId="0" applyNumberFormat="1" applyBorder="1" applyAlignment="1">
      <alignment horizontal="center"/>
    </xf>
    <xf numFmtId="0" fontId="13" fillId="15" borderId="2" xfId="0" applyFont="1" applyFill="1" applyBorder="1" applyAlignment="1">
      <alignment horizontal="center"/>
    </xf>
    <xf numFmtId="0" fontId="23" fillId="0" borderId="0" xfId="0" applyFont="1" applyAlignment="1">
      <alignment vertical="center" wrapText="1"/>
    </xf>
    <xf numFmtId="2" fontId="1" fillId="0" borderId="34" xfId="0" applyNumberFormat="1" applyFon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2" fontId="0" fillId="0" borderId="27" xfId="0" applyNumberFormat="1" applyBorder="1" applyAlignment="1">
      <alignment horizontal="center"/>
    </xf>
    <xf numFmtId="0" fontId="5" fillId="0" borderId="6" xfId="0" applyFont="1" applyBorder="1"/>
    <xf numFmtId="0" fontId="0" fillId="15" borderId="2" xfId="0" applyFill="1" applyBorder="1" applyAlignment="1">
      <alignment horizontal="center"/>
    </xf>
    <xf numFmtId="0" fontId="0" fillId="12" borderId="2" xfId="0" applyFill="1" applyBorder="1" applyAlignment="1">
      <alignment horizontal="center"/>
    </xf>
    <xf numFmtId="0" fontId="0" fillId="16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49" fontId="0" fillId="0" borderId="0" xfId="0" applyNumberFormat="1"/>
    <xf numFmtId="49" fontId="8" fillId="0" borderId="0" xfId="0" applyNumberFormat="1" applyFont="1"/>
    <xf numFmtId="2" fontId="1" fillId="12" borderId="2" xfId="0" applyNumberFormat="1" applyFont="1" applyFill="1" applyBorder="1" applyAlignment="1">
      <alignment horizontal="center"/>
    </xf>
    <xf numFmtId="0" fontId="13" fillId="16" borderId="2" xfId="0" quotePrefix="1" applyFont="1" applyFill="1" applyBorder="1"/>
    <xf numFmtId="1" fontId="19" fillId="12" borderId="2" xfId="0" applyNumberFormat="1" applyFont="1" applyFill="1" applyBorder="1" applyAlignment="1">
      <alignment horizontal="center"/>
    </xf>
    <xf numFmtId="0" fontId="19" fillId="12" borderId="2" xfId="0" applyFont="1" applyFill="1" applyBorder="1"/>
    <xf numFmtId="2" fontId="19" fillId="12" borderId="2" xfId="0" applyNumberFormat="1" applyFont="1" applyFill="1" applyBorder="1" applyAlignment="1">
      <alignment horizontal="center"/>
    </xf>
    <xf numFmtId="2" fontId="19" fillId="12" borderId="27" xfId="0" applyNumberFormat="1" applyFont="1" applyFill="1" applyBorder="1" applyAlignment="1">
      <alignment horizontal="center"/>
    </xf>
    <xf numFmtId="2" fontId="20" fillId="12" borderId="34" xfId="0" applyNumberFormat="1" applyFont="1" applyFill="1" applyBorder="1" applyAlignment="1">
      <alignment horizontal="center"/>
    </xf>
    <xf numFmtId="0" fontId="19" fillId="15" borderId="2" xfId="0" applyFont="1" applyFill="1" applyBorder="1" applyAlignment="1">
      <alignment horizontal="center"/>
    </xf>
    <xf numFmtId="0" fontId="24" fillId="0" borderId="0" xfId="0" applyFont="1"/>
    <xf numFmtId="0" fontId="24" fillId="0" borderId="0" xfId="0" applyFont="1" applyAlignment="1">
      <alignment horizontal="right"/>
    </xf>
    <xf numFmtId="0" fontId="13" fillId="12" borderId="2" xfId="0" applyFont="1" applyFill="1" applyBorder="1" applyAlignment="1">
      <alignment horizontal="center"/>
    </xf>
    <xf numFmtId="0" fontId="6" fillId="6" borderId="31" xfId="0" applyFont="1" applyFill="1" applyBorder="1" applyAlignment="1">
      <alignment horizontal="center"/>
    </xf>
    <xf numFmtId="0" fontId="6" fillId="4" borderId="28" xfId="0" applyFont="1" applyFill="1" applyBorder="1" applyAlignment="1">
      <alignment horizontal="center"/>
    </xf>
    <xf numFmtId="0" fontId="6" fillId="4" borderId="29" xfId="0" applyFont="1" applyFill="1" applyBorder="1" applyAlignment="1">
      <alignment horizontal="center"/>
    </xf>
    <xf numFmtId="0" fontId="6" fillId="4" borderId="30" xfId="0" applyFont="1" applyFill="1" applyBorder="1" applyAlignment="1">
      <alignment horizontal="center"/>
    </xf>
    <xf numFmtId="0" fontId="6" fillId="3" borderId="31" xfId="0" applyFont="1" applyFill="1" applyBorder="1" applyAlignment="1">
      <alignment horizontal="center"/>
    </xf>
    <xf numFmtId="0" fontId="3" fillId="0" borderId="0" xfId="0" applyFont="1" applyAlignment="1">
      <alignment horizontal="center"/>
    </xf>
    <xf numFmtId="0" fontId="1" fillId="17" borderId="0" xfId="0" applyFont="1" applyFill="1" applyAlignment="1">
      <alignment horizontal="center"/>
    </xf>
    <xf numFmtId="0" fontId="9" fillId="0" borderId="0" xfId="0" applyFont="1" applyAlignment="1">
      <alignment horizontal="right"/>
    </xf>
    <xf numFmtId="0" fontId="10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7" fillId="0" borderId="0" xfId="0" applyFont="1"/>
    <xf numFmtId="0" fontId="6" fillId="5" borderId="15" xfId="0" applyFont="1" applyFill="1" applyBorder="1" applyAlignment="1">
      <alignment horizontal="center" vertical="center"/>
    </xf>
    <xf numFmtId="0" fontId="6" fillId="5" borderId="16" xfId="0" applyFont="1" applyFill="1" applyBorder="1" applyAlignment="1">
      <alignment horizontal="center" vertical="center"/>
    </xf>
    <xf numFmtId="0" fontId="6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3" fillId="6" borderId="28" xfId="0" applyFont="1" applyFill="1" applyBorder="1" applyAlignment="1">
      <alignment horizontal="center"/>
    </xf>
    <xf numFmtId="0" fontId="3" fillId="6" borderId="29" xfId="0" applyFont="1" applyFill="1" applyBorder="1" applyAlignment="1">
      <alignment horizontal="center"/>
    </xf>
    <xf numFmtId="0" fontId="3" fillId="6" borderId="30" xfId="0" applyFont="1" applyFill="1" applyBorder="1" applyAlignment="1">
      <alignment horizontal="center"/>
    </xf>
    <xf numFmtId="0" fontId="3" fillId="7" borderId="28" xfId="0" applyFont="1" applyFill="1" applyBorder="1" applyAlignment="1">
      <alignment horizontal="center"/>
    </xf>
    <xf numFmtId="0" fontId="3" fillId="7" borderId="29" xfId="0" applyFont="1" applyFill="1" applyBorder="1" applyAlignment="1">
      <alignment horizontal="center"/>
    </xf>
    <xf numFmtId="0" fontId="3" fillId="7" borderId="30" xfId="0" applyFont="1" applyFill="1" applyBorder="1" applyAlignment="1">
      <alignment horizontal="center"/>
    </xf>
    <xf numFmtId="0" fontId="7" fillId="0" borderId="0" xfId="0" applyFont="1" applyAlignment="1">
      <alignment horizontal="left"/>
    </xf>
    <xf numFmtId="0" fontId="17" fillId="16" borderId="27" xfId="0" applyFont="1" applyFill="1" applyBorder="1"/>
    <xf numFmtId="0" fontId="17" fillId="16" borderId="32" xfId="0" applyFont="1" applyFill="1" applyBorder="1"/>
    <xf numFmtId="0" fontId="17" fillId="15" borderId="27" xfId="0" applyFont="1" applyFill="1" applyBorder="1" applyAlignment="1">
      <alignment horizontal="left"/>
    </xf>
    <xf numFmtId="0" fontId="17" fillId="15" borderId="32" xfId="0" applyFont="1" applyFill="1" applyBorder="1" applyAlignment="1">
      <alignment horizontal="left"/>
    </xf>
    <xf numFmtId="0" fontId="17" fillId="12" borderId="3" xfId="0" applyFont="1" applyFill="1" applyBorder="1" applyAlignment="1">
      <alignment horizontal="left"/>
    </xf>
    <xf numFmtId="0" fontId="17" fillId="12" borderId="4" xfId="0" applyFont="1" applyFill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0" fillId="15" borderId="32" xfId="0" applyFill="1" applyBorder="1"/>
    <xf numFmtId="0" fontId="0" fillId="15" borderId="33" xfId="0" applyFill="1" applyBorder="1"/>
    <xf numFmtId="0" fontId="0" fillId="12" borderId="4" xfId="0" applyFill="1" applyBorder="1"/>
    <xf numFmtId="0" fontId="0" fillId="12" borderId="5" xfId="0" applyFill="1" applyBorder="1"/>
    <xf numFmtId="0" fontId="0" fillId="16" borderId="32" xfId="0" applyFill="1" applyBorder="1"/>
    <xf numFmtId="0" fontId="0" fillId="16" borderId="33" xfId="0" applyFill="1" applyBorder="1"/>
    <xf numFmtId="0" fontId="17" fillId="12" borderId="27" xfId="0" applyFont="1" applyFill="1" applyBorder="1" applyAlignment="1">
      <alignment horizontal="left"/>
    </xf>
    <xf numFmtId="0" fontId="17" fillId="12" borderId="32" xfId="0" applyFont="1" applyFill="1" applyBorder="1" applyAlignment="1">
      <alignment horizontal="left"/>
    </xf>
    <xf numFmtId="0" fontId="0" fillId="12" borderId="32" xfId="0" applyFill="1" applyBorder="1"/>
    <xf numFmtId="0" fontId="0" fillId="12" borderId="33" xfId="0" applyFill="1" applyBorder="1"/>
    <xf numFmtId="0" fontId="17" fillId="16" borderId="33" xfId="0" applyFont="1" applyFill="1" applyBorder="1"/>
    <xf numFmtId="0" fontId="17" fillId="15" borderId="33" xfId="0" applyFont="1" applyFill="1" applyBorder="1" applyAlignment="1">
      <alignment horizontal="left"/>
    </xf>
    <xf numFmtId="0" fontId="17" fillId="12" borderId="33" xfId="0" applyFont="1" applyFill="1" applyBorder="1" applyAlignment="1">
      <alignment horizontal="left"/>
    </xf>
    <xf numFmtId="0" fontId="17" fillId="15" borderId="27" xfId="0" applyFont="1" applyFill="1" applyBorder="1"/>
    <xf numFmtId="0" fontId="17" fillId="15" borderId="32" xfId="0" applyFont="1" applyFill="1" applyBorder="1"/>
    <xf numFmtId="0" fontId="17" fillId="15" borderId="33" xfId="0" applyFont="1" applyFill="1" applyBorder="1"/>
    <xf numFmtId="0" fontId="17" fillId="12" borderId="27" xfId="0" applyFont="1" applyFill="1" applyBorder="1"/>
    <xf numFmtId="0" fontId="17" fillId="12" borderId="32" xfId="0" applyFont="1" applyFill="1" applyBorder="1"/>
    <xf numFmtId="0" fontId="17" fillId="12" borderId="33" xfId="0" applyFont="1" applyFill="1" applyBorder="1"/>
    <xf numFmtId="0" fontId="19" fillId="0" borderId="2" xfId="0" applyFont="1" applyFill="1" applyBorder="1"/>
    <xf numFmtId="1" fontId="19" fillId="0" borderId="2" xfId="0" applyNumberFormat="1" applyFont="1" applyFill="1" applyBorder="1" applyAlignment="1">
      <alignment horizontal="center"/>
    </xf>
    <xf numFmtId="2" fontId="19" fillId="0" borderId="2" xfId="0" applyNumberFormat="1" applyFont="1" applyFill="1" applyBorder="1" applyAlignment="1">
      <alignment horizontal="center"/>
    </xf>
    <xf numFmtId="2" fontId="19" fillId="0" borderId="27" xfId="0" applyNumberFormat="1" applyFont="1" applyFill="1" applyBorder="1" applyAlignment="1">
      <alignment horizontal="center"/>
    </xf>
    <xf numFmtId="2" fontId="20" fillId="0" borderId="34" xfId="0" applyNumberFormat="1" applyFont="1" applyFill="1" applyBorder="1" applyAlignment="1">
      <alignment horizontal="center"/>
    </xf>
    <xf numFmtId="0" fontId="13" fillId="15" borderId="11" xfId="0" applyFont="1" applyFill="1" applyBorder="1"/>
    <xf numFmtId="2" fontId="17" fillId="15" borderId="11" xfId="0" applyNumberFormat="1" applyFont="1" applyFill="1" applyBorder="1" applyAlignment="1">
      <alignment horizontal="center"/>
    </xf>
    <xf numFmtId="2" fontId="20" fillId="0" borderId="2" xfId="0" applyNumberFormat="1" applyFont="1" applyFill="1" applyBorder="1" applyAlignment="1">
      <alignment horizontal="center"/>
    </xf>
    <xf numFmtId="0" fontId="19" fillId="0" borderId="11" xfId="0" applyFont="1" applyFill="1" applyBorder="1"/>
    <xf numFmtId="2" fontId="20" fillId="0" borderId="11" xfId="0" applyNumberFormat="1" applyFont="1" applyFill="1" applyBorder="1" applyAlignment="1">
      <alignment horizontal="center"/>
    </xf>
  </cellXfs>
  <cellStyles count="1">
    <cellStyle name="Normal" xfId="0" builtinId="0"/>
  </cellStyles>
  <dxfs count="7543"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strike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  <color auto="1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auto="1"/>
      </font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solid">
          <bgColor theme="5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</font>
      <fill>
        <patternFill>
          <bgColor theme="8" tint="0.3999450666829432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8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 style="thin">
          <color auto="1"/>
        </right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theme="9" tint="0.39994506668294322"/>
      </font>
      <fill>
        <patternFill patternType="none">
          <bgColor auto="1"/>
        </patternFill>
      </fill>
      <border>
        <left style="thin">
          <color auto="1"/>
        </left>
        <right/>
        <top/>
        <bottom/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b/>
        <i val="0"/>
        <strike val="0"/>
      </font>
      <fill>
        <patternFill>
          <bgColor theme="7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FFFF00"/>
      </font>
      <fill>
        <patternFill>
          <bgColor rgb="FFFFFF00"/>
        </patternFill>
      </fill>
    </dxf>
    <dxf>
      <font>
        <color rgb="FFFFFF00"/>
      </font>
      <fill>
        <patternFill>
          <bgColor rgb="FFFFFF00"/>
        </patternFill>
      </fill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strike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strike val="0"/>
        <color auto="1"/>
      </font>
      <fill>
        <patternFill>
          <bgColor theme="8" tint="0.59996337778862885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FFFF99"/>
      <color rgb="FFEBFFFF"/>
      <color rgb="FFCCFFFF"/>
      <color rgb="FFFFFF66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184150</xdr:colOff>
      <xdr:row>1</xdr:row>
      <xdr:rowOff>76200</xdr:rowOff>
    </xdr:from>
    <xdr:to>
      <xdr:col>15</xdr:col>
      <xdr:colOff>273050</xdr:colOff>
      <xdr:row>5</xdr:row>
      <xdr:rowOff>117160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C8CF41-A60B-5AAB-6960-B19E29B822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96500" y="311150"/>
          <a:ext cx="1517650" cy="90456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T182"/>
  <sheetViews>
    <sheetView zoomScaleNormal="100" workbookViewId="0"/>
  </sheetViews>
  <sheetFormatPr defaultRowHeight="14.5" x14ac:dyDescent="0.35"/>
  <cols>
    <col min="1" max="2" width="2.453125" customWidth="1"/>
    <col min="3" max="3" width="7.54296875" style="1" bestFit="1" customWidth="1"/>
    <col min="4" max="4" width="16.54296875" bestFit="1" customWidth="1"/>
    <col min="5" max="5" width="1.453125" customWidth="1"/>
    <col min="6" max="7" width="7.453125" style="1" customWidth="1"/>
    <col min="8" max="8" width="1.26953125" customWidth="1"/>
    <col min="9" max="9" width="6.81640625" style="1" customWidth="1"/>
    <col min="10" max="10" width="8.54296875" customWidth="1"/>
    <col min="11" max="15" width="6.81640625" customWidth="1"/>
    <col min="16" max="16" width="2" customWidth="1"/>
    <col min="17" max="17" width="7.54296875" bestFit="1" customWidth="1"/>
    <col min="18" max="18" width="11.7265625" bestFit="1" customWidth="1"/>
    <col min="19" max="19" width="1.7265625" customWidth="1"/>
    <col min="20" max="20" width="1.1796875" customWidth="1"/>
    <col min="21" max="21" width="6.81640625" customWidth="1"/>
    <col min="22" max="22" width="1.1796875" customWidth="1"/>
    <col min="23" max="23" width="1.54296875" customWidth="1"/>
    <col min="24" max="24" width="18.54296875" customWidth="1"/>
    <col min="25" max="26" width="2.453125" customWidth="1"/>
    <col min="27" max="27" width="5.54296875" customWidth="1"/>
    <col min="28" max="28" width="2.26953125" customWidth="1"/>
    <col min="29" max="29" width="7.54296875" style="1" bestFit="1" customWidth="1"/>
    <col min="30" max="30" width="16.54296875" bestFit="1" customWidth="1"/>
    <col min="31" max="31" width="3.54296875" customWidth="1"/>
    <col min="36" max="36" width="8.7265625" customWidth="1"/>
    <col min="37" max="37" width="3.26953125" customWidth="1"/>
    <col min="95" max="95" width="1.7265625" customWidth="1"/>
    <col min="96" max="96" width="16.54296875" bestFit="1" customWidth="1"/>
    <col min="97" max="97" width="7.54296875" style="1" bestFit="1" customWidth="1"/>
    <col min="98" max="98" width="2.453125" customWidth="1"/>
  </cols>
  <sheetData>
    <row r="1" spans="1:98" ht="18.5" x14ac:dyDescent="0.45">
      <c r="A1" s="10" t="s">
        <v>55</v>
      </c>
    </row>
    <row r="2" spans="1:98" ht="18.5" x14ac:dyDescent="0.45">
      <c r="A2" s="10" t="s">
        <v>56</v>
      </c>
      <c r="L2" s="337"/>
    </row>
    <row r="3" spans="1:98" x14ac:dyDescent="0.35">
      <c r="A3" s="2" t="s">
        <v>57</v>
      </c>
      <c r="Q3" s="4" t="str">
        <f>IFERROR(AVERAGEIF(K3:O3,"&gt;0"),"")</f>
        <v/>
      </c>
      <c r="AC3" t="s">
        <v>49</v>
      </c>
    </row>
    <row r="4" spans="1:98" x14ac:dyDescent="0.35">
      <c r="A4" s="338" t="str">
        <f>'Ranking for Publication'!A2</f>
        <v>December 1, 2024</v>
      </c>
      <c r="Q4" s="4"/>
      <c r="AC4" t="s">
        <v>50</v>
      </c>
      <c r="CP4" s="1"/>
      <c r="CS4"/>
    </row>
    <row r="5" spans="1:98" x14ac:dyDescent="0.35">
      <c r="AB5" s="1"/>
      <c r="AC5" t="s">
        <v>51</v>
      </c>
      <c r="CR5" s="1"/>
      <c r="CS5"/>
    </row>
    <row r="6" spans="1:98" x14ac:dyDescent="0.35">
      <c r="A6" s="357" t="s">
        <v>99</v>
      </c>
      <c r="B6" s="357"/>
      <c r="C6" s="357"/>
      <c r="D6" s="357"/>
      <c r="E6" s="357"/>
      <c r="F6" s="357"/>
      <c r="G6" s="357"/>
      <c r="I6" s="160">
        <v>627.03</v>
      </c>
      <c r="AC6" t="s">
        <v>94</v>
      </c>
    </row>
    <row r="7" spans="1:98" x14ac:dyDescent="0.35">
      <c r="A7" s="358" t="s">
        <v>100</v>
      </c>
      <c r="B7" s="358"/>
      <c r="C7" s="358"/>
      <c r="D7" s="358"/>
      <c r="E7" s="358"/>
      <c r="F7" s="358"/>
      <c r="G7" s="358"/>
      <c r="I7" s="161">
        <v>625.65</v>
      </c>
      <c r="AC7" t="s">
        <v>95</v>
      </c>
    </row>
    <row r="8" spans="1:98" x14ac:dyDescent="0.35">
      <c r="A8" s="359" t="s">
        <v>101</v>
      </c>
      <c r="B8" s="359"/>
      <c r="C8" s="359"/>
      <c r="D8" s="359"/>
      <c r="E8" s="359"/>
      <c r="F8" s="359"/>
      <c r="G8" s="359"/>
      <c r="I8" s="40">
        <v>623</v>
      </c>
      <c r="AC8" t="s">
        <v>93</v>
      </c>
    </row>
    <row r="9" spans="1:98" ht="15" thickBot="1" x14ac:dyDescent="0.4"/>
    <row r="10" spans="1:98" ht="18.5" x14ac:dyDescent="0.45">
      <c r="B10" s="67"/>
      <c r="C10" s="68"/>
      <c r="D10" s="354" t="s">
        <v>91</v>
      </c>
      <c r="E10" s="354"/>
      <c r="F10" s="354"/>
      <c r="G10" s="354"/>
      <c r="H10" s="354"/>
      <c r="I10" s="354"/>
      <c r="J10" s="354"/>
      <c r="K10" s="354"/>
      <c r="L10" s="354"/>
      <c r="M10" s="354"/>
      <c r="N10" s="354"/>
      <c r="O10" s="354"/>
      <c r="P10" s="354"/>
      <c r="Q10" s="354"/>
      <c r="R10" s="354"/>
      <c r="S10" s="354"/>
      <c r="T10" s="354"/>
      <c r="U10" s="354"/>
      <c r="V10" s="354"/>
      <c r="W10" s="354"/>
      <c r="X10" s="354"/>
      <c r="Y10" s="69"/>
      <c r="Z10" s="70"/>
      <c r="AB10" s="79"/>
      <c r="AC10" s="90" t="s">
        <v>89</v>
      </c>
      <c r="AD10" s="90"/>
      <c r="AE10" s="90"/>
      <c r="AF10" s="90"/>
      <c r="AG10" s="90"/>
      <c r="AH10" s="90"/>
      <c r="AI10" s="80"/>
      <c r="AJ10" s="80"/>
      <c r="AK10" s="80"/>
      <c r="AL10" s="80"/>
      <c r="AM10" s="350"/>
      <c r="AN10" s="350"/>
      <c r="AO10" s="350"/>
      <c r="AP10" s="350"/>
      <c r="AQ10" s="350"/>
      <c r="AR10" s="350"/>
      <c r="AS10" s="350"/>
      <c r="AT10" s="350"/>
      <c r="AU10" s="350"/>
      <c r="AV10" s="350"/>
      <c r="AW10" s="350"/>
      <c r="AX10" s="350"/>
      <c r="AY10" s="350"/>
      <c r="AZ10" s="350"/>
      <c r="BA10" s="350"/>
      <c r="BB10" s="350"/>
      <c r="BC10" s="350"/>
      <c r="BD10" s="350"/>
      <c r="BE10" s="350"/>
      <c r="BF10" s="350"/>
      <c r="BG10" s="350"/>
      <c r="BH10" s="350"/>
      <c r="BI10" s="350"/>
      <c r="BJ10" s="350"/>
      <c r="BK10" s="350"/>
      <c r="BL10" s="350"/>
      <c r="BM10" s="350"/>
      <c r="BN10" s="350"/>
      <c r="BO10" s="350"/>
      <c r="BP10" s="350"/>
      <c r="BQ10" s="350"/>
      <c r="BR10" s="350"/>
      <c r="BS10" s="350"/>
      <c r="BT10" s="350"/>
      <c r="BU10" s="350"/>
      <c r="BV10" s="350"/>
      <c r="BW10" s="350"/>
      <c r="BX10" s="350"/>
      <c r="BY10" s="350"/>
      <c r="BZ10" s="350"/>
      <c r="CA10" s="350"/>
      <c r="CB10" s="350"/>
      <c r="CC10" s="350"/>
      <c r="CD10" s="350"/>
      <c r="CE10" s="350"/>
      <c r="CF10" s="350"/>
      <c r="CG10" s="350"/>
      <c r="CH10" s="350"/>
      <c r="CI10" s="350"/>
      <c r="CJ10" s="350"/>
      <c r="CK10" s="350"/>
      <c r="CL10" s="350"/>
      <c r="CM10" s="350"/>
      <c r="CN10" s="350"/>
      <c r="CO10" s="350"/>
      <c r="CP10" s="350"/>
      <c r="CQ10" s="350"/>
      <c r="CR10" s="350"/>
      <c r="CS10" s="350"/>
      <c r="CT10" s="81"/>
    </row>
    <row r="11" spans="1:98" ht="15" thickBot="1" x14ac:dyDescent="0.4">
      <c r="B11" s="71"/>
      <c r="C11" s="198"/>
      <c r="D11" s="202"/>
      <c r="E11" s="202"/>
      <c r="F11" s="191"/>
      <c r="G11" s="191"/>
      <c r="H11" s="202"/>
      <c r="I11" s="191"/>
      <c r="J11" s="202"/>
      <c r="K11" s="202"/>
      <c r="L11" s="202"/>
      <c r="M11" s="202"/>
      <c r="N11" s="202"/>
      <c r="O11" s="202"/>
      <c r="P11" s="202"/>
      <c r="Q11" s="202"/>
      <c r="R11" s="202"/>
      <c r="S11" s="202"/>
      <c r="T11" s="202"/>
      <c r="U11" s="202"/>
      <c r="V11" s="202"/>
      <c r="W11" s="202"/>
      <c r="X11" s="202"/>
      <c r="Y11" s="203"/>
      <c r="Z11" s="72"/>
      <c r="AB11" s="82"/>
      <c r="AC11" s="51"/>
      <c r="AD11" s="64"/>
      <c r="AE11" s="64"/>
      <c r="AF11" s="64"/>
      <c r="AG11" s="64"/>
      <c r="AH11" s="64"/>
      <c r="AI11" s="64"/>
      <c r="AJ11" s="64"/>
      <c r="AK11" s="64"/>
      <c r="AL11" s="65" t="s">
        <v>52</v>
      </c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64"/>
      <c r="CS11" s="52"/>
      <c r="CT11" s="88"/>
    </row>
    <row r="12" spans="1:98" ht="19" thickBot="1" x14ac:dyDescent="0.5">
      <c r="B12" s="71"/>
      <c r="C12" s="199"/>
      <c r="D12" s="351" t="s">
        <v>54</v>
      </c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2"/>
      <c r="Q12" s="352"/>
      <c r="R12" s="352"/>
      <c r="S12" s="352"/>
      <c r="T12" s="352"/>
      <c r="U12" s="352"/>
      <c r="V12" s="352"/>
      <c r="W12" s="352"/>
      <c r="X12" s="353"/>
      <c r="Y12" s="78"/>
      <c r="Z12" s="73"/>
      <c r="AB12" s="82"/>
      <c r="AC12" s="45"/>
      <c r="AF12" s="355" t="s">
        <v>9</v>
      </c>
      <c r="AG12" s="355"/>
      <c r="AH12" s="355"/>
      <c r="AI12" s="355"/>
      <c r="AJ12" s="355"/>
      <c r="AL12" s="63" t="s">
        <v>53</v>
      </c>
      <c r="CS12" s="46"/>
      <c r="CT12" s="88"/>
    </row>
    <row r="13" spans="1:98" s="3" customFormat="1" x14ac:dyDescent="0.35">
      <c r="B13" s="74"/>
      <c r="C13" s="200"/>
      <c r="D13" s="204"/>
      <c r="E13" s="204"/>
      <c r="F13" s="204"/>
      <c r="G13" s="204"/>
      <c r="H13" s="204"/>
      <c r="I13" s="204"/>
      <c r="J13" s="204"/>
      <c r="K13" s="204"/>
      <c r="L13" s="204"/>
      <c r="M13" s="204"/>
      <c r="N13" s="204"/>
      <c r="O13" s="204"/>
      <c r="P13" s="204"/>
      <c r="Q13" s="204" t="s">
        <v>6</v>
      </c>
      <c r="R13" s="204" t="s">
        <v>37</v>
      </c>
      <c r="S13" s="204"/>
      <c r="T13" s="204"/>
      <c r="U13" s="204"/>
      <c r="V13" s="204"/>
      <c r="W13" s="204"/>
      <c r="X13" s="204"/>
      <c r="Y13" s="205"/>
      <c r="Z13" s="75"/>
      <c r="AB13" s="83"/>
      <c r="AC13" s="58"/>
      <c r="AF13" s="3" t="s">
        <v>10</v>
      </c>
      <c r="AG13" s="3" t="s">
        <v>13</v>
      </c>
      <c r="AH13" s="3" t="s">
        <v>13</v>
      </c>
      <c r="AI13" s="3" t="s">
        <v>14</v>
      </c>
      <c r="AJ13" s="3" t="s">
        <v>16</v>
      </c>
      <c r="AM13" s="3">
        <v>2023</v>
      </c>
      <c r="AN13" s="3">
        <v>2023</v>
      </c>
      <c r="AO13" s="3">
        <v>2024</v>
      </c>
      <c r="AP13" s="3">
        <v>2024</v>
      </c>
      <c r="AQ13" s="3">
        <v>2024</v>
      </c>
      <c r="AR13" s="3">
        <v>2024</v>
      </c>
      <c r="AS13" s="3">
        <v>2024</v>
      </c>
      <c r="AT13" s="3">
        <v>2024</v>
      </c>
      <c r="AU13" s="3">
        <v>2024</v>
      </c>
      <c r="AV13" s="3">
        <v>2024</v>
      </c>
      <c r="AW13" s="3">
        <v>2024</v>
      </c>
      <c r="AX13" s="3">
        <v>2024</v>
      </c>
      <c r="AY13" s="3">
        <v>2024</v>
      </c>
      <c r="AZ13" s="3">
        <v>2024</v>
      </c>
      <c r="BA13" s="3">
        <v>2024</v>
      </c>
      <c r="BB13" s="3">
        <v>2024</v>
      </c>
      <c r="BC13" s="3">
        <v>2024</v>
      </c>
      <c r="BD13" s="3">
        <v>2024</v>
      </c>
      <c r="BE13" s="3">
        <v>2024</v>
      </c>
      <c r="BF13" s="3">
        <v>2024</v>
      </c>
      <c r="BG13" s="3">
        <v>2024</v>
      </c>
      <c r="BH13" s="3">
        <v>2024</v>
      </c>
      <c r="BI13" s="3">
        <v>2024</v>
      </c>
      <c r="BJ13" s="3">
        <v>2024</v>
      </c>
      <c r="BK13" s="3">
        <v>2024</v>
      </c>
      <c r="BL13" s="3">
        <v>2024</v>
      </c>
      <c r="BM13" s="3">
        <v>2024</v>
      </c>
      <c r="BN13" s="3">
        <v>2024</v>
      </c>
      <c r="BO13" s="3">
        <v>2024</v>
      </c>
      <c r="BP13" s="3">
        <v>2024</v>
      </c>
      <c r="BQ13" s="3">
        <v>2024</v>
      </c>
      <c r="BR13" s="3">
        <v>2024</v>
      </c>
      <c r="BS13" s="3">
        <v>2024</v>
      </c>
      <c r="BT13" s="3">
        <v>2024</v>
      </c>
      <c r="BU13" s="3">
        <v>2024</v>
      </c>
      <c r="BV13" s="3">
        <v>2024</v>
      </c>
      <c r="BW13" s="3">
        <v>2024</v>
      </c>
      <c r="BX13" s="3">
        <v>2024</v>
      </c>
      <c r="BY13" s="3">
        <v>2024</v>
      </c>
      <c r="BZ13" s="3">
        <v>2024</v>
      </c>
      <c r="CA13" s="3">
        <v>2024</v>
      </c>
      <c r="CB13" s="3">
        <v>2024</v>
      </c>
      <c r="CC13" s="3">
        <v>2024</v>
      </c>
      <c r="CD13" s="3">
        <v>2024</v>
      </c>
      <c r="CE13" s="3">
        <v>2024</v>
      </c>
      <c r="CF13" s="3">
        <v>2024</v>
      </c>
      <c r="CG13" s="3">
        <v>2024</v>
      </c>
      <c r="CH13" s="3">
        <v>2024</v>
      </c>
      <c r="CI13" s="3">
        <v>2024</v>
      </c>
      <c r="CJ13" s="3">
        <v>2024</v>
      </c>
      <c r="CK13" s="3">
        <v>2024</v>
      </c>
      <c r="CL13" s="3">
        <v>2024</v>
      </c>
      <c r="CM13" s="3" t="s">
        <v>17</v>
      </c>
      <c r="CN13" s="3" t="s">
        <v>17</v>
      </c>
      <c r="CO13" s="3" t="s">
        <v>17</v>
      </c>
      <c r="CP13" s="3" t="s">
        <v>17</v>
      </c>
      <c r="CS13" s="66"/>
      <c r="CT13" s="89"/>
    </row>
    <row r="14" spans="1:98" s="3" customFormat="1" x14ac:dyDescent="0.35">
      <c r="B14" s="74"/>
      <c r="C14" s="200" t="s">
        <v>0</v>
      </c>
      <c r="D14" s="204"/>
      <c r="E14" s="204"/>
      <c r="F14" s="204" t="s">
        <v>2</v>
      </c>
      <c r="G14" s="204" t="s">
        <v>1</v>
      </c>
      <c r="H14" s="204"/>
      <c r="I14" s="204" t="s">
        <v>13</v>
      </c>
      <c r="J14" s="204"/>
      <c r="K14" s="356" t="s">
        <v>36</v>
      </c>
      <c r="L14" s="356"/>
      <c r="M14" s="356"/>
      <c r="N14" s="356"/>
      <c r="O14" s="356"/>
      <c r="P14" s="204"/>
      <c r="Q14" s="204" t="s">
        <v>7</v>
      </c>
      <c r="R14" s="204" t="s">
        <v>8</v>
      </c>
      <c r="S14" s="204"/>
      <c r="T14" s="204"/>
      <c r="U14" s="204" t="s">
        <v>4</v>
      </c>
      <c r="V14" s="204"/>
      <c r="W14" s="204"/>
      <c r="X14" s="204"/>
      <c r="Y14" s="205"/>
      <c r="Z14" s="75"/>
      <c r="AB14" s="83"/>
      <c r="AC14" s="58" t="s">
        <v>0</v>
      </c>
      <c r="AF14" s="3" t="s">
        <v>11</v>
      </c>
      <c r="AG14" s="3" t="s">
        <v>48</v>
      </c>
      <c r="AH14" s="3" t="s">
        <v>4</v>
      </c>
      <c r="AI14" s="3" t="s">
        <v>15</v>
      </c>
      <c r="AJ14" s="3" t="s">
        <v>7</v>
      </c>
      <c r="AM14" s="3" t="s">
        <v>259</v>
      </c>
      <c r="AN14" s="3" t="s">
        <v>259</v>
      </c>
      <c r="AO14" s="3" t="s">
        <v>271</v>
      </c>
      <c r="AP14" s="3" t="s">
        <v>271</v>
      </c>
      <c r="AQ14" s="3" t="s">
        <v>271</v>
      </c>
      <c r="AR14" s="3" t="s">
        <v>271</v>
      </c>
      <c r="AS14" s="3" t="s">
        <v>271</v>
      </c>
      <c r="AT14" s="3" t="s">
        <v>271</v>
      </c>
      <c r="AU14" s="3" t="s">
        <v>271</v>
      </c>
      <c r="AV14" s="3" t="s">
        <v>271</v>
      </c>
      <c r="AW14" s="3" t="s">
        <v>271</v>
      </c>
      <c r="AX14" s="3" t="s">
        <v>279</v>
      </c>
      <c r="AY14" s="3" t="s">
        <v>279</v>
      </c>
      <c r="AZ14" s="3" t="s">
        <v>279</v>
      </c>
      <c r="BA14" s="3" t="s">
        <v>282</v>
      </c>
      <c r="BB14" s="3" t="s">
        <v>282</v>
      </c>
      <c r="BC14" s="3" t="s">
        <v>282</v>
      </c>
      <c r="BD14" s="3" t="s">
        <v>282</v>
      </c>
      <c r="BE14" s="3" t="s">
        <v>282</v>
      </c>
      <c r="BF14" s="3" t="s">
        <v>282</v>
      </c>
      <c r="BG14" s="3" t="s">
        <v>282</v>
      </c>
      <c r="BH14" s="3" t="s">
        <v>286</v>
      </c>
      <c r="BI14" s="3" t="s">
        <v>286</v>
      </c>
      <c r="BJ14" s="3" t="s">
        <v>286</v>
      </c>
      <c r="BK14" s="3" t="s">
        <v>286</v>
      </c>
      <c r="BL14" s="3" t="s">
        <v>286</v>
      </c>
      <c r="BM14" s="3" t="s">
        <v>181</v>
      </c>
      <c r="BN14" s="3" t="s">
        <v>181</v>
      </c>
      <c r="BO14" s="3" t="s">
        <v>181</v>
      </c>
      <c r="BP14" s="3" t="s">
        <v>186</v>
      </c>
      <c r="BQ14" s="3" t="s">
        <v>186</v>
      </c>
      <c r="BR14" s="3" t="s">
        <v>186</v>
      </c>
      <c r="BS14" s="3" t="s">
        <v>186</v>
      </c>
      <c r="BT14" s="3" t="s">
        <v>186</v>
      </c>
      <c r="BU14" s="3" t="s">
        <v>203</v>
      </c>
      <c r="BV14" s="3" t="s">
        <v>203</v>
      </c>
      <c r="BW14" s="3" t="s">
        <v>203</v>
      </c>
      <c r="BX14" s="3" t="s">
        <v>18</v>
      </c>
      <c r="BY14" s="3" t="s">
        <v>18</v>
      </c>
      <c r="BZ14" s="3" t="s">
        <v>247</v>
      </c>
      <c r="CA14" s="3" t="s">
        <v>247</v>
      </c>
      <c r="CB14" s="3" t="s">
        <v>247</v>
      </c>
      <c r="CC14" s="3" t="s">
        <v>247</v>
      </c>
      <c r="CD14" s="3" t="s">
        <v>247</v>
      </c>
      <c r="CE14" s="3" t="s">
        <v>247</v>
      </c>
      <c r="CF14" s="3" t="s">
        <v>246</v>
      </c>
      <c r="CG14" s="3" t="s">
        <v>246</v>
      </c>
      <c r="CH14" s="3" t="s">
        <v>246</v>
      </c>
      <c r="CI14" s="3" t="s">
        <v>246</v>
      </c>
      <c r="CJ14" s="3" t="s">
        <v>255</v>
      </c>
      <c r="CK14" s="3" t="s">
        <v>255</v>
      </c>
      <c r="CL14" s="3" t="s">
        <v>255</v>
      </c>
      <c r="CM14" s="3" t="s">
        <v>19</v>
      </c>
      <c r="CN14" s="3" t="s">
        <v>19</v>
      </c>
      <c r="CO14" s="3" t="s">
        <v>19</v>
      </c>
      <c r="CP14" s="3" t="s">
        <v>19</v>
      </c>
      <c r="CS14" s="66" t="s">
        <v>0</v>
      </c>
      <c r="CT14" s="89"/>
    </row>
    <row r="15" spans="1:98" s="3" customFormat="1" ht="15" thickBot="1" x14ac:dyDescent="0.4">
      <c r="B15" s="74"/>
      <c r="C15" s="200" t="s">
        <v>35</v>
      </c>
      <c r="D15" s="204" t="s">
        <v>34</v>
      </c>
      <c r="E15" s="204"/>
      <c r="F15" s="204" t="s">
        <v>1</v>
      </c>
      <c r="G15" s="204" t="s">
        <v>3</v>
      </c>
      <c r="H15" s="204"/>
      <c r="I15" s="204" t="s">
        <v>12</v>
      </c>
      <c r="J15" s="204"/>
      <c r="K15" s="204">
        <v>1</v>
      </c>
      <c r="L15" s="204">
        <v>2</v>
      </c>
      <c r="M15" s="204">
        <v>3</v>
      </c>
      <c r="N15" s="204">
        <v>4</v>
      </c>
      <c r="O15" s="204">
        <v>5</v>
      </c>
      <c r="P15" s="204"/>
      <c r="Q15" s="206" t="s">
        <v>5</v>
      </c>
      <c r="R15" s="206" t="s">
        <v>5</v>
      </c>
      <c r="S15" s="204"/>
      <c r="T15" s="207"/>
      <c r="U15" s="207" t="s">
        <v>5</v>
      </c>
      <c r="V15" s="207"/>
      <c r="W15" s="204"/>
      <c r="X15" s="204" t="s">
        <v>34</v>
      </c>
      <c r="Y15" s="205"/>
      <c r="Z15" s="75"/>
      <c r="AB15" s="83"/>
      <c r="AC15" s="58" t="s">
        <v>35</v>
      </c>
      <c r="AD15" s="3" t="s">
        <v>34</v>
      </c>
      <c r="AF15" s="3" t="s">
        <v>12</v>
      </c>
      <c r="AG15" s="3" t="s">
        <v>12</v>
      </c>
      <c r="AH15" s="3" t="s">
        <v>12</v>
      </c>
      <c r="AI15" s="3" t="s">
        <v>12</v>
      </c>
      <c r="AJ15" s="3" t="s">
        <v>12</v>
      </c>
      <c r="AL15" s="41" t="s">
        <v>172</v>
      </c>
      <c r="AM15" s="41" t="s">
        <v>260</v>
      </c>
      <c r="AN15" s="41" t="s">
        <v>261</v>
      </c>
      <c r="AO15" s="41" t="s">
        <v>272</v>
      </c>
      <c r="AP15" s="41" t="s">
        <v>272</v>
      </c>
      <c r="AQ15" s="41" t="s">
        <v>273</v>
      </c>
      <c r="AR15" s="41" t="s">
        <v>273</v>
      </c>
      <c r="AS15" s="41" t="s">
        <v>274</v>
      </c>
      <c r="AT15" s="41" t="s">
        <v>274</v>
      </c>
      <c r="AU15" s="41" t="s">
        <v>275</v>
      </c>
      <c r="AV15" s="41" t="s">
        <v>275</v>
      </c>
      <c r="AW15" s="41" t="s">
        <v>276</v>
      </c>
      <c r="AX15" s="41" t="s">
        <v>280</v>
      </c>
      <c r="AY15" s="41" t="s">
        <v>237</v>
      </c>
      <c r="AZ15" s="41" t="s">
        <v>281</v>
      </c>
      <c r="BA15" s="41" t="s">
        <v>283</v>
      </c>
      <c r="BB15" s="41" t="s">
        <v>237</v>
      </c>
      <c r="BC15" s="41" t="s">
        <v>217</v>
      </c>
      <c r="BD15" s="41" t="s">
        <v>217</v>
      </c>
      <c r="BE15" s="41" t="s">
        <v>220</v>
      </c>
      <c r="BF15" s="41" t="s">
        <v>220</v>
      </c>
      <c r="BG15" s="41" t="s">
        <v>220</v>
      </c>
      <c r="BH15" s="41" t="s">
        <v>293</v>
      </c>
      <c r="BI15" s="41" t="s">
        <v>230</v>
      </c>
      <c r="BJ15" s="41" t="s">
        <v>230</v>
      </c>
      <c r="BK15" s="41" t="s">
        <v>299</v>
      </c>
      <c r="BL15" s="41" t="s">
        <v>300</v>
      </c>
      <c r="BM15" s="41" t="s">
        <v>236</v>
      </c>
      <c r="BN15" s="41" t="s">
        <v>235</v>
      </c>
      <c r="BO15" s="41" t="s">
        <v>237</v>
      </c>
      <c r="BP15" s="41" t="s">
        <v>239</v>
      </c>
      <c r="BQ15" s="41" t="s">
        <v>239</v>
      </c>
      <c r="BR15" s="41" t="s">
        <v>307</v>
      </c>
      <c r="BS15" s="41" t="s">
        <v>310</v>
      </c>
      <c r="BT15" s="41" t="s">
        <v>310</v>
      </c>
      <c r="BU15" s="41" t="s">
        <v>314</v>
      </c>
      <c r="BV15" s="41" t="s">
        <v>314</v>
      </c>
      <c r="BW15" s="41" t="s">
        <v>20</v>
      </c>
      <c r="BX15" s="41" t="s">
        <v>324</v>
      </c>
      <c r="BY15" s="41" t="s">
        <v>237</v>
      </c>
      <c r="BZ15" s="41" t="s">
        <v>326</v>
      </c>
      <c r="CA15" s="41" t="s">
        <v>326</v>
      </c>
      <c r="CB15" s="41" t="s">
        <v>215</v>
      </c>
      <c r="CC15" s="41" t="s">
        <v>329</v>
      </c>
      <c r="CD15" s="41" t="s">
        <v>253</v>
      </c>
      <c r="CE15" s="41" t="s">
        <v>332</v>
      </c>
      <c r="CF15" s="41" t="s">
        <v>215</v>
      </c>
      <c r="CG15" s="41" t="s">
        <v>237</v>
      </c>
      <c r="CH15" s="41" t="s">
        <v>256</v>
      </c>
      <c r="CI15" s="41" t="s">
        <v>256</v>
      </c>
      <c r="CJ15" s="41" t="s">
        <v>329</v>
      </c>
      <c r="CK15" s="41" t="s">
        <v>258</v>
      </c>
      <c r="CL15" s="41" t="s">
        <v>257</v>
      </c>
      <c r="CM15" s="41" t="s">
        <v>349</v>
      </c>
      <c r="CN15" s="41" t="s">
        <v>350</v>
      </c>
      <c r="CO15" s="41" t="s">
        <v>351</v>
      </c>
      <c r="CP15" s="41" t="s">
        <v>352</v>
      </c>
      <c r="CR15" s="3" t="s">
        <v>34</v>
      </c>
      <c r="CS15" s="66" t="s">
        <v>35</v>
      </c>
      <c r="CT15" s="89"/>
    </row>
    <row r="16" spans="1:98" s="3" customFormat="1" ht="8.5" customHeight="1" x14ac:dyDescent="0.35">
      <c r="B16" s="74"/>
      <c r="C16" s="200"/>
      <c r="D16" s="208"/>
      <c r="E16" s="209"/>
      <c r="F16" s="222"/>
      <c r="G16" s="211"/>
      <c r="H16" s="204"/>
      <c r="I16" s="222"/>
      <c r="J16" s="204"/>
      <c r="K16" s="208"/>
      <c r="L16" s="210"/>
      <c r="M16" s="210"/>
      <c r="N16" s="210"/>
      <c r="O16" s="211"/>
      <c r="P16" s="204"/>
      <c r="Q16" s="230"/>
      <c r="R16" s="231"/>
      <c r="S16" s="204"/>
      <c r="T16" s="13" t="str">
        <f>IF(U17="","",1)</f>
        <v/>
      </c>
      <c r="U16" s="125" t="str">
        <f>IF(U17="","",1)</f>
        <v/>
      </c>
      <c r="V16" s="17" t="str">
        <f>IF(U17="","",1)</f>
        <v/>
      </c>
      <c r="W16" s="204"/>
      <c r="X16" s="222"/>
      <c r="Y16" s="205"/>
      <c r="Z16" s="75"/>
      <c r="AB16" s="83"/>
      <c r="AC16" s="58"/>
      <c r="AD16" s="149"/>
      <c r="AF16" s="150"/>
      <c r="AG16" s="151"/>
      <c r="AH16" s="151"/>
      <c r="AI16" s="151"/>
      <c r="AJ16" s="152"/>
      <c r="AK16" s="91"/>
      <c r="AL16" s="150"/>
      <c r="AM16" s="157"/>
      <c r="AN16" s="157"/>
      <c r="AO16" s="157"/>
      <c r="AP16" s="157"/>
      <c r="AQ16" s="157"/>
      <c r="AR16" s="157"/>
      <c r="AS16" s="157"/>
      <c r="AT16" s="157"/>
      <c r="AU16" s="157"/>
      <c r="AV16" s="157"/>
      <c r="AW16" s="157"/>
      <c r="AX16" s="157"/>
      <c r="AY16" s="157"/>
      <c r="AZ16" s="157"/>
      <c r="BA16" s="157"/>
      <c r="BB16" s="157"/>
      <c r="BC16" s="157"/>
      <c r="BD16" s="157"/>
      <c r="BE16" s="157"/>
      <c r="BF16" s="157"/>
      <c r="BG16" s="157"/>
      <c r="BH16" s="157"/>
      <c r="BI16" s="157"/>
      <c r="BJ16" s="157"/>
      <c r="BK16" s="157"/>
      <c r="BL16" s="157"/>
      <c r="BM16" s="157"/>
      <c r="BN16" s="157"/>
      <c r="BO16" s="157"/>
      <c r="BP16" s="157"/>
      <c r="BQ16" s="157"/>
      <c r="BR16" s="157"/>
      <c r="BS16" s="157"/>
      <c r="BT16" s="157"/>
      <c r="BU16" s="157"/>
      <c r="BV16" s="157"/>
      <c r="BW16" s="157"/>
      <c r="BX16" s="157"/>
      <c r="BY16" s="157"/>
      <c r="BZ16" s="157"/>
      <c r="CA16" s="157"/>
      <c r="CB16" s="157"/>
      <c r="CC16" s="157"/>
      <c r="CD16" s="157"/>
      <c r="CE16" s="157"/>
      <c r="CF16" s="157"/>
      <c r="CG16" s="157"/>
      <c r="CH16" s="157"/>
      <c r="CI16" s="157"/>
      <c r="CJ16" s="157"/>
      <c r="CK16" s="157"/>
      <c r="CL16" s="157"/>
      <c r="CM16" s="157"/>
      <c r="CN16" s="157"/>
      <c r="CO16" s="157"/>
      <c r="CP16" s="152"/>
      <c r="CR16" s="149"/>
      <c r="CS16" s="66"/>
      <c r="CT16" s="89"/>
    </row>
    <row r="17" spans="2:98" x14ac:dyDescent="0.35">
      <c r="B17" s="71"/>
      <c r="C17" s="310">
        <f>AC17</f>
        <v>1</v>
      </c>
      <c r="D17" s="212" t="str">
        <f t="shared" ref="D17" si="0">IF(AD17="Athlete Name","",AD17)</f>
        <v>Will Shaner</v>
      </c>
      <c r="E17" s="213"/>
      <c r="F17" s="223" t="str">
        <f>IF(COUNT(AL17:CP17)=0,"", COUNT(AL17:CP17))</f>
        <v/>
      </c>
      <c r="G17" s="214" t="str">
        <f t="shared" ref="G17" si="1">_xlfn.IFS(F17="","",F17=1,1,F17=2,2,F17=3,3,F17=4,4,F17=5,5,F17&gt;5,5)</f>
        <v/>
      </c>
      <c r="H17" s="202"/>
      <c r="I17" s="223"/>
      <c r="J17" s="227" t="s">
        <v>7</v>
      </c>
      <c r="K17" s="45" t="str">
        <f>IFERROR(LARGE((AL17:CP17),1),"")</f>
        <v/>
      </c>
      <c r="L17" s="1" t="str">
        <f>IFERROR(LARGE((AL17:CP17),2),"")</f>
        <v/>
      </c>
      <c r="M17" s="1" t="str">
        <f>IFERROR(LARGE((AL17:CP17),3),"")</f>
        <v/>
      </c>
      <c r="N17" s="191" t="str">
        <f>IFERROR(LARGE((AL17:CP17),4),"")</f>
        <v/>
      </c>
      <c r="O17" s="214" t="str">
        <f>IFERROR(LARGE((AL17:CP17),5),"")</f>
        <v/>
      </c>
      <c r="P17" s="1"/>
      <c r="Q17" s="56" t="str">
        <f t="shared" ref="Q17" si="2">IFERROR(AVERAGEIF(K17:O17,"&gt;0"),"")</f>
        <v/>
      </c>
      <c r="R17" s="57" t="str">
        <f t="shared" ref="R17" si="3">IF(SUM(AF18:AJ18,K18:O18)=0,"",SUM(AF18:AJ18,K18:O18))</f>
        <v/>
      </c>
      <c r="S17" s="202"/>
      <c r="T17" s="5" t="str">
        <f>IF(U17="","",1)</f>
        <v/>
      </c>
      <c r="U17" s="4" t="str">
        <f>IF(SUM(Q17:R17)=0,"",SUM(Q17:R17))</f>
        <v/>
      </c>
      <c r="V17" s="6" t="str">
        <f>IF(U17="","",1)</f>
        <v/>
      </c>
      <c r="W17" s="202"/>
      <c r="X17" s="213" t="str">
        <f>IF(AD17="Athlete Name","",AD17)</f>
        <v>Will Shaner</v>
      </c>
      <c r="Y17" s="214"/>
      <c r="Z17" s="76"/>
      <c r="AB17" s="82"/>
      <c r="AC17" s="45">
        <v>1</v>
      </c>
      <c r="AD17" s="60" t="s">
        <v>131</v>
      </c>
      <c r="AF17" s="45"/>
      <c r="AG17" s="1"/>
      <c r="AH17" s="1"/>
      <c r="AI17" s="1"/>
      <c r="AJ17" s="46"/>
      <c r="AK17" s="119"/>
      <c r="AL17" s="62" t="s">
        <v>7</v>
      </c>
      <c r="AM17" s="62" t="s">
        <v>7</v>
      </c>
      <c r="AN17" s="62" t="s">
        <v>7</v>
      </c>
      <c r="AO17" s="62" t="s">
        <v>7</v>
      </c>
      <c r="AP17" s="62" t="s">
        <v>7</v>
      </c>
      <c r="AQ17" s="62" t="s">
        <v>7</v>
      </c>
      <c r="AR17" s="62" t="s">
        <v>7</v>
      </c>
      <c r="AS17" s="62" t="s">
        <v>7</v>
      </c>
      <c r="AT17" s="62" t="s">
        <v>7</v>
      </c>
      <c r="AU17" s="62" t="s">
        <v>7</v>
      </c>
      <c r="AV17" s="62" t="s">
        <v>7</v>
      </c>
      <c r="AW17" s="62" t="s">
        <v>7</v>
      </c>
      <c r="AX17" s="62" t="s">
        <v>7</v>
      </c>
      <c r="AY17" s="62" t="s">
        <v>7</v>
      </c>
      <c r="AZ17" s="62" t="s">
        <v>7</v>
      </c>
      <c r="BA17" s="62" t="s">
        <v>7</v>
      </c>
      <c r="BB17" s="62" t="s">
        <v>7</v>
      </c>
      <c r="BC17" s="62" t="s">
        <v>7</v>
      </c>
      <c r="BD17" s="62" t="s">
        <v>7</v>
      </c>
      <c r="BE17" s="62" t="s">
        <v>7</v>
      </c>
      <c r="BF17" s="62" t="s">
        <v>7</v>
      </c>
      <c r="BG17" s="62" t="s">
        <v>7</v>
      </c>
      <c r="BH17" s="62" t="s">
        <v>7</v>
      </c>
      <c r="BI17" s="62" t="s">
        <v>7</v>
      </c>
      <c r="BJ17" s="62" t="s">
        <v>7</v>
      </c>
      <c r="BK17" s="62" t="s">
        <v>7</v>
      </c>
      <c r="BL17" s="62" t="s">
        <v>7</v>
      </c>
      <c r="BM17" s="62" t="s">
        <v>7</v>
      </c>
      <c r="BN17" s="62" t="s">
        <v>7</v>
      </c>
      <c r="BO17" s="62" t="s">
        <v>7</v>
      </c>
      <c r="BP17" s="62" t="s">
        <v>7</v>
      </c>
      <c r="BQ17" s="62" t="s">
        <v>7</v>
      </c>
      <c r="BR17" s="62" t="s">
        <v>7</v>
      </c>
      <c r="BS17" s="62" t="s">
        <v>7</v>
      </c>
      <c r="BT17" s="62" t="s">
        <v>7</v>
      </c>
      <c r="BU17" s="62" t="s">
        <v>7</v>
      </c>
      <c r="BV17" s="62" t="s">
        <v>7</v>
      </c>
      <c r="BW17" s="62" t="s">
        <v>7</v>
      </c>
      <c r="BX17" s="62" t="s">
        <v>7</v>
      </c>
      <c r="BY17" s="62" t="s">
        <v>7</v>
      </c>
      <c r="BZ17" s="62" t="s">
        <v>7</v>
      </c>
      <c r="CA17" s="62" t="s">
        <v>7</v>
      </c>
      <c r="CB17" s="62" t="s">
        <v>7</v>
      </c>
      <c r="CC17" s="62" t="s">
        <v>7</v>
      </c>
      <c r="CD17" s="62" t="s">
        <v>7</v>
      </c>
      <c r="CE17" s="62" t="s">
        <v>7</v>
      </c>
      <c r="CF17" s="62" t="s">
        <v>7</v>
      </c>
      <c r="CG17" s="62" t="s">
        <v>7</v>
      </c>
      <c r="CH17" s="62" t="s">
        <v>7</v>
      </c>
      <c r="CI17" s="62" t="s">
        <v>7</v>
      </c>
      <c r="CJ17" s="62" t="s">
        <v>7</v>
      </c>
      <c r="CK17" s="62" t="s">
        <v>7</v>
      </c>
      <c r="CL17" s="62" t="s">
        <v>7</v>
      </c>
      <c r="CM17" s="62" t="s">
        <v>7</v>
      </c>
      <c r="CN17" s="62" t="s">
        <v>7</v>
      </c>
      <c r="CO17" s="62" t="s">
        <v>7</v>
      </c>
      <c r="CP17" s="62" t="s">
        <v>7</v>
      </c>
      <c r="CQ17" s="117"/>
      <c r="CR17" s="60" t="str">
        <f>IF(AD17="Athlete Name","",AD17)</f>
        <v>Will Shaner</v>
      </c>
      <c r="CS17" s="46">
        <v>1</v>
      </c>
      <c r="CT17" s="88"/>
    </row>
    <row r="18" spans="2:98" x14ac:dyDescent="0.35">
      <c r="B18" s="71"/>
      <c r="C18" s="310"/>
      <c r="D18" s="212"/>
      <c r="E18" s="213"/>
      <c r="F18" s="223"/>
      <c r="G18" s="214"/>
      <c r="H18" s="202"/>
      <c r="I18" s="61" t="str">
        <f>IF(SUM(AF18:AJ18)=0,"",SUM(AF18:AJ18))</f>
        <v/>
      </c>
      <c r="J18" s="108" t="s">
        <v>12</v>
      </c>
      <c r="K18" s="199" t="str">
        <f>IFERROR(LARGE((AL18:CP18),1),"")</f>
        <v/>
      </c>
      <c r="L18" s="191" t="str">
        <f>IFERROR(LARGE((AL18:CP18),2),"")</f>
        <v/>
      </c>
      <c r="M18" s="191" t="str">
        <f>IFERROR(LARGE((AL18:CP18),3),"")</f>
        <v/>
      </c>
      <c r="N18" s="191" t="str">
        <f>IFERROR(LARGE((AL18:CP18),4),"")</f>
        <v/>
      </c>
      <c r="O18" s="214" t="str">
        <f>IFERROR(LARGE((AL18:CP18),5),"")</f>
        <v/>
      </c>
      <c r="P18" s="191"/>
      <c r="Q18" s="230"/>
      <c r="R18" s="231"/>
      <c r="S18" s="202"/>
      <c r="T18" s="5" t="str">
        <f>IF(U17="","",1)</f>
        <v/>
      </c>
      <c r="U18" s="126" t="str">
        <f>IF(U17="","",1)</f>
        <v/>
      </c>
      <c r="V18" s="6" t="str">
        <f>IF(U17="","",1)</f>
        <v/>
      </c>
      <c r="W18" s="202"/>
      <c r="X18" s="213"/>
      <c r="Y18" s="214"/>
      <c r="Z18" s="76"/>
      <c r="AB18" s="82"/>
      <c r="AC18" s="45"/>
      <c r="AD18" s="60"/>
      <c r="AF18" s="45" t="s">
        <v>12</v>
      </c>
      <c r="AG18" s="1" t="s">
        <v>12</v>
      </c>
      <c r="AH18" s="1" t="s">
        <v>12</v>
      </c>
      <c r="AI18" s="1" t="s">
        <v>12</v>
      </c>
      <c r="AJ18" s="46" t="s">
        <v>12</v>
      </c>
      <c r="AK18" s="119"/>
      <c r="AL18" s="45" t="s">
        <v>12</v>
      </c>
      <c r="AM18" s="45" t="s">
        <v>12</v>
      </c>
      <c r="AN18" s="45" t="s">
        <v>12</v>
      </c>
      <c r="AO18" s="45" t="s">
        <v>12</v>
      </c>
      <c r="AP18" s="45" t="s">
        <v>12</v>
      </c>
      <c r="AQ18" s="45" t="s">
        <v>12</v>
      </c>
      <c r="AR18" s="45" t="s">
        <v>12</v>
      </c>
      <c r="AS18" s="45" t="s">
        <v>12</v>
      </c>
      <c r="AT18" s="45" t="s">
        <v>12</v>
      </c>
      <c r="AU18" s="45" t="s">
        <v>12</v>
      </c>
      <c r="AV18" s="45" t="s">
        <v>12</v>
      </c>
      <c r="AW18" s="45" t="s">
        <v>12</v>
      </c>
      <c r="AX18" s="45" t="s">
        <v>12</v>
      </c>
      <c r="AY18" s="45" t="s">
        <v>12</v>
      </c>
      <c r="AZ18" s="45" t="s">
        <v>12</v>
      </c>
      <c r="BA18" s="45" t="s">
        <v>12</v>
      </c>
      <c r="BB18" s="45" t="s">
        <v>12</v>
      </c>
      <c r="BC18" s="45" t="s">
        <v>12</v>
      </c>
      <c r="BD18" s="45" t="s">
        <v>12</v>
      </c>
      <c r="BE18" s="45" t="s">
        <v>12</v>
      </c>
      <c r="BF18" s="45" t="s">
        <v>12</v>
      </c>
      <c r="BG18" s="45" t="s">
        <v>12</v>
      </c>
      <c r="BH18" s="45" t="s">
        <v>12</v>
      </c>
      <c r="BI18" s="45" t="s">
        <v>12</v>
      </c>
      <c r="BJ18" s="45" t="s">
        <v>12</v>
      </c>
      <c r="BK18" s="45" t="s">
        <v>12</v>
      </c>
      <c r="BL18" s="45" t="s">
        <v>12</v>
      </c>
      <c r="BM18" s="45" t="s">
        <v>12</v>
      </c>
      <c r="BN18" s="45" t="s">
        <v>12</v>
      </c>
      <c r="BO18" s="45" t="s">
        <v>12</v>
      </c>
      <c r="BP18" s="45" t="s">
        <v>12</v>
      </c>
      <c r="BQ18" s="45" t="s">
        <v>12</v>
      </c>
      <c r="BR18" s="45" t="s">
        <v>12</v>
      </c>
      <c r="BS18" s="45" t="s">
        <v>12</v>
      </c>
      <c r="BT18" s="45" t="s">
        <v>12</v>
      </c>
      <c r="BU18" s="45" t="s">
        <v>12</v>
      </c>
      <c r="BV18" s="45" t="s">
        <v>12</v>
      </c>
      <c r="BW18" s="45" t="s">
        <v>12</v>
      </c>
      <c r="BX18" s="45" t="s">
        <v>12</v>
      </c>
      <c r="BY18" s="45" t="s">
        <v>12</v>
      </c>
      <c r="BZ18" s="45" t="s">
        <v>12</v>
      </c>
      <c r="CA18" s="45" t="s">
        <v>12</v>
      </c>
      <c r="CB18" s="45" t="s">
        <v>12</v>
      </c>
      <c r="CC18" s="45" t="s">
        <v>12</v>
      </c>
      <c r="CD18" s="45" t="s">
        <v>12</v>
      </c>
      <c r="CE18" s="45" t="s">
        <v>12</v>
      </c>
      <c r="CF18" s="45" t="s">
        <v>12</v>
      </c>
      <c r="CG18" s="45" t="s">
        <v>12</v>
      </c>
      <c r="CH18" s="45" t="s">
        <v>12</v>
      </c>
      <c r="CI18" s="45" t="s">
        <v>12</v>
      </c>
      <c r="CJ18" s="45" t="s">
        <v>12</v>
      </c>
      <c r="CK18" s="45" t="s">
        <v>12</v>
      </c>
      <c r="CL18" s="45" t="s">
        <v>12</v>
      </c>
      <c r="CM18" s="45" t="s">
        <v>12</v>
      </c>
      <c r="CN18" s="45" t="s">
        <v>12</v>
      </c>
      <c r="CO18" s="45" t="s">
        <v>12</v>
      </c>
      <c r="CP18" s="45" t="s">
        <v>12</v>
      </c>
      <c r="CQ18" s="117"/>
      <c r="CR18" s="60"/>
      <c r="CS18" s="46"/>
      <c r="CT18" s="88"/>
    </row>
    <row r="19" spans="2:98" s="39" customFormat="1" ht="8.5" customHeight="1" thickBot="1" x14ac:dyDescent="0.4">
      <c r="B19" s="102"/>
      <c r="C19" s="311"/>
      <c r="D19" s="215"/>
      <c r="E19" s="216"/>
      <c r="F19" s="224"/>
      <c r="G19" s="217"/>
      <c r="H19" s="228"/>
      <c r="I19" s="229"/>
      <c r="J19" s="228"/>
      <c r="K19" s="232"/>
      <c r="L19" s="196"/>
      <c r="M19" s="196"/>
      <c r="N19" s="196"/>
      <c r="O19" s="233"/>
      <c r="P19" s="228"/>
      <c r="Q19" s="234"/>
      <c r="R19" s="235"/>
      <c r="S19" s="228"/>
      <c r="T19" s="110" t="str">
        <f>IF(U17="","",1)</f>
        <v/>
      </c>
      <c r="U19" s="93" t="str">
        <f>IF(U17="","",1)</f>
        <v/>
      </c>
      <c r="V19" s="109" t="str">
        <f>IF(U17="","",1)</f>
        <v/>
      </c>
      <c r="W19" s="228"/>
      <c r="X19" s="215"/>
      <c r="Y19" s="236"/>
      <c r="Z19" s="98"/>
      <c r="AB19" s="104"/>
      <c r="AC19" s="92"/>
      <c r="AD19" s="148"/>
      <c r="AF19" s="153"/>
      <c r="AG19" s="154"/>
      <c r="AH19" s="154"/>
      <c r="AI19" s="155"/>
      <c r="AJ19" s="156"/>
      <c r="AL19" s="159"/>
      <c r="AM19" s="155"/>
      <c r="AN19" s="155"/>
      <c r="AO19" s="155"/>
      <c r="AP19" s="155"/>
      <c r="AQ19" s="155"/>
      <c r="AR19" s="155"/>
      <c r="AS19" s="155"/>
      <c r="AT19" s="155"/>
      <c r="AU19" s="155"/>
      <c r="AV19" s="155"/>
      <c r="AW19" s="155"/>
      <c r="AX19" s="155"/>
      <c r="AY19" s="155"/>
      <c r="AZ19" s="155"/>
      <c r="BA19" s="155"/>
      <c r="BB19" s="155"/>
      <c r="BC19" s="155"/>
      <c r="BD19" s="155"/>
      <c r="BE19" s="155"/>
      <c r="BF19" s="155"/>
      <c r="BG19" s="155"/>
      <c r="BH19" s="155"/>
      <c r="BI19" s="155"/>
      <c r="BJ19" s="155"/>
      <c r="BK19" s="155"/>
      <c r="BL19" s="155"/>
      <c r="BM19" s="155"/>
      <c r="BN19" s="155"/>
      <c r="BO19" s="155"/>
      <c r="BP19" s="155"/>
      <c r="BQ19" s="155"/>
      <c r="BR19" s="155"/>
      <c r="BS19" s="155"/>
      <c r="BT19" s="155"/>
      <c r="BU19" s="155"/>
      <c r="BV19" s="155"/>
      <c r="BW19" s="155"/>
      <c r="BX19" s="155"/>
      <c r="BY19" s="155"/>
      <c r="BZ19" s="155"/>
      <c r="CA19" s="155"/>
      <c r="CB19" s="155"/>
      <c r="CC19" s="155"/>
      <c r="CD19" s="155"/>
      <c r="CE19" s="155"/>
      <c r="CF19" s="155"/>
      <c r="CG19" s="155"/>
      <c r="CH19" s="155"/>
      <c r="CI19" s="155"/>
      <c r="CJ19" s="155"/>
      <c r="CK19" s="155"/>
      <c r="CL19" s="155"/>
      <c r="CM19" s="155"/>
      <c r="CN19" s="155"/>
      <c r="CO19" s="155"/>
      <c r="CP19" s="156"/>
      <c r="CQ19" s="118"/>
      <c r="CR19" s="158"/>
      <c r="CS19" s="97"/>
      <c r="CT19" s="105"/>
    </row>
    <row r="20" spans="2:98" ht="8.5" customHeight="1" thickTop="1" thickBot="1" x14ac:dyDescent="0.4">
      <c r="B20" s="71"/>
      <c r="C20" s="310"/>
      <c r="D20" s="212"/>
      <c r="E20" s="213"/>
      <c r="F20" s="223"/>
      <c r="G20" s="214"/>
      <c r="H20" s="202"/>
      <c r="I20" s="223"/>
      <c r="J20" s="202"/>
      <c r="K20" s="199"/>
      <c r="L20" s="191"/>
      <c r="M20" s="191"/>
      <c r="N20" s="191"/>
      <c r="O20" s="214"/>
      <c r="P20" s="191"/>
      <c r="Q20" s="230"/>
      <c r="R20" s="231"/>
      <c r="S20" s="202"/>
      <c r="T20" s="5">
        <f>IF(U21="","",1)</f>
        <v>1</v>
      </c>
      <c r="U20" s="1">
        <f>IF(U21="","",1)</f>
        <v>1</v>
      </c>
      <c r="V20" s="6">
        <f>IF(U21="","",1)</f>
        <v>1</v>
      </c>
      <c r="W20" s="202"/>
      <c r="X20" s="213"/>
      <c r="Y20" s="214"/>
      <c r="Z20" s="76"/>
      <c r="AB20" s="82"/>
      <c r="AC20" s="45"/>
      <c r="AD20" s="134"/>
      <c r="AF20" s="135"/>
      <c r="AG20" s="136"/>
      <c r="AH20" s="136"/>
      <c r="AI20" s="137"/>
      <c r="AJ20" s="138"/>
      <c r="AL20" s="140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1"/>
      <c r="CP20" s="142"/>
      <c r="CQ20" s="117"/>
      <c r="CR20" s="134"/>
      <c r="CS20" s="46"/>
      <c r="CT20" s="88"/>
    </row>
    <row r="21" spans="2:98" ht="15" thickTop="1" x14ac:dyDescent="0.35">
      <c r="B21" s="71"/>
      <c r="C21" s="310">
        <f>AC21</f>
        <v>2</v>
      </c>
      <c r="D21" s="212" t="str">
        <f>IF(AD21="Athlete Name","",AD21)</f>
        <v>Lucas Kozeniesky</v>
      </c>
      <c r="E21" s="213"/>
      <c r="F21" s="223">
        <f>IF(COUNT(AL21:CP21)=0,"", COUNT(AL21:CP21))</f>
        <v>18</v>
      </c>
      <c r="G21" s="214">
        <f t="shared" ref="G21" si="4">_xlfn.IFS(F21="","",F21=1,1,F21=2,2,F21=3,3,F21=4,4,F21=5,5,F21&gt;5,5)</f>
        <v>5</v>
      </c>
      <c r="H21" s="202"/>
      <c r="I21" s="223"/>
      <c r="J21" s="227" t="s">
        <v>7</v>
      </c>
      <c r="K21" s="45">
        <f>IFERROR(LARGE((AL21:CP21),1),"")</f>
        <v>632.79999999999995</v>
      </c>
      <c r="L21" s="1">
        <f>IFERROR(LARGE((AL21:CP21),2),"")</f>
        <v>629.9</v>
      </c>
      <c r="M21" s="1">
        <f>IFERROR(LARGE((AL21:CP21),3),"")</f>
        <v>629.6</v>
      </c>
      <c r="N21" s="1">
        <f>IFERROR(LARGE((AL21:CP21),4),"")</f>
        <v>629.5</v>
      </c>
      <c r="O21" s="46">
        <f>IFERROR(LARGE((AL21:CP21),5),"")</f>
        <v>629.4</v>
      </c>
      <c r="P21" s="1"/>
      <c r="Q21" s="56">
        <f>IFERROR(AVERAGEIF(K21:O21,"&gt;0"),"")</f>
        <v>630.24</v>
      </c>
      <c r="R21" s="325" t="str">
        <f>IF(SUM(AF22:AJ22,K22:O22)=0,"",SUM(AF22:AJ22,K22:O22))</f>
        <v/>
      </c>
      <c r="S21" s="202"/>
      <c r="T21" s="5">
        <f>IF(U21="","",1)</f>
        <v>1</v>
      </c>
      <c r="U21" s="4">
        <f>IF(SUM(Q21:R21)=0,"",SUM(Q21:R21))</f>
        <v>630.24</v>
      </c>
      <c r="V21" s="6">
        <f>IF(U21="","",1)</f>
        <v>1</v>
      </c>
      <c r="W21" s="202"/>
      <c r="X21" s="213" t="str">
        <f t="shared" ref="X21:X65" si="5">IF(AD21="Athlete Name","",AD21)</f>
        <v>Lucas Kozeniesky</v>
      </c>
      <c r="Y21" s="214"/>
      <c r="Z21" s="76"/>
      <c r="AB21" s="82"/>
      <c r="AC21" s="45">
        <v>2</v>
      </c>
      <c r="AD21" s="60" t="s">
        <v>132</v>
      </c>
      <c r="AF21" s="45"/>
      <c r="AG21" s="1"/>
      <c r="AH21" s="1"/>
      <c r="AI21" s="1"/>
      <c r="AJ21" s="46"/>
      <c r="AK21" s="108"/>
      <c r="AL21" s="62" t="s">
        <v>7</v>
      </c>
      <c r="AM21" s="62">
        <v>629.9</v>
      </c>
      <c r="AN21" s="62">
        <v>628.5</v>
      </c>
      <c r="AO21" s="62">
        <v>627.1</v>
      </c>
      <c r="AP21" s="62">
        <v>623.4</v>
      </c>
      <c r="AQ21" s="62">
        <v>632.79999999999995</v>
      </c>
      <c r="AR21" s="62">
        <v>627.20000000000005</v>
      </c>
      <c r="AS21" s="62" t="s">
        <v>7</v>
      </c>
      <c r="AT21" s="62" t="s">
        <v>7</v>
      </c>
      <c r="AU21" s="62">
        <v>626.29999999999995</v>
      </c>
      <c r="AV21" s="62">
        <v>629.6</v>
      </c>
      <c r="AW21" s="62" t="s">
        <v>7</v>
      </c>
      <c r="AX21" s="62">
        <v>628.70000000000005</v>
      </c>
      <c r="AY21" s="62" t="s">
        <v>7</v>
      </c>
      <c r="AZ21" s="62" t="s">
        <v>7</v>
      </c>
      <c r="BA21" s="62" t="s">
        <v>7</v>
      </c>
      <c r="BB21" s="62" t="s">
        <v>7</v>
      </c>
      <c r="BC21" s="62" t="s">
        <v>7</v>
      </c>
      <c r="BD21" s="62" t="s">
        <v>7</v>
      </c>
      <c r="BE21" s="62" t="s">
        <v>7</v>
      </c>
      <c r="BF21" s="62" t="s">
        <v>7</v>
      </c>
      <c r="BG21" s="62" t="s">
        <v>7</v>
      </c>
      <c r="BH21" s="62" t="s">
        <v>7</v>
      </c>
      <c r="BI21" s="62" t="s">
        <v>7</v>
      </c>
      <c r="BJ21" s="62" t="s">
        <v>7</v>
      </c>
      <c r="BK21" s="62" t="s">
        <v>7</v>
      </c>
      <c r="BL21" s="62" t="s">
        <v>7</v>
      </c>
      <c r="BM21" s="62" t="s">
        <v>7</v>
      </c>
      <c r="BN21" s="62" t="s">
        <v>7</v>
      </c>
      <c r="BO21" s="62" t="s">
        <v>7</v>
      </c>
      <c r="BP21" s="62" t="s">
        <v>7</v>
      </c>
      <c r="BQ21" s="62" t="s">
        <v>7</v>
      </c>
      <c r="BR21" s="62" t="s">
        <v>7</v>
      </c>
      <c r="BS21" s="62">
        <v>629.4</v>
      </c>
      <c r="BT21" s="62">
        <v>629.20000000000005</v>
      </c>
      <c r="BU21" s="62">
        <v>626.20000000000005</v>
      </c>
      <c r="BV21" s="62">
        <v>624.70000000000005</v>
      </c>
      <c r="BW21" s="62" t="s">
        <v>7</v>
      </c>
      <c r="BX21" s="62" t="s">
        <v>7</v>
      </c>
      <c r="BY21" s="62" t="s">
        <v>7</v>
      </c>
      <c r="BZ21" s="62" t="s">
        <v>7</v>
      </c>
      <c r="CA21" s="62" t="s">
        <v>7</v>
      </c>
      <c r="CB21" s="62" t="s">
        <v>7</v>
      </c>
      <c r="CC21" s="62" t="s">
        <v>7</v>
      </c>
      <c r="CD21" s="62" t="s">
        <v>7</v>
      </c>
      <c r="CE21" s="62" t="s">
        <v>7</v>
      </c>
      <c r="CF21" s="62" t="s">
        <v>7</v>
      </c>
      <c r="CG21" s="62" t="s">
        <v>7</v>
      </c>
      <c r="CH21" s="62">
        <v>629.5</v>
      </c>
      <c r="CI21" s="62">
        <v>627.79999999999995</v>
      </c>
      <c r="CJ21" s="62">
        <v>623.20000000000005</v>
      </c>
      <c r="CK21" s="62">
        <v>626.6</v>
      </c>
      <c r="CL21" s="62">
        <v>627.20000000000005</v>
      </c>
      <c r="CM21" s="62" t="s">
        <v>7</v>
      </c>
      <c r="CN21" s="62" t="s">
        <v>7</v>
      </c>
      <c r="CO21" s="62" t="s">
        <v>7</v>
      </c>
      <c r="CP21" s="62" t="s">
        <v>7</v>
      </c>
      <c r="CQ21" s="117"/>
      <c r="CR21" s="60" t="str">
        <f>IF(AD21="Athlete Name","",AD21)</f>
        <v>Lucas Kozeniesky</v>
      </c>
      <c r="CS21" s="46">
        <v>2</v>
      </c>
      <c r="CT21" s="88"/>
    </row>
    <row r="22" spans="2:98" x14ac:dyDescent="0.35">
      <c r="B22" s="71"/>
      <c r="C22" s="310"/>
      <c r="D22" s="212"/>
      <c r="E22" s="213"/>
      <c r="F22" s="223"/>
      <c r="G22" s="214"/>
      <c r="H22" s="202"/>
      <c r="I22" s="61" t="str">
        <f>IF(SUM(AF22:AJ22)=0,"",SUM(AF22:AJ22))</f>
        <v/>
      </c>
      <c r="J22" s="227" t="s">
        <v>12</v>
      </c>
      <c r="K22" s="45" t="str">
        <f>IFERROR(LARGE((AL22:CP22),1),"")</f>
        <v/>
      </c>
      <c r="L22" s="1" t="str">
        <f>IFERROR(LARGE((AL22:CP22),2),"")</f>
        <v/>
      </c>
      <c r="M22" s="191" t="str">
        <f>IFERROR(LARGE((AL22:CP22),3),"")</f>
        <v/>
      </c>
      <c r="N22" s="191" t="str">
        <f>IFERROR(LARGE((AL22:CP22),4),"")</f>
        <v/>
      </c>
      <c r="O22" s="214" t="str">
        <f>IFERROR(LARGE((AL22:CP22),5),"")</f>
        <v/>
      </c>
      <c r="P22" s="191"/>
      <c r="Q22" s="230"/>
      <c r="R22" s="231"/>
      <c r="S22" s="202"/>
      <c r="T22" s="5">
        <f>IF(U21="","",1)</f>
        <v>1</v>
      </c>
      <c r="U22" s="126">
        <f>IF(U21="","",1)</f>
        <v>1</v>
      </c>
      <c r="V22" s="6">
        <f>IF(U21="","",1)</f>
        <v>1</v>
      </c>
      <c r="W22" s="202"/>
      <c r="X22" s="213"/>
      <c r="Y22" s="214"/>
      <c r="Z22" s="76"/>
      <c r="AB22" s="82"/>
      <c r="AC22" s="45"/>
      <c r="AD22" s="60"/>
      <c r="AF22" s="45" t="s">
        <v>12</v>
      </c>
      <c r="AG22" s="1" t="s">
        <v>12</v>
      </c>
      <c r="AH22" s="1" t="s">
        <v>12</v>
      </c>
      <c r="AI22" s="1" t="s">
        <v>12</v>
      </c>
      <c r="AJ22" s="46" t="s">
        <v>12</v>
      </c>
      <c r="AK22" s="108"/>
      <c r="AL22" s="45" t="s">
        <v>12</v>
      </c>
      <c r="AM22" s="45" t="s">
        <v>12</v>
      </c>
      <c r="AN22" s="45" t="s">
        <v>12</v>
      </c>
      <c r="AO22" s="45" t="s">
        <v>12</v>
      </c>
      <c r="AP22" s="45" t="s">
        <v>12</v>
      </c>
      <c r="AQ22" s="45" t="s">
        <v>12</v>
      </c>
      <c r="AR22" s="45" t="s">
        <v>12</v>
      </c>
      <c r="AS22" s="45" t="s">
        <v>12</v>
      </c>
      <c r="AT22" s="45" t="s">
        <v>12</v>
      </c>
      <c r="AU22" s="45" t="s">
        <v>12</v>
      </c>
      <c r="AV22" s="45" t="s">
        <v>12</v>
      </c>
      <c r="AW22" s="45" t="s">
        <v>12</v>
      </c>
      <c r="AX22" s="45" t="s">
        <v>12</v>
      </c>
      <c r="AY22" s="45" t="s">
        <v>12</v>
      </c>
      <c r="AZ22" s="45" t="s">
        <v>12</v>
      </c>
      <c r="BA22" s="45" t="s">
        <v>12</v>
      </c>
      <c r="BB22" s="45" t="s">
        <v>12</v>
      </c>
      <c r="BC22" s="45" t="s">
        <v>12</v>
      </c>
      <c r="BD22" s="45" t="s">
        <v>12</v>
      </c>
      <c r="BE22" s="45" t="s">
        <v>12</v>
      </c>
      <c r="BF22" s="45" t="s">
        <v>12</v>
      </c>
      <c r="BG22" s="45" t="s">
        <v>12</v>
      </c>
      <c r="BH22" s="45" t="s">
        <v>12</v>
      </c>
      <c r="BI22" s="45" t="s">
        <v>12</v>
      </c>
      <c r="BJ22" s="45" t="s">
        <v>12</v>
      </c>
      <c r="BK22" s="45" t="s">
        <v>12</v>
      </c>
      <c r="BL22" s="45" t="s">
        <v>12</v>
      </c>
      <c r="BM22" s="45" t="s">
        <v>12</v>
      </c>
      <c r="BN22" s="45" t="s">
        <v>12</v>
      </c>
      <c r="BO22" s="45" t="s">
        <v>12</v>
      </c>
      <c r="BP22" s="45" t="s">
        <v>12</v>
      </c>
      <c r="BQ22" s="45" t="s">
        <v>12</v>
      </c>
      <c r="BR22" s="45" t="s">
        <v>12</v>
      </c>
      <c r="BS22" s="45" t="s">
        <v>12</v>
      </c>
      <c r="BT22" s="45" t="s">
        <v>12</v>
      </c>
      <c r="BU22" s="45" t="s">
        <v>12</v>
      </c>
      <c r="BV22" s="45" t="s">
        <v>12</v>
      </c>
      <c r="BW22" s="45" t="s">
        <v>12</v>
      </c>
      <c r="BX22" s="45" t="s">
        <v>12</v>
      </c>
      <c r="BY22" s="45" t="s">
        <v>12</v>
      </c>
      <c r="BZ22" s="45" t="s">
        <v>12</v>
      </c>
      <c r="CA22" s="45" t="s">
        <v>12</v>
      </c>
      <c r="CB22" s="45" t="s">
        <v>12</v>
      </c>
      <c r="CC22" s="45" t="s">
        <v>12</v>
      </c>
      <c r="CD22" s="45" t="s">
        <v>12</v>
      </c>
      <c r="CE22" s="45" t="s">
        <v>12</v>
      </c>
      <c r="CF22" s="45" t="s">
        <v>12</v>
      </c>
      <c r="CG22" s="45" t="s">
        <v>12</v>
      </c>
      <c r="CH22" s="45" t="s">
        <v>12</v>
      </c>
      <c r="CI22" s="45" t="s">
        <v>12</v>
      </c>
      <c r="CJ22" s="45" t="s">
        <v>12</v>
      </c>
      <c r="CK22" s="45" t="s">
        <v>12</v>
      </c>
      <c r="CL22" s="45" t="s">
        <v>12</v>
      </c>
      <c r="CM22" s="45" t="s">
        <v>12</v>
      </c>
      <c r="CN22" s="45" t="s">
        <v>12</v>
      </c>
      <c r="CO22" s="45" t="s">
        <v>12</v>
      </c>
      <c r="CP22" s="45" t="s">
        <v>12</v>
      </c>
      <c r="CQ22" s="117"/>
      <c r="CR22" s="60"/>
      <c r="CS22" s="46"/>
      <c r="CT22" s="88"/>
    </row>
    <row r="23" spans="2:98" s="39" customFormat="1" ht="8.5" customHeight="1" thickBot="1" x14ac:dyDescent="0.4">
      <c r="B23" s="102"/>
      <c r="C23" s="311"/>
      <c r="D23" s="215"/>
      <c r="E23" s="216"/>
      <c r="F23" s="224"/>
      <c r="G23" s="217"/>
      <c r="H23" s="228"/>
      <c r="I23" s="229"/>
      <c r="J23" s="228"/>
      <c r="K23" s="232"/>
      <c r="L23" s="196"/>
      <c r="M23" s="196"/>
      <c r="N23" s="196"/>
      <c r="O23" s="233"/>
      <c r="P23" s="228"/>
      <c r="Q23" s="234"/>
      <c r="R23" s="235"/>
      <c r="S23" s="228"/>
      <c r="T23" s="110">
        <f>IF(U21="","",1)</f>
        <v>1</v>
      </c>
      <c r="U23" s="93">
        <f>IF(U21="","",1)</f>
        <v>1</v>
      </c>
      <c r="V23" s="109">
        <f>IF(U21="","",1)</f>
        <v>1</v>
      </c>
      <c r="W23" s="228"/>
      <c r="X23" s="215"/>
      <c r="Y23" s="236"/>
      <c r="Z23" s="98"/>
      <c r="AB23" s="104"/>
      <c r="AC23" s="92"/>
      <c r="AD23" s="139"/>
      <c r="AF23" s="187"/>
      <c r="AG23" s="188"/>
      <c r="AH23" s="188"/>
      <c r="AI23" s="188"/>
      <c r="AJ23" s="189"/>
      <c r="AL23" s="140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2"/>
      <c r="CQ23" s="118"/>
      <c r="CR23" s="146"/>
      <c r="CS23" s="97"/>
      <c r="CT23" s="105"/>
    </row>
    <row r="24" spans="2:98" ht="8.5" customHeight="1" thickTop="1" x14ac:dyDescent="0.35">
      <c r="B24" s="71"/>
      <c r="C24" s="310"/>
      <c r="D24" s="212"/>
      <c r="E24" s="213"/>
      <c r="F24" s="223"/>
      <c r="G24" s="214"/>
      <c r="H24" s="202"/>
      <c r="I24" s="223"/>
      <c r="J24" s="202"/>
      <c r="K24" s="199"/>
      <c r="L24" s="191"/>
      <c r="M24" s="191"/>
      <c r="N24" s="191"/>
      <c r="O24" s="214"/>
      <c r="P24" s="191"/>
      <c r="Q24" s="230"/>
      <c r="R24" s="231"/>
      <c r="S24" s="202"/>
      <c r="T24" s="5">
        <f t="shared" ref="T24" si="6">IF(U25="","",1)</f>
        <v>1</v>
      </c>
      <c r="U24" s="1">
        <f t="shared" ref="U24" si="7">IF(U25="","",1)</f>
        <v>1</v>
      </c>
      <c r="V24" s="6">
        <f t="shared" ref="V24" si="8">IF(U25="","",1)</f>
        <v>1</v>
      </c>
      <c r="W24" s="202"/>
      <c r="X24" s="213"/>
      <c r="Y24" s="214"/>
      <c r="Z24" s="76"/>
      <c r="AB24" s="82"/>
      <c r="AC24" s="45"/>
      <c r="AD24" s="149"/>
      <c r="AF24" s="150"/>
      <c r="AG24" s="151"/>
      <c r="AH24" s="151"/>
      <c r="AI24" s="151"/>
      <c r="AJ24" s="152"/>
      <c r="AL24" s="150"/>
      <c r="AM24" s="157"/>
      <c r="AN24" s="157"/>
      <c r="AO24" s="157"/>
      <c r="AP24" s="157"/>
      <c r="AQ24" s="157"/>
      <c r="AR24" s="157"/>
      <c r="AS24" s="157"/>
      <c r="AT24" s="157"/>
      <c r="AU24" s="157"/>
      <c r="AV24" s="157"/>
      <c r="AW24" s="157"/>
      <c r="AX24" s="157"/>
      <c r="AY24" s="157"/>
      <c r="AZ24" s="157"/>
      <c r="BA24" s="157"/>
      <c r="BB24" s="157"/>
      <c r="BC24" s="157"/>
      <c r="BD24" s="157"/>
      <c r="BE24" s="157"/>
      <c r="BF24" s="157"/>
      <c r="BG24" s="157"/>
      <c r="BH24" s="157"/>
      <c r="BI24" s="157"/>
      <c r="BJ24" s="157"/>
      <c r="BK24" s="157"/>
      <c r="BL24" s="157"/>
      <c r="BM24" s="157"/>
      <c r="BN24" s="157"/>
      <c r="BO24" s="157"/>
      <c r="BP24" s="157"/>
      <c r="BQ24" s="157"/>
      <c r="BR24" s="157"/>
      <c r="BS24" s="157"/>
      <c r="BT24" s="157"/>
      <c r="BU24" s="157"/>
      <c r="BV24" s="157"/>
      <c r="BW24" s="157"/>
      <c r="BX24" s="157"/>
      <c r="BY24" s="157"/>
      <c r="BZ24" s="157"/>
      <c r="CA24" s="157"/>
      <c r="CB24" s="157"/>
      <c r="CC24" s="157"/>
      <c r="CD24" s="157"/>
      <c r="CE24" s="157"/>
      <c r="CF24" s="157"/>
      <c r="CG24" s="157"/>
      <c r="CH24" s="157"/>
      <c r="CI24" s="157"/>
      <c r="CJ24" s="157"/>
      <c r="CK24" s="157"/>
      <c r="CL24" s="157"/>
      <c r="CM24" s="157"/>
      <c r="CN24" s="157"/>
      <c r="CO24" s="157"/>
      <c r="CP24" s="152"/>
      <c r="CQ24" s="117"/>
      <c r="CR24" s="149"/>
      <c r="CS24" s="46"/>
      <c r="CT24" s="88"/>
    </row>
    <row r="25" spans="2:98" x14ac:dyDescent="0.35">
      <c r="B25" s="71"/>
      <c r="C25" s="310">
        <f t="shared" ref="C25:D72" si="9">IF(AC25="Athlete Name","",AC25)</f>
        <v>3</v>
      </c>
      <c r="D25" s="212" t="str">
        <f t="shared" si="9"/>
        <v>Tim Sherry</v>
      </c>
      <c r="E25" s="213"/>
      <c r="F25" s="223">
        <f>IF(COUNT(AL25:CP25)=0,"", COUNT(AL25:CP25))</f>
        <v>11</v>
      </c>
      <c r="G25" s="214">
        <f t="shared" ref="G25" si="10">_xlfn.IFS(F25="","",F25=1,1,F25=2,2,F25=3,3,F25=4,4,F25=5,5,F25&gt;5,5)</f>
        <v>5</v>
      </c>
      <c r="H25" s="202"/>
      <c r="I25" s="223"/>
      <c r="J25" s="227" t="s">
        <v>7</v>
      </c>
      <c r="K25" s="45">
        <f>IFERROR(LARGE((AL25:CP25),1),"")</f>
        <v>630.5</v>
      </c>
      <c r="L25" s="1">
        <f>IFERROR(LARGE((AL25:CP25),2),"")</f>
        <v>629.6</v>
      </c>
      <c r="M25" s="1">
        <f>IFERROR(LARGE((AL25:CP25),3),"")</f>
        <v>629</v>
      </c>
      <c r="N25" s="1">
        <f>IFERROR(LARGE((AL25:CP25),4),"")</f>
        <v>628.1</v>
      </c>
      <c r="O25" s="46">
        <f>IFERROR(LARGE((AL25:CP25),5),"")</f>
        <v>627.6</v>
      </c>
      <c r="P25" s="1"/>
      <c r="Q25" s="56">
        <f t="shared" ref="Q25:Q72" si="11">IFERROR(AVERAGEIF(K25:O25,"&gt;0"),"")</f>
        <v>628.95999999999992</v>
      </c>
      <c r="R25" s="57" t="str">
        <f t="shared" ref="R25:R72" si="12">IF(SUM(AF26:AJ26,K26:O26)=0,"",SUM(AF26:AJ26,K26:O26))</f>
        <v/>
      </c>
      <c r="S25" s="202"/>
      <c r="T25" s="5">
        <f t="shared" ref="T25" si="13">IF(U25="","",1)</f>
        <v>1</v>
      </c>
      <c r="U25" s="4">
        <f t="shared" ref="U25" si="14">IF(SUM(Q25:R25)=0,"",SUM(Q25:R25))</f>
        <v>628.95999999999992</v>
      </c>
      <c r="V25" s="6">
        <f t="shared" ref="V25" si="15">IF(U25="","",1)</f>
        <v>1</v>
      </c>
      <c r="W25" s="202"/>
      <c r="X25" s="213" t="str">
        <f t="shared" si="5"/>
        <v>Tim Sherry</v>
      </c>
      <c r="Y25" s="214"/>
      <c r="Z25" s="76"/>
      <c r="AB25" s="82"/>
      <c r="AC25" s="45">
        <v>3</v>
      </c>
      <c r="AD25" s="60" t="s">
        <v>133</v>
      </c>
      <c r="AF25" s="45"/>
      <c r="AG25" s="1"/>
      <c r="AH25" s="1"/>
      <c r="AI25" s="1"/>
      <c r="AJ25" s="46"/>
      <c r="AK25" s="108"/>
      <c r="AL25" s="62" t="s">
        <v>7</v>
      </c>
      <c r="AM25" s="62">
        <v>629.6</v>
      </c>
      <c r="AN25" s="62">
        <v>627.4</v>
      </c>
      <c r="AO25" s="62">
        <v>626.79999999999995</v>
      </c>
      <c r="AP25" s="62">
        <v>624.9</v>
      </c>
      <c r="AQ25" s="62" t="s">
        <v>7</v>
      </c>
      <c r="AR25" s="62" t="s">
        <v>7</v>
      </c>
      <c r="AS25" s="62" t="s">
        <v>7</v>
      </c>
      <c r="AT25" s="62" t="s">
        <v>7</v>
      </c>
      <c r="AU25" s="62" t="s">
        <v>7</v>
      </c>
      <c r="AV25" s="62" t="s">
        <v>7</v>
      </c>
      <c r="AW25" s="62" t="s">
        <v>7</v>
      </c>
      <c r="AX25" s="62">
        <v>627.6</v>
      </c>
      <c r="AY25" s="62" t="s">
        <v>7</v>
      </c>
      <c r="AZ25" s="62" t="s">
        <v>7</v>
      </c>
      <c r="BA25" s="62" t="s">
        <v>7</v>
      </c>
      <c r="BB25" s="62" t="s">
        <v>7</v>
      </c>
      <c r="BC25" s="62" t="s">
        <v>7</v>
      </c>
      <c r="BD25" s="62" t="s">
        <v>7</v>
      </c>
      <c r="BE25" s="62" t="s">
        <v>7</v>
      </c>
      <c r="BF25" s="62" t="s">
        <v>7</v>
      </c>
      <c r="BG25" s="62" t="s">
        <v>7</v>
      </c>
      <c r="BH25" s="62">
        <v>630.5</v>
      </c>
      <c r="BI25" s="62" t="s">
        <v>7</v>
      </c>
      <c r="BJ25" s="62" t="s">
        <v>7</v>
      </c>
      <c r="BK25" s="62">
        <v>628.1</v>
      </c>
      <c r="BL25" s="62" t="s">
        <v>7</v>
      </c>
      <c r="BM25" s="62" t="s">
        <v>7</v>
      </c>
      <c r="BN25" s="62" t="s">
        <v>7</v>
      </c>
      <c r="BO25" s="62" t="s">
        <v>7</v>
      </c>
      <c r="BP25" s="62" t="s">
        <v>7</v>
      </c>
      <c r="BQ25" s="62" t="s">
        <v>7</v>
      </c>
      <c r="BR25" s="62" t="s">
        <v>7</v>
      </c>
      <c r="BS25" s="62" t="s">
        <v>7</v>
      </c>
      <c r="BT25" s="62" t="s">
        <v>7</v>
      </c>
      <c r="BU25" s="62" t="s">
        <v>7</v>
      </c>
      <c r="BV25" s="62" t="s">
        <v>7</v>
      </c>
      <c r="BW25" s="62" t="s">
        <v>7</v>
      </c>
      <c r="BX25" s="62" t="s">
        <v>7</v>
      </c>
      <c r="BY25" s="62" t="s">
        <v>7</v>
      </c>
      <c r="BZ25" s="62" t="s">
        <v>7</v>
      </c>
      <c r="CA25" s="62" t="s">
        <v>7</v>
      </c>
      <c r="CB25" s="62" t="s">
        <v>7</v>
      </c>
      <c r="CC25" s="62" t="s">
        <v>7</v>
      </c>
      <c r="CD25" s="62" t="s">
        <v>7</v>
      </c>
      <c r="CE25" s="62" t="s">
        <v>7</v>
      </c>
      <c r="CF25" s="62" t="s">
        <v>7</v>
      </c>
      <c r="CG25" s="62" t="s">
        <v>7</v>
      </c>
      <c r="CH25" s="62">
        <v>622.6</v>
      </c>
      <c r="CI25" s="62">
        <v>624.4</v>
      </c>
      <c r="CJ25" s="62" t="s">
        <v>7</v>
      </c>
      <c r="CK25" s="62">
        <v>629</v>
      </c>
      <c r="CL25" s="62">
        <v>622.1</v>
      </c>
      <c r="CM25" s="62" t="s">
        <v>7</v>
      </c>
      <c r="CN25" s="62" t="s">
        <v>7</v>
      </c>
      <c r="CO25" s="62" t="s">
        <v>7</v>
      </c>
      <c r="CP25" s="62" t="s">
        <v>7</v>
      </c>
      <c r="CQ25" s="117"/>
      <c r="CR25" s="60" t="str">
        <f>IF(AD25="Athlete Name","",AD25)</f>
        <v>Tim Sherry</v>
      </c>
      <c r="CS25" s="46">
        <v>3</v>
      </c>
      <c r="CT25" s="88"/>
    </row>
    <row r="26" spans="2:98" x14ac:dyDescent="0.35">
      <c r="B26" s="71"/>
      <c r="C26" s="310"/>
      <c r="D26" s="212"/>
      <c r="E26" s="213"/>
      <c r="F26" s="223"/>
      <c r="G26" s="214"/>
      <c r="H26" s="202"/>
      <c r="I26" s="223" t="str">
        <f>IF(SUM(AF26:AJ26)=0,"",SUM(AF26:AJ26))</f>
        <v/>
      </c>
      <c r="J26" s="227" t="s">
        <v>12</v>
      </c>
      <c r="K26" s="45" t="str">
        <f>IFERROR(LARGE((AL26:CP26),1),"")</f>
        <v/>
      </c>
      <c r="L26" s="191" t="str">
        <f>IFERROR(LARGE((AL26:CP26),2),"")</f>
        <v/>
      </c>
      <c r="M26" s="191" t="str">
        <f>IFERROR(LARGE((AL26:CP26),3),"")</f>
        <v/>
      </c>
      <c r="N26" s="191" t="str">
        <f>IFERROR(LARGE((AL26:CP26),4),"")</f>
        <v/>
      </c>
      <c r="O26" s="214" t="str">
        <f>IFERROR(LARGE((AL26:CP26),5),"")</f>
        <v/>
      </c>
      <c r="P26" s="191"/>
      <c r="Q26" s="230"/>
      <c r="R26" s="231"/>
      <c r="S26" s="202"/>
      <c r="T26" s="5">
        <f t="shared" ref="T26" si="16">IF(U25="","",1)</f>
        <v>1</v>
      </c>
      <c r="U26" s="126">
        <f t="shared" ref="U26" si="17">IF(U25="","",1)</f>
        <v>1</v>
      </c>
      <c r="V26" s="6">
        <f t="shared" ref="V26" si="18">IF(U25="","",1)</f>
        <v>1</v>
      </c>
      <c r="W26" s="202"/>
      <c r="X26" s="213"/>
      <c r="Y26" s="214"/>
      <c r="Z26" s="76"/>
      <c r="AB26" s="82"/>
      <c r="AC26" s="45"/>
      <c r="AD26" s="60"/>
      <c r="AF26" s="45" t="s">
        <v>12</v>
      </c>
      <c r="AG26" s="1" t="s">
        <v>12</v>
      </c>
      <c r="AH26" s="1" t="s">
        <v>12</v>
      </c>
      <c r="AI26" s="1" t="s">
        <v>12</v>
      </c>
      <c r="AJ26" s="46" t="s">
        <v>12</v>
      </c>
      <c r="AK26" s="108"/>
      <c r="AL26" s="45" t="s">
        <v>12</v>
      </c>
      <c r="AM26" s="45" t="s">
        <v>12</v>
      </c>
      <c r="AN26" s="45" t="s">
        <v>12</v>
      </c>
      <c r="AO26" s="45" t="s">
        <v>12</v>
      </c>
      <c r="AP26" s="45" t="s">
        <v>12</v>
      </c>
      <c r="AQ26" s="45" t="s">
        <v>12</v>
      </c>
      <c r="AR26" s="45" t="s">
        <v>12</v>
      </c>
      <c r="AS26" s="45" t="s">
        <v>12</v>
      </c>
      <c r="AT26" s="45" t="s">
        <v>12</v>
      </c>
      <c r="AU26" s="45" t="s">
        <v>12</v>
      </c>
      <c r="AV26" s="45" t="s">
        <v>12</v>
      </c>
      <c r="AW26" s="45" t="s">
        <v>12</v>
      </c>
      <c r="AX26" s="45" t="s">
        <v>12</v>
      </c>
      <c r="AY26" s="45" t="s">
        <v>12</v>
      </c>
      <c r="AZ26" s="45" t="s">
        <v>12</v>
      </c>
      <c r="BA26" s="45" t="s">
        <v>12</v>
      </c>
      <c r="BB26" s="45" t="s">
        <v>12</v>
      </c>
      <c r="BC26" s="45" t="s">
        <v>12</v>
      </c>
      <c r="BD26" s="45" t="s">
        <v>12</v>
      </c>
      <c r="BE26" s="45" t="s">
        <v>12</v>
      </c>
      <c r="BF26" s="45" t="s">
        <v>12</v>
      </c>
      <c r="BG26" s="45" t="s">
        <v>12</v>
      </c>
      <c r="BH26" s="45" t="s">
        <v>12</v>
      </c>
      <c r="BI26" s="45" t="s">
        <v>12</v>
      </c>
      <c r="BJ26" s="45" t="s">
        <v>12</v>
      </c>
      <c r="BK26" s="45" t="s">
        <v>12</v>
      </c>
      <c r="BL26" s="45" t="s">
        <v>12</v>
      </c>
      <c r="BM26" s="45" t="s">
        <v>12</v>
      </c>
      <c r="BN26" s="45" t="s">
        <v>12</v>
      </c>
      <c r="BO26" s="45" t="s">
        <v>12</v>
      </c>
      <c r="BP26" s="45" t="s">
        <v>12</v>
      </c>
      <c r="BQ26" s="45" t="s">
        <v>12</v>
      </c>
      <c r="BR26" s="45" t="s">
        <v>12</v>
      </c>
      <c r="BS26" s="45" t="s">
        <v>12</v>
      </c>
      <c r="BT26" s="45" t="s">
        <v>12</v>
      </c>
      <c r="BU26" s="45" t="s">
        <v>12</v>
      </c>
      <c r="BV26" s="45" t="s">
        <v>12</v>
      </c>
      <c r="BW26" s="45" t="s">
        <v>12</v>
      </c>
      <c r="BX26" s="45" t="s">
        <v>12</v>
      </c>
      <c r="BY26" s="45" t="s">
        <v>12</v>
      </c>
      <c r="BZ26" s="45" t="s">
        <v>12</v>
      </c>
      <c r="CA26" s="45" t="s">
        <v>12</v>
      </c>
      <c r="CB26" s="45" t="s">
        <v>12</v>
      </c>
      <c r="CC26" s="45" t="s">
        <v>12</v>
      </c>
      <c r="CD26" s="45" t="s">
        <v>12</v>
      </c>
      <c r="CE26" s="45" t="s">
        <v>12</v>
      </c>
      <c r="CF26" s="45" t="s">
        <v>12</v>
      </c>
      <c r="CG26" s="45" t="s">
        <v>12</v>
      </c>
      <c r="CH26" s="45" t="s">
        <v>12</v>
      </c>
      <c r="CI26" s="45" t="s">
        <v>12</v>
      </c>
      <c r="CJ26" s="45" t="s">
        <v>12</v>
      </c>
      <c r="CK26" s="45" t="s">
        <v>12</v>
      </c>
      <c r="CL26" s="45" t="s">
        <v>12</v>
      </c>
      <c r="CM26" s="45" t="s">
        <v>12</v>
      </c>
      <c r="CN26" s="45" t="s">
        <v>12</v>
      </c>
      <c r="CO26" s="45" t="s">
        <v>12</v>
      </c>
      <c r="CP26" s="45" t="s">
        <v>12</v>
      </c>
      <c r="CQ26" s="117"/>
      <c r="CR26" s="60"/>
      <c r="CS26" s="46"/>
      <c r="CT26" s="88"/>
    </row>
    <row r="27" spans="2:98" s="39" customFormat="1" ht="8.5" customHeight="1" thickBot="1" x14ac:dyDescent="0.4">
      <c r="B27" s="102"/>
      <c r="C27" s="311"/>
      <c r="D27" s="215"/>
      <c r="E27" s="216"/>
      <c r="F27" s="224"/>
      <c r="G27" s="217"/>
      <c r="H27" s="228"/>
      <c r="I27" s="229"/>
      <c r="J27" s="228"/>
      <c r="K27" s="232"/>
      <c r="L27" s="196"/>
      <c r="M27" s="196"/>
      <c r="N27" s="196"/>
      <c r="O27" s="233"/>
      <c r="P27" s="228"/>
      <c r="Q27" s="234"/>
      <c r="R27" s="235"/>
      <c r="S27" s="228"/>
      <c r="T27" s="110">
        <f t="shared" ref="T27" si="19">IF(U25="","",1)</f>
        <v>1</v>
      </c>
      <c r="U27" s="93">
        <f t="shared" ref="U27" si="20">IF(U25="","",1)</f>
        <v>1</v>
      </c>
      <c r="V27" s="109">
        <f t="shared" ref="V27" si="21">IF(U25="","",1)</f>
        <v>1</v>
      </c>
      <c r="W27" s="228"/>
      <c r="X27" s="215"/>
      <c r="Y27" s="236"/>
      <c r="Z27" s="98"/>
      <c r="AB27" s="104"/>
      <c r="AC27" s="92"/>
      <c r="AD27" s="148"/>
      <c r="AF27" s="153"/>
      <c r="AG27" s="154"/>
      <c r="AH27" s="154"/>
      <c r="AI27" s="155"/>
      <c r="AJ27" s="156"/>
      <c r="AL27" s="159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5"/>
      <c r="CP27" s="156"/>
      <c r="CQ27" s="118"/>
      <c r="CR27" s="158"/>
      <c r="CS27" s="97"/>
      <c r="CT27" s="105"/>
    </row>
    <row r="28" spans="2:98" ht="8.5" customHeight="1" thickTop="1" x14ac:dyDescent="0.35">
      <c r="B28" s="71"/>
      <c r="C28" s="310"/>
      <c r="D28" s="212"/>
      <c r="E28" s="213"/>
      <c r="F28" s="223"/>
      <c r="G28" s="214"/>
      <c r="H28" s="202"/>
      <c r="I28" s="223"/>
      <c r="J28" s="202"/>
      <c r="K28" s="199"/>
      <c r="L28" s="191"/>
      <c r="M28" s="191"/>
      <c r="N28" s="191"/>
      <c r="O28" s="214"/>
      <c r="P28" s="191"/>
      <c r="Q28" s="230"/>
      <c r="R28" s="231"/>
      <c r="S28" s="202"/>
      <c r="T28" s="5">
        <f t="shared" ref="T28" si="22">IF(U29="","",1)</f>
        <v>1</v>
      </c>
      <c r="U28" s="1">
        <f t="shared" ref="U28" si="23">IF(U29="","",1)</f>
        <v>1</v>
      </c>
      <c r="V28" s="6">
        <f t="shared" ref="V28" si="24">IF(U29="","",1)</f>
        <v>1</v>
      </c>
      <c r="W28" s="202"/>
      <c r="X28" s="213"/>
      <c r="Y28" s="214"/>
      <c r="Z28" s="76"/>
      <c r="AB28" s="82"/>
      <c r="AC28" s="45"/>
      <c r="AD28" s="134"/>
      <c r="AF28" s="135"/>
      <c r="AG28" s="136"/>
      <c r="AH28" s="136"/>
      <c r="AI28" s="137"/>
      <c r="AJ28" s="138"/>
      <c r="AL28" s="143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  <c r="BZ28" s="144"/>
      <c r="CA28" s="144"/>
      <c r="CB28" s="144"/>
      <c r="CC28" s="144"/>
      <c r="CD28" s="144"/>
      <c r="CE28" s="144"/>
      <c r="CF28" s="144"/>
      <c r="CG28" s="144"/>
      <c r="CH28" s="144"/>
      <c r="CI28" s="144"/>
      <c r="CJ28" s="144"/>
      <c r="CK28" s="144"/>
      <c r="CL28" s="144"/>
      <c r="CM28" s="144"/>
      <c r="CN28" s="144"/>
      <c r="CO28" s="144"/>
      <c r="CP28" s="145"/>
      <c r="CQ28" s="117"/>
      <c r="CR28" s="134"/>
      <c r="CS28" s="46"/>
      <c r="CT28" s="88"/>
    </row>
    <row r="29" spans="2:98" x14ac:dyDescent="0.35">
      <c r="B29" s="71"/>
      <c r="C29" s="310">
        <f t="shared" si="9"/>
        <v>4</v>
      </c>
      <c r="D29" s="212" t="str">
        <f t="shared" si="9"/>
        <v>Ivan Roe</v>
      </c>
      <c r="E29" s="213"/>
      <c r="F29" s="223">
        <f>IF(COUNT(AL29:CP29)=0,"", COUNT(AL29:CP29))</f>
        <v>15</v>
      </c>
      <c r="G29" s="214">
        <f t="shared" ref="G29" si="25">_xlfn.IFS(F29="","",F29=1,1,F29=2,2,F29=3,3,F29=4,4,F29=5,5,F29&gt;5,5)</f>
        <v>5</v>
      </c>
      <c r="H29" s="202"/>
      <c r="I29" s="223"/>
      <c r="J29" s="227" t="s">
        <v>7</v>
      </c>
      <c r="K29" s="45">
        <f>IFERROR(LARGE((AL29:CP29),1),"")</f>
        <v>632.20000000000005</v>
      </c>
      <c r="L29" s="1">
        <f>IFERROR(LARGE((AL29:CP29),2),"")</f>
        <v>631.1</v>
      </c>
      <c r="M29" s="1">
        <f>IFERROR(LARGE((AL29:CP29),3),"")</f>
        <v>630.9</v>
      </c>
      <c r="N29" s="1">
        <f>IFERROR(LARGE((AL29:CP29),4),"")</f>
        <v>630.70000000000005</v>
      </c>
      <c r="O29" s="46">
        <f>IFERROR(LARGE((AL29:CP29),5),"")</f>
        <v>629.9</v>
      </c>
      <c r="P29" s="1"/>
      <c r="Q29" s="56">
        <f t="shared" si="11"/>
        <v>630.96000000000015</v>
      </c>
      <c r="R29" s="57" t="str">
        <f t="shared" si="12"/>
        <v/>
      </c>
      <c r="S29" s="202"/>
      <c r="T29" s="5">
        <f t="shared" ref="T29" si="26">IF(U29="","",1)</f>
        <v>1</v>
      </c>
      <c r="U29" s="4">
        <f t="shared" ref="U29" si="27">IF(SUM(Q29:R29)=0,"",SUM(Q29:R29))</f>
        <v>630.96000000000015</v>
      </c>
      <c r="V29" s="6">
        <f t="shared" ref="V29" si="28">IF(U29="","",1)</f>
        <v>1</v>
      </c>
      <c r="W29" s="202"/>
      <c r="X29" s="213" t="str">
        <f t="shared" si="5"/>
        <v>Ivan Roe</v>
      </c>
      <c r="Y29" s="214"/>
      <c r="Z29" s="76"/>
      <c r="AB29" s="82"/>
      <c r="AC29" s="45">
        <v>4</v>
      </c>
      <c r="AD29" s="60" t="s">
        <v>134</v>
      </c>
      <c r="AF29" s="45"/>
      <c r="AG29" s="1"/>
      <c r="AH29" s="1"/>
      <c r="AI29" s="1"/>
      <c r="AJ29" s="46"/>
      <c r="AK29" s="108"/>
      <c r="AL29" s="62" t="s">
        <v>7</v>
      </c>
      <c r="AM29" s="62">
        <v>630.9</v>
      </c>
      <c r="AN29" s="62">
        <v>629.29999999999995</v>
      </c>
      <c r="AO29" s="62">
        <v>628.20000000000005</v>
      </c>
      <c r="AP29" s="62">
        <v>624.9</v>
      </c>
      <c r="AQ29" s="62" t="s">
        <v>7</v>
      </c>
      <c r="AR29" s="62" t="s">
        <v>7</v>
      </c>
      <c r="AS29" s="62">
        <v>630.70000000000005</v>
      </c>
      <c r="AT29" s="62">
        <v>632.20000000000005</v>
      </c>
      <c r="AU29" s="62">
        <v>631.1</v>
      </c>
      <c r="AV29" s="62">
        <v>629.9</v>
      </c>
      <c r="AW29" s="62" t="s">
        <v>7</v>
      </c>
      <c r="AX29" s="62">
        <v>629.70000000000005</v>
      </c>
      <c r="AY29" s="62" t="s">
        <v>7</v>
      </c>
      <c r="AZ29" s="62" t="s">
        <v>7</v>
      </c>
      <c r="BA29" s="62" t="s">
        <v>7</v>
      </c>
      <c r="BB29" s="62" t="s">
        <v>7</v>
      </c>
      <c r="BC29" s="62" t="s">
        <v>7</v>
      </c>
      <c r="BD29" s="62" t="s">
        <v>7</v>
      </c>
      <c r="BE29" s="62" t="s">
        <v>7</v>
      </c>
      <c r="BF29" s="62" t="s">
        <v>7</v>
      </c>
      <c r="BG29" s="62" t="s">
        <v>7</v>
      </c>
      <c r="BH29" s="62">
        <v>625.70000000000005</v>
      </c>
      <c r="BI29" s="62" t="s">
        <v>7</v>
      </c>
      <c r="BJ29" s="62" t="s">
        <v>7</v>
      </c>
      <c r="BK29" s="62">
        <v>628.29999999999995</v>
      </c>
      <c r="BL29" s="62" t="s">
        <v>7</v>
      </c>
      <c r="BM29" s="62" t="s">
        <v>7</v>
      </c>
      <c r="BN29" s="62" t="s">
        <v>7</v>
      </c>
      <c r="BO29" s="62" t="s">
        <v>7</v>
      </c>
      <c r="BP29" s="62" t="s">
        <v>7</v>
      </c>
      <c r="BQ29" s="62" t="s">
        <v>7</v>
      </c>
      <c r="BR29" s="62">
        <v>628.4</v>
      </c>
      <c r="BS29" s="62">
        <v>618.9</v>
      </c>
      <c r="BT29" s="62">
        <v>621.29999999999995</v>
      </c>
      <c r="BU29" s="62" t="s">
        <v>7</v>
      </c>
      <c r="BV29" s="62" t="s">
        <v>7</v>
      </c>
      <c r="BW29" s="62">
        <v>626.29999999999995</v>
      </c>
      <c r="BX29" s="62" t="s">
        <v>7</v>
      </c>
      <c r="BY29" s="62" t="s">
        <v>7</v>
      </c>
      <c r="BZ29" s="62" t="s">
        <v>7</v>
      </c>
      <c r="CA29" s="62" t="s">
        <v>7</v>
      </c>
      <c r="CB29" s="62" t="s">
        <v>7</v>
      </c>
      <c r="CC29" s="62" t="s">
        <v>7</v>
      </c>
      <c r="CD29" s="62" t="s">
        <v>7</v>
      </c>
      <c r="CE29" s="62" t="s">
        <v>7</v>
      </c>
      <c r="CF29" s="62" t="s">
        <v>7</v>
      </c>
      <c r="CG29" s="62" t="s">
        <v>7</v>
      </c>
      <c r="CH29" s="62" t="s">
        <v>7</v>
      </c>
      <c r="CI29" s="62" t="s">
        <v>7</v>
      </c>
      <c r="CJ29" s="62" t="s">
        <v>7</v>
      </c>
      <c r="CK29" s="62" t="s">
        <v>7</v>
      </c>
      <c r="CL29" s="62" t="s">
        <v>7</v>
      </c>
      <c r="CM29" s="62" t="s">
        <v>7</v>
      </c>
      <c r="CN29" s="62" t="s">
        <v>7</v>
      </c>
      <c r="CO29" s="62" t="s">
        <v>7</v>
      </c>
      <c r="CP29" s="62" t="s">
        <v>7</v>
      </c>
      <c r="CQ29" s="117"/>
      <c r="CR29" s="60" t="str">
        <f>IF(AD29="Athlete Name","",AD29)</f>
        <v>Ivan Roe</v>
      </c>
      <c r="CS29" s="46">
        <v>4</v>
      </c>
      <c r="CT29" s="88"/>
    </row>
    <row r="30" spans="2:98" x14ac:dyDescent="0.35">
      <c r="B30" s="71"/>
      <c r="C30" s="310"/>
      <c r="D30" s="212"/>
      <c r="E30" s="213"/>
      <c r="F30" s="223"/>
      <c r="G30" s="214"/>
      <c r="H30" s="202"/>
      <c r="I30" s="223" t="str">
        <f>IF(SUM(AF30:AJ30)=0,"",SUM(AF30:AJ30))</f>
        <v/>
      </c>
      <c r="J30" s="227" t="s">
        <v>12</v>
      </c>
      <c r="K30" s="45" t="str">
        <f>IFERROR(LARGE((AL30:CP30),1),"")</f>
        <v/>
      </c>
      <c r="L30" s="191" t="str">
        <f>IFERROR(LARGE((AL30:CP30),2),"")</f>
        <v/>
      </c>
      <c r="M30" s="191" t="str">
        <f>IFERROR(LARGE((AL30:CP30),3),"")</f>
        <v/>
      </c>
      <c r="N30" s="191" t="str">
        <f>IFERROR(LARGE((AL30:CP30),4),"")</f>
        <v/>
      </c>
      <c r="O30" s="214" t="str">
        <f>IFERROR(LARGE((AL30:CP30),5),"")</f>
        <v/>
      </c>
      <c r="P30" s="191"/>
      <c r="Q30" s="230"/>
      <c r="R30" s="231"/>
      <c r="S30" s="202"/>
      <c r="T30" s="5">
        <f t="shared" ref="T30" si="29">IF(U29="","",1)</f>
        <v>1</v>
      </c>
      <c r="U30" s="126">
        <f t="shared" ref="U30" si="30">IF(U29="","",1)</f>
        <v>1</v>
      </c>
      <c r="V30" s="6">
        <f t="shared" ref="V30" si="31">IF(U29="","",1)</f>
        <v>1</v>
      </c>
      <c r="W30" s="202"/>
      <c r="X30" s="213"/>
      <c r="Y30" s="214"/>
      <c r="Z30" s="76"/>
      <c r="AB30" s="82"/>
      <c r="AC30" s="45"/>
      <c r="AD30" s="60"/>
      <c r="AF30" s="45" t="s">
        <v>12</v>
      </c>
      <c r="AG30" s="1" t="s">
        <v>12</v>
      </c>
      <c r="AH30" s="1" t="s">
        <v>12</v>
      </c>
      <c r="AI30" s="1" t="s">
        <v>12</v>
      </c>
      <c r="AJ30" s="46" t="s">
        <v>12</v>
      </c>
      <c r="AK30" s="108"/>
      <c r="AL30" s="45" t="s">
        <v>12</v>
      </c>
      <c r="AM30" s="45" t="s">
        <v>12</v>
      </c>
      <c r="AN30" s="45" t="s">
        <v>12</v>
      </c>
      <c r="AO30" s="45" t="s">
        <v>12</v>
      </c>
      <c r="AP30" s="45" t="s">
        <v>12</v>
      </c>
      <c r="AQ30" s="45" t="s">
        <v>12</v>
      </c>
      <c r="AR30" s="45" t="s">
        <v>12</v>
      </c>
      <c r="AS30" s="45" t="s">
        <v>12</v>
      </c>
      <c r="AT30" s="45" t="s">
        <v>12</v>
      </c>
      <c r="AU30" s="45" t="s">
        <v>12</v>
      </c>
      <c r="AV30" s="45" t="s">
        <v>12</v>
      </c>
      <c r="AW30" s="45" t="s">
        <v>12</v>
      </c>
      <c r="AX30" s="45" t="s">
        <v>12</v>
      </c>
      <c r="AY30" s="45" t="s">
        <v>12</v>
      </c>
      <c r="AZ30" s="45" t="s">
        <v>12</v>
      </c>
      <c r="BA30" s="45" t="s">
        <v>12</v>
      </c>
      <c r="BB30" s="45" t="s">
        <v>12</v>
      </c>
      <c r="BC30" s="45" t="s">
        <v>12</v>
      </c>
      <c r="BD30" s="45" t="s">
        <v>12</v>
      </c>
      <c r="BE30" s="45" t="s">
        <v>12</v>
      </c>
      <c r="BF30" s="45" t="s">
        <v>12</v>
      </c>
      <c r="BG30" s="45" t="s">
        <v>12</v>
      </c>
      <c r="BH30" s="45" t="s">
        <v>12</v>
      </c>
      <c r="BI30" s="45" t="s">
        <v>12</v>
      </c>
      <c r="BJ30" s="45" t="s">
        <v>12</v>
      </c>
      <c r="BK30" s="45" t="s">
        <v>12</v>
      </c>
      <c r="BL30" s="45" t="s">
        <v>12</v>
      </c>
      <c r="BM30" s="45" t="s">
        <v>12</v>
      </c>
      <c r="BN30" s="45" t="s">
        <v>12</v>
      </c>
      <c r="BO30" s="45" t="s">
        <v>12</v>
      </c>
      <c r="BP30" s="45" t="s">
        <v>12</v>
      </c>
      <c r="BQ30" s="45" t="s">
        <v>12</v>
      </c>
      <c r="BR30" s="45" t="s">
        <v>12</v>
      </c>
      <c r="BS30" s="45" t="s">
        <v>12</v>
      </c>
      <c r="BT30" s="45" t="s">
        <v>12</v>
      </c>
      <c r="BU30" s="45" t="s">
        <v>12</v>
      </c>
      <c r="BV30" s="45" t="s">
        <v>12</v>
      </c>
      <c r="BW30" s="45" t="s">
        <v>12</v>
      </c>
      <c r="BX30" s="45" t="s">
        <v>12</v>
      </c>
      <c r="BY30" s="45" t="s">
        <v>12</v>
      </c>
      <c r="BZ30" s="45" t="s">
        <v>12</v>
      </c>
      <c r="CA30" s="45" t="s">
        <v>12</v>
      </c>
      <c r="CB30" s="45" t="s">
        <v>12</v>
      </c>
      <c r="CC30" s="45" t="s">
        <v>12</v>
      </c>
      <c r="CD30" s="45" t="s">
        <v>12</v>
      </c>
      <c r="CE30" s="45" t="s">
        <v>12</v>
      </c>
      <c r="CF30" s="45" t="s">
        <v>12</v>
      </c>
      <c r="CG30" s="45" t="s">
        <v>12</v>
      </c>
      <c r="CH30" s="45" t="s">
        <v>12</v>
      </c>
      <c r="CI30" s="45" t="s">
        <v>12</v>
      </c>
      <c r="CJ30" s="45" t="s">
        <v>12</v>
      </c>
      <c r="CK30" s="45" t="s">
        <v>12</v>
      </c>
      <c r="CL30" s="45" t="s">
        <v>12</v>
      </c>
      <c r="CM30" s="45" t="s">
        <v>12</v>
      </c>
      <c r="CN30" s="45" t="s">
        <v>12</v>
      </c>
      <c r="CO30" s="45" t="s">
        <v>12</v>
      </c>
      <c r="CP30" s="45" t="s">
        <v>12</v>
      </c>
      <c r="CQ30" s="117"/>
      <c r="CR30" s="60"/>
      <c r="CS30" s="46"/>
      <c r="CT30" s="88"/>
    </row>
    <row r="31" spans="2:98" s="39" customFormat="1" ht="8.5" customHeight="1" thickBot="1" x14ac:dyDescent="0.4">
      <c r="B31" s="102"/>
      <c r="C31" s="311"/>
      <c r="D31" s="215"/>
      <c r="E31" s="216"/>
      <c r="F31" s="224"/>
      <c r="G31" s="217"/>
      <c r="H31" s="228"/>
      <c r="I31" s="229"/>
      <c r="J31" s="228"/>
      <c r="K31" s="232"/>
      <c r="L31" s="196"/>
      <c r="M31" s="196"/>
      <c r="N31" s="196"/>
      <c r="O31" s="233"/>
      <c r="P31" s="228"/>
      <c r="Q31" s="234"/>
      <c r="R31" s="235"/>
      <c r="S31" s="228"/>
      <c r="T31" s="110">
        <f t="shared" ref="T31" si="32">IF(U29="","",1)</f>
        <v>1</v>
      </c>
      <c r="U31" s="93">
        <f t="shared" ref="U31" si="33">IF(U29="","",1)</f>
        <v>1</v>
      </c>
      <c r="V31" s="109">
        <f t="shared" ref="V31" si="34">IF(U29="","",1)</f>
        <v>1</v>
      </c>
      <c r="W31" s="228"/>
      <c r="X31" s="215"/>
      <c r="Y31" s="236"/>
      <c r="Z31" s="98"/>
      <c r="AB31" s="104"/>
      <c r="AC31" s="92"/>
      <c r="AD31" s="139"/>
      <c r="AF31" s="140"/>
      <c r="AG31" s="141"/>
      <c r="AH31" s="141"/>
      <c r="AI31" s="141"/>
      <c r="AJ31" s="142"/>
      <c r="AL31" s="140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1"/>
      <c r="CP31" s="142"/>
      <c r="CQ31" s="118"/>
      <c r="CR31" s="146"/>
      <c r="CS31" s="97"/>
      <c r="CT31" s="105"/>
    </row>
    <row r="32" spans="2:98" ht="8.5" customHeight="1" thickTop="1" x14ac:dyDescent="0.35">
      <c r="B32" s="71"/>
      <c r="C32" s="310"/>
      <c r="D32" s="212"/>
      <c r="E32" s="213"/>
      <c r="F32" s="223"/>
      <c r="G32" s="214"/>
      <c r="H32" s="202"/>
      <c r="I32" s="223"/>
      <c r="J32" s="202"/>
      <c r="K32" s="199"/>
      <c r="L32" s="191"/>
      <c r="M32" s="191"/>
      <c r="N32" s="191"/>
      <c r="O32" s="214"/>
      <c r="P32" s="191"/>
      <c r="Q32" s="230"/>
      <c r="R32" s="231"/>
      <c r="S32" s="202"/>
      <c r="T32" s="5">
        <f t="shared" ref="T32" si="35">IF(U33="","",1)</f>
        <v>1</v>
      </c>
      <c r="U32" s="1">
        <f t="shared" ref="U32" si="36">IF(U33="","",1)</f>
        <v>1</v>
      </c>
      <c r="V32" s="6">
        <f t="shared" ref="V32" si="37">IF(U33="","",1)</f>
        <v>1</v>
      </c>
      <c r="W32" s="202"/>
      <c r="X32" s="213"/>
      <c r="Y32" s="214"/>
      <c r="Z32" s="76"/>
      <c r="AB32" s="82"/>
      <c r="AC32" s="45"/>
      <c r="AD32" s="149"/>
      <c r="AF32" s="150"/>
      <c r="AG32" s="151"/>
      <c r="AH32" s="151"/>
      <c r="AI32" s="151"/>
      <c r="AJ32" s="152"/>
      <c r="AL32" s="150"/>
      <c r="AM32" s="157"/>
      <c r="AN32" s="157"/>
      <c r="AO32" s="157"/>
      <c r="AP32" s="157"/>
      <c r="AQ32" s="157"/>
      <c r="AR32" s="157"/>
      <c r="AS32" s="157"/>
      <c r="AT32" s="157"/>
      <c r="AU32" s="157"/>
      <c r="AV32" s="157"/>
      <c r="AW32" s="157"/>
      <c r="AX32" s="157"/>
      <c r="AY32" s="157"/>
      <c r="AZ32" s="157"/>
      <c r="BA32" s="157"/>
      <c r="BB32" s="157"/>
      <c r="BC32" s="157"/>
      <c r="BD32" s="157"/>
      <c r="BE32" s="157"/>
      <c r="BF32" s="157"/>
      <c r="BG32" s="157"/>
      <c r="BH32" s="157"/>
      <c r="BI32" s="157"/>
      <c r="BJ32" s="157"/>
      <c r="BK32" s="157"/>
      <c r="BL32" s="157"/>
      <c r="BM32" s="157"/>
      <c r="BN32" s="157"/>
      <c r="BO32" s="157"/>
      <c r="BP32" s="157"/>
      <c r="BQ32" s="157"/>
      <c r="BR32" s="157"/>
      <c r="BS32" s="157"/>
      <c r="BT32" s="157"/>
      <c r="BU32" s="157"/>
      <c r="BV32" s="157"/>
      <c r="BW32" s="157"/>
      <c r="BX32" s="157"/>
      <c r="BY32" s="157"/>
      <c r="BZ32" s="157"/>
      <c r="CA32" s="157"/>
      <c r="CB32" s="157"/>
      <c r="CC32" s="157"/>
      <c r="CD32" s="157"/>
      <c r="CE32" s="157"/>
      <c r="CF32" s="157"/>
      <c r="CG32" s="157"/>
      <c r="CH32" s="157"/>
      <c r="CI32" s="157"/>
      <c r="CJ32" s="157"/>
      <c r="CK32" s="157"/>
      <c r="CL32" s="157"/>
      <c r="CM32" s="157"/>
      <c r="CN32" s="157"/>
      <c r="CO32" s="157"/>
      <c r="CP32" s="152"/>
      <c r="CQ32" s="117"/>
      <c r="CR32" s="149"/>
      <c r="CS32" s="46"/>
      <c r="CT32" s="88"/>
    </row>
    <row r="33" spans="2:98" x14ac:dyDescent="0.35">
      <c r="B33" s="71"/>
      <c r="C33" s="310">
        <f t="shared" si="9"/>
        <v>5</v>
      </c>
      <c r="D33" s="212" t="str">
        <f t="shared" si="9"/>
        <v>Rylan Kissell</v>
      </c>
      <c r="E33" s="213"/>
      <c r="F33" s="223">
        <f>IF(COUNT(AL33:CP33)=0,"", COUNT(AL33:CP33))</f>
        <v>19</v>
      </c>
      <c r="G33" s="214">
        <f t="shared" ref="G33" si="38">_xlfn.IFS(F33="","",F33=1,1,F33=2,2,F33=3,3,F33=4,4,F33=5,5,F33&gt;5,5)</f>
        <v>5</v>
      </c>
      <c r="H33" s="202"/>
      <c r="I33" s="223"/>
      <c r="J33" s="227" t="s">
        <v>7</v>
      </c>
      <c r="K33" s="45">
        <f>IFERROR(LARGE((AL33:CP33),1),"")</f>
        <v>632</v>
      </c>
      <c r="L33" s="1">
        <f>IFERROR(LARGE((AL33:CP33),2),"")</f>
        <v>631.20000000000005</v>
      </c>
      <c r="M33" s="1">
        <f>IFERROR(LARGE((AL33:CP33),3),"")</f>
        <v>630.4</v>
      </c>
      <c r="N33" s="1">
        <f>IFERROR(LARGE((AL33:CP33),4),"")</f>
        <v>630.1</v>
      </c>
      <c r="O33" s="46">
        <f>IFERROR(LARGE((AL33:CP33),5),"")</f>
        <v>629.4</v>
      </c>
      <c r="P33" s="1"/>
      <c r="Q33" s="56">
        <f t="shared" si="11"/>
        <v>630.62</v>
      </c>
      <c r="R33" s="231" t="str">
        <f t="shared" si="12"/>
        <v/>
      </c>
      <c r="S33" s="202"/>
      <c r="T33" s="5">
        <f t="shared" ref="T33" si="39">IF(U33="","",1)</f>
        <v>1</v>
      </c>
      <c r="U33" s="4">
        <f t="shared" ref="U33" si="40">IF(SUM(Q33:R33)=0,"",SUM(Q33:R33))</f>
        <v>630.62</v>
      </c>
      <c r="V33" s="6">
        <f t="shared" ref="V33" si="41">IF(U33="","",1)</f>
        <v>1</v>
      </c>
      <c r="W33" s="202"/>
      <c r="X33" s="213" t="str">
        <f t="shared" si="5"/>
        <v>Rylan Kissell</v>
      </c>
      <c r="Y33" s="214"/>
      <c r="Z33" s="76"/>
      <c r="AB33" s="82"/>
      <c r="AC33" s="45">
        <v>5</v>
      </c>
      <c r="AD33" s="60" t="s">
        <v>135</v>
      </c>
      <c r="AF33" s="45"/>
      <c r="AG33" s="1"/>
      <c r="AH33" s="1"/>
      <c r="AI33" s="1"/>
      <c r="AJ33" s="46"/>
      <c r="AK33" s="108"/>
      <c r="AL33" s="62" t="s">
        <v>7</v>
      </c>
      <c r="AM33" s="62">
        <v>627</v>
      </c>
      <c r="AN33" s="62">
        <v>628.5</v>
      </c>
      <c r="AO33" s="62">
        <v>630.1</v>
      </c>
      <c r="AP33" s="62">
        <v>630.4</v>
      </c>
      <c r="AQ33" s="62" t="s">
        <v>7</v>
      </c>
      <c r="AR33" s="62" t="s">
        <v>7</v>
      </c>
      <c r="AS33" s="62">
        <v>628.70000000000005</v>
      </c>
      <c r="AT33" s="62">
        <v>628.6</v>
      </c>
      <c r="AU33" s="62">
        <v>627.20000000000005</v>
      </c>
      <c r="AV33" s="62">
        <v>631.20000000000005</v>
      </c>
      <c r="AW33" s="62" t="s">
        <v>7</v>
      </c>
      <c r="AX33" s="62">
        <v>628.4</v>
      </c>
      <c r="AY33" s="62" t="s">
        <v>7</v>
      </c>
      <c r="AZ33" s="62" t="s">
        <v>7</v>
      </c>
      <c r="BA33" s="62" t="s">
        <v>7</v>
      </c>
      <c r="BB33" s="62">
        <v>629.4</v>
      </c>
      <c r="BC33" s="62" t="s">
        <v>7</v>
      </c>
      <c r="BD33" s="62" t="s">
        <v>7</v>
      </c>
      <c r="BE33" s="62" t="s">
        <v>7</v>
      </c>
      <c r="BF33" s="62" t="s">
        <v>7</v>
      </c>
      <c r="BG33" s="62" t="s">
        <v>7</v>
      </c>
      <c r="BH33" s="62">
        <v>628.29999999999995</v>
      </c>
      <c r="BI33" s="62" t="s">
        <v>7</v>
      </c>
      <c r="BJ33" s="62" t="s">
        <v>7</v>
      </c>
      <c r="BK33" s="62">
        <v>628.20000000000005</v>
      </c>
      <c r="BL33" s="62" t="s">
        <v>7</v>
      </c>
      <c r="BM33" s="62" t="s">
        <v>7</v>
      </c>
      <c r="BN33" s="62">
        <v>632</v>
      </c>
      <c r="BO33" s="62" t="s">
        <v>7</v>
      </c>
      <c r="BP33" s="62" t="s">
        <v>7</v>
      </c>
      <c r="BQ33" s="62" t="s">
        <v>7</v>
      </c>
      <c r="BR33" s="62">
        <v>627.70000000000005</v>
      </c>
      <c r="BS33" s="62">
        <v>627.9</v>
      </c>
      <c r="BT33" s="62">
        <v>626.20000000000005</v>
      </c>
      <c r="BU33" s="62" t="s">
        <v>7</v>
      </c>
      <c r="BV33" s="62" t="s">
        <v>7</v>
      </c>
      <c r="BW33" s="62">
        <v>626.29999999999995</v>
      </c>
      <c r="BX33" s="62" t="s">
        <v>7</v>
      </c>
      <c r="BY33" s="62" t="s">
        <v>7</v>
      </c>
      <c r="BZ33" s="62" t="s">
        <v>7</v>
      </c>
      <c r="CA33" s="62" t="s">
        <v>7</v>
      </c>
      <c r="CB33" s="62" t="s">
        <v>7</v>
      </c>
      <c r="CC33" s="62" t="s">
        <v>7</v>
      </c>
      <c r="CD33" s="62" t="s">
        <v>7</v>
      </c>
      <c r="CE33" s="62" t="s">
        <v>7</v>
      </c>
      <c r="CF33" s="62" t="s">
        <v>7</v>
      </c>
      <c r="CG33" s="62" t="s">
        <v>7</v>
      </c>
      <c r="CH33" s="62" t="s">
        <v>7</v>
      </c>
      <c r="CI33" s="62" t="s">
        <v>7</v>
      </c>
      <c r="CJ33" s="62" t="s">
        <v>7</v>
      </c>
      <c r="CK33" s="62">
        <v>626.9</v>
      </c>
      <c r="CL33" s="62">
        <v>628.79999999999995</v>
      </c>
      <c r="CM33" s="62" t="s">
        <v>7</v>
      </c>
      <c r="CN33" s="62" t="s">
        <v>7</v>
      </c>
      <c r="CO33" s="62" t="s">
        <v>7</v>
      </c>
      <c r="CP33" s="62" t="s">
        <v>7</v>
      </c>
      <c r="CQ33" s="117"/>
      <c r="CR33" s="60" t="str">
        <f>IF(AD33="Athlete Name","",AD33)</f>
        <v>Rylan Kissell</v>
      </c>
      <c r="CS33" s="46">
        <v>5</v>
      </c>
      <c r="CT33" s="88"/>
    </row>
    <row r="34" spans="2:98" x14ac:dyDescent="0.35">
      <c r="B34" s="71"/>
      <c r="C34" s="310"/>
      <c r="D34" s="212"/>
      <c r="E34" s="213"/>
      <c r="F34" s="223"/>
      <c r="G34" s="214"/>
      <c r="H34" s="202"/>
      <c r="I34" s="223" t="str">
        <f>IF(SUM(AF34:AJ34)=0,"",SUM(AF34:AJ34))</f>
        <v/>
      </c>
      <c r="J34" s="227" t="s">
        <v>12</v>
      </c>
      <c r="K34" s="199" t="str">
        <f>IFERROR(LARGE((AL34:CP34),1),"")</f>
        <v/>
      </c>
      <c r="L34" s="191" t="str">
        <f>IFERROR(LARGE((AL34:CP34),2),"")</f>
        <v/>
      </c>
      <c r="M34" s="191" t="str">
        <f>IFERROR(LARGE((AL34:CP34),3),"")</f>
        <v/>
      </c>
      <c r="N34" s="191" t="str">
        <f>IFERROR(LARGE((AL34:CP34),4),"")</f>
        <v/>
      </c>
      <c r="O34" s="214" t="str">
        <f>IFERROR(LARGE((AL34:CP34),5),"")</f>
        <v/>
      </c>
      <c r="P34" s="191"/>
      <c r="Q34" s="230"/>
      <c r="R34" s="231"/>
      <c r="S34" s="202"/>
      <c r="T34" s="5">
        <f t="shared" ref="T34" si="42">IF(U33="","",1)</f>
        <v>1</v>
      </c>
      <c r="U34" s="126">
        <f t="shared" ref="U34" si="43">IF(U33="","",1)</f>
        <v>1</v>
      </c>
      <c r="V34" s="6">
        <f t="shared" ref="V34" si="44">IF(U33="","",1)</f>
        <v>1</v>
      </c>
      <c r="W34" s="202"/>
      <c r="X34" s="213"/>
      <c r="Y34" s="214"/>
      <c r="Z34" s="76"/>
      <c r="AB34" s="82"/>
      <c r="AC34" s="45"/>
      <c r="AD34" s="103"/>
      <c r="AF34" s="45" t="s">
        <v>12</v>
      </c>
      <c r="AG34" s="1" t="s">
        <v>12</v>
      </c>
      <c r="AH34" s="1" t="s">
        <v>12</v>
      </c>
      <c r="AI34" s="1" t="s">
        <v>12</v>
      </c>
      <c r="AJ34" s="46" t="s">
        <v>12</v>
      </c>
      <c r="AK34" s="108"/>
      <c r="AL34" s="45" t="s">
        <v>12</v>
      </c>
      <c r="AM34" s="45" t="s">
        <v>12</v>
      </c>
      <c r="AN34" s="45" t="s">
        <v>12</v>
      </c>
      <c r="AO34" s="45" t="s">
        <v>12</v>
      </c>
      <c r="AP34" s="45" t="s">
        <v>12</v>
      </c>
      <c r="AQ34" s="45" t="s">
        <v>12</v>
      </c>
      <c r="AR34" s="45" t="s">
        <v>12</v>
      </c>
      <c r="AS34" s="45" t="s">
        <v>12</v>
      </c>
      <c r="AT34" s="45" t="s">
        <v>12</v>
      </c>
      <c r="AU34" s="45" t="s">
        <v>12</v>
      </c>
      <c r="AV34" s="45" t="s">
        <v>12</v>
      </c>
      <c r="AW34" s="45" t="s">
        <v>12</v>
      </c>
      <c r="AX34" s="45" t="s">
        <v>12</v>
      </c>
      <c r="AY34" s="45" t="s">
        <v>12</v>
      </c>
      <c r="AZ34" s="45" t="s">
        <v>12</v>
      </c>
      <c r="BA34" s="45" t="s">
        <v>12</v>
      </c>
      <c r="BB34" s="45" t="s">
        <v>12</v>
      </c>
      <c r="BC34" s="45" t="s">
        <v>12</v>
      </c>
      <c r="BD34" s="45" t="s">
        <v>12</v>
      </c>
      <c r="BE34" s="45" t="s">
        <v>12</v>
      </c>
      <c r="BF34" s="45" t="s">
        <v>12</v>
      </c>
      <c r="BG34" s="45" t="s">
        <v>12</v>
      </c>
      <c r="BH34" s="45" t="s">
        <v>12</v>
      </c>
      <c r="BI34" s="45" t="s">
        <v>12</v>
      </c>
      <c r="BJ34" s="45" t="s">
        <v>12</v>
      </c>
      <c r="BK34" s="45" t="s">
        <v>12</v>
      </c>
      <c r="BL34" s="45" t="s">
        <v>12</v>
      </c>
      <c r="BM34" s="45" t="s">
        <v>12</v>
      </c>
      <c r="BN34" s="45" t="s">
        <v>12</v>
      </c>
      <c r="BO34" s="45" t="s">
        <v>12</v>
      </c>
      <c r="BP34" s="45" t="s">
        <v>12</v>
      </c>
      <c r="BQ34" s="45" t="s">
        <v>12</v>
      </c>
      <c r="BR34" s="45" t="s">
        <v>12</v>
      </c>
      <c r="BS34" s="45" t="s">
        <v>12</v>
      </c>
      <c r="BT34" s="45" t="s">
        <v>12</v>
      </c>
      <c r="BU34" s="45" t="s">
        <v>12</v>
      </c>
      <c r="BV34" s="45" t="s">
        <v>12</v>
      </c>
      <c r="BW34" s="45" t="s">
        <v>12</v>
      </c>
      <c r="BX34" s="45" t="s">
        <v>12</v>
      </c>
      <c r="BY34" s="45" t="s">
        <v>12</v>
      </c>
      <c r="BZ34" s="45" t="s">
        <v>12</v>
      </c>
      <c r="CA34" s="45" t="s">
        <v>12</v>
      </c>
      <c r="CB34" s="45" t="s">
        <v>12</v>
      </c>
      <c r="CC34" s="45" t="s">
        <v>12</v>
      </c>
      <c r="CD34" s="45" t="s">
        <v>12</v>
      </c>
      <c r="CE34" s="45" t="s">
        <v>12</v>
      </c>
      <c r="CF34" s="45" t="s">
        <v>12</v>
      </c>
      <c r="CG34" s="45" t="s">
        <v>12</v>
      </c>
      <c r="CH34" s="45" t="s">
        <v>12</v>
      </c>
      <c r="CI34" s="45" t="s">
        <v>12</v>
      </c>
      <c r="CJ34" s="45" t="s">
        <v>12</v>
      </c>
      <c r="CK34" s="45" t="s">
        <v>12</v>
      </c>
      <c r="CL34" s="45" t="s">
        <v>12</v>
      </c>
      <c r="CM34" s="45" t="s">
        <v>12</v>
      </c>
      <c r="CN34" s="45" t="s">
        <v>12</v>
      </c>
      <c r="CO34" s="45" t="s">
        <v>12</v>
      </c>
      <c r="CP34" s="45" t="s">
        <v>12</v>
      </c>
      <c r="CQ34" s="117"/>
      <c r="CR34" s="60"/>
      <c r="CS34" s="46"/>
      <c r="CT34" s="88"/>
    </row>
    <row r="35" spans="2:98" s="39" customFormat="1" ht="8.5" customHeight="1" thickBot="1" x14ac:dyDescent="0.4">
      <c r="B35" s="102"/>
      <c r="C35" s="311"/>
      <c r="D35" s="215"/>
      <c r="E35" s="216"/>
      <c r="F35" s="224"/>
      <c r="G35" s="217"/>
      <c r="H35" s="228"/>
      <c r="I35" s="229"/>
      <c r="J35" s="228"/>
      <c r="K35" s="232"/>
      <c r="L35" s="196"/>
      <c r="M35" s="196"/>
      <c r="N35" s="196"/>
      <c r="O35" s="233"/>
      <c r="P35" s="228"/>
      <c r="Q35" s="234"/>
      <c r="R35" s="235"/>
      <c r="S35" s="228"/>
      <c r="T35" s="110">
        <f t="shared" ref="T35" si="45">IF(U33="","",1)</f>
        <v>1</v>
      </c>
      <c r="U35" s="93">
        <f t="shared" ref="U35" si="46">IF(U33="","",1)</f>
        <v>1</v>
      </c>
      <c r="V35" s="109">
        <f t="shared" ref="V35" si="47">IF(U33="","",1)</f>
        <v>1</v>
      </c>
      <c r="W35" s="228"/>
      <c r="X35" s="215"/>
      <c r="Y35" s="236"/>
      <c r="Z35" s="98"/>
      <c r="AB35" s="104"/>
      <c r="AC35" s="92"/>
      <c r="AD35" s="148"/>
      <c r="AF35" s="153"/>
      <c r="AG35" s="154"/>
      <c r="AH35" s="154"/>
      <c r="AI35" s="155"/>
      <c r="AJ35" s="156"/>
      <c r="AL35" s="159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5"/>
      <c r="CP35" s="156"/>
      <c r="CQ35" s="118"/>
      <c r="CR35" s="158"/>
      <c r="CS35" s="97"/>
      <c r="CT35" s="105"/>
    </row>
    <row r="36" spans="2:98" ht="8.5" customHeight="1" thickTop="1" x14ac:dyDescent="0.35">
      <c r="B36" s="71"/>
      <c r="C36" s="310"/>
      <c r="D36" s="212"/>
      <c r="E36" s="213"/>
      <c r="F36" s="223"/>
      <c r="G36" s="214"/>
      <c r="H36" s="202"/>
      <c r="I36" s="223"/>
      <c r="J36" s="202"/>
      <c r="K36" s="199"/>
      <c r="L36" s="191"/>
      <c r="M36" s="191"/>
      <c r="N36" s="191"/>
      <c r="O36" s="214"/>
      <c r="P36" s="1"/>
      <c r="Q36" s="56"/>
      <c r="R36" s="231"/>
      <c r="S36" s="202"/>
      <c r="T36" s="5">
        <f t="shared" ref="T36" si="48">IF(U37="","",1)</f>
        <v>1</v>
      </c>
      <c r="U36" s="1">
        <f t="shared" ref="U36" si="49">IF(U37="","",1)</f>
        <v>1</v>
      </c>
      <c r="V36" s="6">
        <f t="shared" ref="V36" si="50">IF(U37="","",1)</f>
        <v>1</v>
      </c>
      <c r="W36" s="202"/>
      <c r="X36" s="213"/>
      <c r="Y36" s="214"/>
      <c r="Z36" s="76"/>
      <c r="AB36" s="82"/>
      <c r="AC36" s="45"/>
      <c r="AD36" s="134"/>
      <c r="AF36" s="135"/>
      <c r="AG36" s="136"/>
      <c r="AH36" s="136"/>
      <c r="AI36" s="137"/>
      <c r="AJ36" s="138"/>
      <c r="AL36" s="143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144"/>
      <c r="BM36" s="144"/>
      <c r="BN36" s="144"/>
      <c r="BO36" s="144"/>
      <c r="BP36" s="144"/>
      <c r="BQ36" s="144"/>
      <c r="BR36" s="144"/>
      <c r="BS36" s="144"/>
      <c r="BT36" s="144"/>
      <c r="BU36" s="144"/>
      <c r="BV36" s="144"/>
      <c r="BW36" s="144"/>
      <c r="BX36" s="144"/>
      <c r="BY36" s="144"/>
      <c r="BZ36" s="144"/>
      <c r="CA36" s="144"/>
      <c r="CB36" s="144"/>
      <c r="CC36" s="144"/>
      <c r="CD36" s="144"/>
      <c r="CE36" s="144"/>
      <c r="CF36" s="144"/>
      <c r="CG36" s="144"/>
      <c r="CH36" s="144"/>
      <c r="CI36" s="144"/>
      <c r="CJ36" s="144"/>
      <c r="CK36" s="144"/>
      <c r="CL36" s="144"/>
      <c r="CM36" s="144"/>
      <c r="CN36" s="144"/>
      <c r="CO36" s="144"/>
      <c r="CP36" s="145"/>
      <c r="CQ36" s="117"/>
      <c r="CR36" s="134"/>
      <c r="CS36" s="46"/>
      <c r="CT36" s="88"/>
    </row>
    <row r="37" spans="2:98" x14ac:dyDescent="0.35">
      <c r="B37" s="71"/>
      <c r="C37" s="310">
        <f t="shared" si="9"/>
        <v>6</v>
      </c>
      <c r="D37" s="212" t="str">
        <f t="shared" si="9"/>
        <v>Brandon Muske</v>
      </c>
      <c r="E37" s="213"/>
      <c r="F37" s="223">
        <f>IF(COUNT(AL37:CP37)=0,"", COUNT(AL37:CP37))</f>
        <v>15</v>
      </c>
      <c r="G37" s="214">
        <f t="shared" ref="G37" si="51">_xlfn.IFS(F37="","",F37=1,1,F37=2,2,F37=3,3,F37=4,4,F37=5,5,F37&gt;5,5)</f>
        <v>5</v>
      </c>
      <c r="H37" s="202"/>
      <c r="I37" s="223"/>
      <c r="J37" s="227" t="s">
        <v>7</v>
      </c>
      <c r="K37" s="45">
        <f>IFERROR(LARGE((AL37:CP37),1),"")</f>
        <v>628.1</v>
      </c>
      <c r="L37" s="1">
        <f>IFERROR(LARGE((AL37:CP37),2),"")</f>
        <v>627.70000000000005</v>
      </c>
      <c r="M37" s="1">
        <f>IFERROR(LARGE((AL37:CP37),3),"")</f>
        <v>627.70000000000005</v>
      </c>
      <c r="N37" s="1">
        <f>IFERROR(LARGE((AL37:CP37),4),"")</f>
        <v>627.4</v>
      </c>
      <c r="O37" s="46">
        <f>IFERROR(LARGE((AL37:CP37),5),"")</f>
        <v>627.4</v>
      </c>
      <c r="P37" s="1"/>
      <c r="Q37" s="56">
        <f t="shared" si="11"/>
        <v>627.66000000000008</v>
      </c>
      <c r="R37" s="57" t="str">
        <f t="shared" si="12"/>
        <v/>
      </c>
      <c r="S37" s="202"/>
      <c r="T37" s="5">
        <f t="shared" ref="T37" si="52">IF(U37="","",1)</f>
        <v>1</v>
      </c>
      <c r="U37" s="4">
        <f t="shared" ref="U37" si="53">IF(SUM(Q37:R37)=0,"",SUM(Q37:R37))</f>
        <v>627.66000000000008</v>
      </c>
      <c r="V37" s="6">
        <f t="shared" ref="V37" si="54">IF(U37="","",1)</f>
        <v>1</v>
      </c>
      <c r="W37" s="202"/>
      <c r="X37" s="213" t="str">
        <f t="shared" si="5"/>
        <v>Brandon Muske</v>
      </c>
      <c r="Y37" s="214"/>
      <c r="Z37" s="76"/>
      <c r="AB37" s="82"/>
      <c r="AC37" s="45">
        <v>6</v>
      </c>
      <c r="AD37" s="60" t="s">
        <v>136</v>
      </c>
      <c r="AF37" s="45"/>
      <c r="AG37" s="1"/>
      <c r="AH37" s="1"/>
      <c r="AI37" s="1"/>
      <c r="AJ37" s="46"/>
      <c r="AK37" s="108"/>
      <c r="AL37" s="62" t="s">
        <v>7</v>
      </c>
      <c r="AM37" s="62">
        <v>625.70000000000005</v>
      </c>
      <c r="AN37" s="62">
        <v>624.4</v>
      </c>
      <c r="AO37" s="62">
        <v>628.1</v>
      </c>
      <c r="AP37" s="62">
        <v>608.9</v>
      </c>
      <c r="AQ37" s="62" t="s">
        <v>7</v>
      </c>
      <c r="AR37" s="62" t="s">
        <v>7</v>
      </c>
      <c r="AS37" s="62" t="s">
        <v>7</v>
      </c>
      <c r="AT37" s="62" t="s">
        <v>7</v>
      </c>
      <c r="AU37" s="62" t="s">
        <v>7</v>
      </c>
      <c r="AV37" s="62" t="s">
        <v>7</v>
      </c>
      <c r="AW37" s="62" t="s">
        <v>7</v>
      </c>
      <c r="AX37" s="62" t="s">
        <v>7</v>
      </c>
      <c r="AY37" s="62" t="s">
        <v>7</v>
      </c>
      <c r="AZ37" s="62" t="s">
        <v>7</v>
      </c>
      <c r="BA37" s="62" t="s">
        <v>7</v>
      </c>
      <c r="BB37" s="62" t="s">
        <v>7</v>
      </c>
      <c r="BC37" s="62" t="s">
        <v>7</v>
      </c>
      <c r="BD37" s="62" t="s">
        <v>7</v>
      </c>
      <c r="BE37" s="62" t="s">
        <v>7</v>
      </c>
      <c r="BF37" s="62" t="s">
        <v>7</v>
      </c>
      <c r="BG37" s="62" t="s">
        <v>7</v>
      </c>
      <c r="BH37" s="62" t="s">
        <v>7</v>
      </c>
      <c r="BI37" s="62" t="s">
        <v>7</v>
      </c>
      <c r="BJ37" s="62" t="s">
        <v>7</v>
      </c>
      <c r="BK37" s="62" t="s">
        <v>7</v>
      </c>
      <c r="BL37" s="62" t="s">
        <v>7</v>
      </c>
      <c r="BM37" s="62" t="s">
        <v>7</v>
      </c>
      <c r="BN37" s="62" t="s">
        <v>7</v>
      </c>
      <c r="BO37" s="62" t="s">
        <v>7</v>
      </c>
      <c r="BP37" s="62">
        <v>626</v>
      </c>
      <c r="BQ37" s="62">
        <v>627.70000000000005</v>
      </c>
      <c r="BR37" s="62" t="s">
        <v>7</v>
      </c>
      <c r="BS37" s="62">
        <v>627.4</v>
      </c>
      <c r="BT37" s="62">
        <v>620.4</v>
      </c>
      <c r="BU37" s="62">
        <v>623.6</v>
      </c>
      <c r="BV37" s="62">
        <v>622.9</v>
      </c>
      <c r="BW37" s="62" t="s">
        <v>7</v>
      </c>
      <c r="BX37" s="62" t="s">
        <v>7</v>
      </c>
      <c r="BY37" s="62" t="s">
        <v>7</v>
      </c>
      <c r="BZ37" s="62" t="s">
        <v>7</v>
      </c>
      <c r="CA37" s="62" t="s">
        <v>7</v>
      </c>
      <c r="CB37" s="62" t="s">
        <v>7</v>
      </c>
      <c r="CC37" s="62" t="s">
        <v>7</v>
      </c>
      <c r="CD37" s="62" t="s">
        <v>7</v>
      </c>
      <c r="CE37" s="62" t="s">
        <v>7</v>
      </c>
      <c r="CF37" s="62" t="s">
        <v>7</v>
      </c>
      <c r="CG37" s="62" t="s">
        <v>7</v>
      </c>
      <c r="CH37" s="62">
        <v>624.5</v>
      </c>
      <c r="CI37" s="62">
        <v>626.70000000000005</v>
      </c>
      <c r="CJ37" s="62">
        <v>627.4</v>
      </c>
      <c r="CK37" s="62">
        <v>625.5</v>
      </c>
      <c r="CL37" s="62">
        <v>627.70000000000005</v>
      </c>
      <c r="CM37" s="62" t="s">
        <v>7</v>
      </c>
      <c r="CN37" s="62" t="s">
        <v>7</v>
      </c>
      <c r="CO37" s="62" t="s">
        <v>7</v>
      </c>
      <c r="CP37" s="62" t="s">
        <v>7</v>
      </c>
      <c r="CQ37" s="117"/>
      <c r="CR37" s="60" t="str">
        <f>IF(AD37="Athlete Name","",AD37)</f>
        <v>Brandon Muske</v>
      </c>
      <c r="CS37" s="46">
        <v>6</v>
      </c>
      <c r="CT37" s="88"/>
    </row>
    <row r="38" spans="2:98" x14ac:dyDescent="0.35">
      <c r="B38" s="71"/>
      <c r="C38" s="310"/>
      <c r="D38" s="212"/>
      <c r="E38" s="213"/>
      <c r="F38" s="223"/>
      <c r="G38" s="214"/>
      <c r="H38" s="202"/>
      <c r="I38" s="223" t="str">
        <f>IF(SUM(AF38:AJ38)=0,"",SUM(AF38:AJ38))</f>
        <v/>
      </c>
      <c r="J38" s="227" t="s">
        <v>12</v>
      </c>
      <c r="K38" s="45" t="str">
        <f>IFERROR(LARGE((AL38:CP38),1),"")</f>
        <v/>
      </c>
      <c r="L38" s="191" t="str">
        <f>IFERROR(LARGE((AL38:CP38),2),"")</f>
        <v/>
      </c>
      <c r="M38" s="191" t="str">
        <f>IFERROR(LARGE((AL38:CP38),3),"")</f>
        <v/>
      </c>
      <c r="N38" s="191" t="str">
        <f>IFERROR(LARGE((AL38:CP38),4),"")</f>
        <v/>
      </c>
      <c r="O38" s="214" t="str">
        <f>IFERROR(LARGE((AL38:CP38),5),"")</f>
        <v/>
      </c>
      <c r="P38" s="191"/>
      <c r="Q38" s="230"/>
      <c r="R38" s="231"/>
      <c r="S38" s="202"/>
      <c r="T38" s="5">
        <f t="shared" ref="T38" si="55">IF(U37="","",1)</f>
        <v>1</v>
      </c>
      <c r="U38" s="126">
        <f t="shared" ref="U38" si="56">IF(U37="","",1)</f>
        <v>1</v>
      </c>
      <c r="V38" s="6">
        <f t="shared" ref="V38" si="57">IF(U37="","",1)</f>
        <v>1</v>
      </c>
      <c r="W38" s="202"/>
      <c r="X38" s="213"/>
      <c r="Y38" s="214"/>
      <c r="Z38" s="76"/>
      <c r="AB38" s="82"/>
      <c r="AC38" s="45"/>
      <c r="AD38" s="60"/>
      <c r="AF38" s="45" t="s">
        <v>12</v>
      </c>
      <c r="AG38" s="1" t="s">
        <v>12</v>
      </c>
      <c r="AH38" s="1" t="s">
        <v>12</v>
      </c>
      <c r="AI38" s="1" t="s">
        <v>12</v>
      </c>
      <c r="AJ38" s="46" t="s">
        <v>12</v>
      </c>
      <c r="AK38" s="108"/>
      <c r="AL38" s="45" t="s">
        <v>12</v>
      </c>
      <c r="AM38" s="45" t="s">
        <v>12</v>
      </c>
      <c r="AN38" s="45" t="s">
        <v>12</v>
      </c>
      <c r="AO38" s="45" t="s">
        <v>12</v>
      </c>
      <c r="AP38" s="45" t="s">
        <v>12</v>
      </c>
      <c r="AQ38" s="45" t="s">
        <v>12</v>
      </c>
      <c r="AR38" s="45" t="s">
        <v>12</v>
      </c>
      <c r="AS38" s="45" t="s">
        <v>12</v>
      </c>
      <c r="AT38" s="45" t="s">
        <v>12</v>
      </c>
      <c r="AU38" s="45" t="s">
        <v>12</v>
      </c>
      <c r="AV38" s="45" t="s">
        <v>12</v>
      </c>
      <c r="AW38" s="45" t="s">
        <v>12</v>
      </c>
      <c r="AX38" s="45" t="s">
        <v>12</v>
      </c>
      <c r="AY38" s="45" t="s">
        <v>12</v>
      </c>
      <c r="AZ38" s="45" t="s">
        <v>12</v>
      </c>
      <c r="BA38" s="45" t="s">
        <v>12</v>
      </c>
      <c r="BB38" s="45" t="s">
        <v>12</v>
      </c>
      <c r="BC38" s="45" t="s">
        <v>12</v>
      </c>
      <c r="BD38" s="45" t="s">
        <v>12</v>
      </c>
      <c r="BE38" s="45" t="s">
        <v>12</v>
      </c>
      <c r="BF38" s="45" t="s">
        <v>12</v>
      </c>
      <c r="BG38" s="45" t="s">
        <v>12</v>
      </c>
      <c r="BH38" s="45" t="s">
        <v>12</v>
      </c>
      <c r="BI38" s="45" t="s">
        <v>12</v>
      </c>
      <c r="BJ38" s="45" t="s">
        <v>12</v>
      </c>
      <c r="BK38" s="45" t="s">
        <v>12</v>
      </c>
      <c r="BL38" s="45" t="s">
        <v>12</v>
      </c>
      <c r="BM38" s="45" t="s">
        <v>12</v>
      </c>
      <c r="BN38" s="45" t="s">
        <v>12</v>
      </c>
      <c r="BO38" s="45" t="s">
        <v>12</v>
      </c>
      <c r="BP38" s="45" t="s">
        <v>12</v>
      </c>
      <c r="BQ38" s="45" t="s">
        <v>12</v>
      </c>
      <c r="BR38" s="45" t="s">
        <v>12</v>
      </c>
      <c r="BS38" s="45" t="s">
        <v>12</v>
      </c>
      <c r="BT38" s="45" t="s">
        <v>12</v>
      </c>
      <c r="BU38" s="45" t="s">
        <v>12</v>
      </c>
      <c r="BV38" s="45" t="s">
        <v>12</v>
      </c>
      <c r="BW38" s="45" t="s">
        <v>12</v>
      </c>
      <c r="BX38" s="45" t="s">
        <v>12</v>
      </c>
      <c r="BY38" s="45" t="s">
        <v>12</v>
      </c>
      <c r="BZ38" s="45" t="s">
        <v>12</v>
      </c>
      <c r="CA38" s="45" t="s">
        <v>12</v>
      </c>
      <c r="CB38" s="45" t="s">
        <v>12</v>
      </c>
      <c r="CC38" s="45" t="s">
        <v>12</v>
      </c>
      <c r="CD38" s="45" t="s">
        <v>12</v>
      </c>
      <c r="CE38" s="45" t="s">
        <v>12</v>
      </c>
      <c r="CF38" s="45" t="s">
        <v>12</v>
      </c>
      <c r="CG38" s="45" t="s">
        <v>12</v>
      </c>
      <c r="CH38" s="45" t="s">
        <v>12</v>
      </c>
      <c r="CI38" s="45" t="s">
        <v>12</v>
      </c>
      <c r="CJ38" s="45" t="s">
        <v>12</v>
      </c>
      <c r="CK38" s="45" t="s">
        <v>12</v>
      </c>
      <c r="CL38" s="45" t="s">
        <v>12</v>
      </c>
      <c r="CM38" s="45" t="s">
        <v>12</v>
      </c>
      <c r="CN38" s="45" t="s">
        <v>12</v>
      </c>
      <c r="CO38" s="45" t="s">
        <v>12</v>
      </c>
      <c r="CP38" s="45" t="s">
        <v>12</v>
      </c>
      <c r="CQ38" s="117"/>
      <c r="CR38" s="60"/>
      <c r="CS38" s="46"/>
      <c r="CT38" s="88"/>
    </row>
    <row r="39" spans="2:98" s="39" customFormat="1" ht="8.5" customHeight="1" thickBot="1" x14ac:dyDescent="0.4">
      <c r="B39" s="102"/>
      <c r="C39" s="311"/>
      <c r="D39" s="215"/>
      <c r="E39" s="216"/>
      <c r="F39" s="224"/>
      <c r="G39" s="217"/>
      <c r="H39" s="228"/>
      <c r="I39" s="229"/>
      <c r="J39" s="228"/>
      <c r="K39" s="232"/>
      <c r="L39" s="196"/>
      <c r="M39" s="196"/>
      <c r="N39" s="196"/>
      <c r="O39" s="233"/>
      <c r="P39" s="228"/>
      <c r="Q39" s="234"/>
      <c r="R39" s="235"/>
      <c r="S39" s="228"/>
      <c r="T39" s="110">
        <f t="shared" ref="T39" si="58">IF(U37="","",1)</f>
        <v>1</v>
      </c>
      <c r="U39" s="93">
        <f t="shared" ref="U39" si="59">IF(U37="","",1)</f>
        <v>1</v>
      </c>
      <c r="V39" s="109">
        <f t="shared" ref="V39" si="60">IF(U37="","",1)</f>
        <v>1</v>
      </c>
      <c r="W39" s="228"/>
      <c r="X39" s="215"/>
      <c r="Y39" s="236"/>
      <c r="Z39" s="98"/>
      <c r="AB39" s="104"/>
      <c r="AC39" s="92"/>
      <c r="AD39" s="139"/>
      <c r="AF39" s="140"/>
      <c r="AG39" s="141"/>
      <c r="AH39" s="141"/>
      <c r="AI39" s="141"/>
      <c r="AJ39" s="142"/>
      <c r="AL39" s="140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1"/>
      <c r="CP39" s="142"/>
      <c r="CQ39" s="118"/>
      <c r="CR39" s="146"/>
      <c r="CS39" s="97"/>
      <c r="CT39" s="105"/>
    </row>
    <row r="40" spans="2:98" ht="8.5" customHeight="1" thickTop="1" x14ac:dyDescent="0.35">
      <c r="B40" s="71"/>
      <c r="C40" s="310"/>
      <c r="D40" s="212"/>
      <c r="E40" s="213"/>
      <c r="F40" s="223"/>
      <c r="G40" s="214"/>
      <c r="H40" s="202"/>
      <c r="I40" s="223"/>
      <c r="J40" s="202"/>
      <c r="K40" s="199"/>
      <c r="L40" s="191"/>
      <c r="M40" s="191"/>
      <c r="N40" s="191"/>
      <c r="O40" s="214"/>
      <c r="P40" s="191"/>
      <c r="Q40" s="230"/>
      <c r="R40" s="231"/>
      <c r="S40" s="202"/>
      <c r="T40" s="5">
        <f t="shared" ref="T40" si="61">IF(U41="","",1)</f>
        <v>1</v>
      </c>
      <c r="U40" s="1">
        <f t="shared" ref="U40" si="62">IF(U41="","",1)</f>
        <v>1</v>
      </c>
      <c r="V40" s="6">
        <f t="shared" ref="V40" si="63">IF(U41="","",1)</f>
        <v>1</v>
      </c>
      <c r="W40" s="202"/>
      <c r="X40" s="213"/>
      <c r="Y40" s="214"/>
      <c r="Z40" s="76"/>
      <c r="AB40" s="82"/>
      <c r="AC40" s="45"/>
      <c r="AD40" s="149"/>
      <c r="AF40" s="150"/>
      <c r="AG40" s="151"/>
      <c r="AH40" s="151"/>
      <c r="AI40" s="151"/>
      <c r="AJ40" s="152"/>
      <c r="AL40" s="150"/>
      <c r="AM40" s="157"/>
      <c r="AN40" s="157"/>
      <c r="AO40" s="157"/>
      <c r="AP40" s="157"/>
      <c r="AQ40" s="157"/>
      <c r="AR40" s="157"/>
      <c r="AS40" s="157"/>
      <c r="AT40" s="157"/>
      <c r="AU40" s="157"/>
      <c r="AV40" s="157"/>
      <c r="AW40" s="157"/>
      <c r="AX40" s="157"/>
      <c r="AY40" s="157"/>
      <c r="AZ40" s="157"/>
      <c r="BA40" s="157"/>
      <c r="BB40" s="157"/>
      <c r="BC40" s="157"/>
      <c r="BD40" s="157"/>
      <c r="BE40" s="157"/>
      <c r="BF40" s="157"/>
      <c r="BG40" s="157"/>
      <c r="BH40" s="157"/>
      <c r="BI40" s="157"/>
      <c r="BJ40" s="157"/>
      <c r="BK40" s="157"/>
      <c r="BL40" s="157"/>
      <c r="BM40" s="157"/>
      <c r="BN40" s="157"/>
      <c r="BO40" s="157"/>
      <c r="BP40" s="157"/>
      <c r="BQ40" s="157"/>
      <c r="BR40" s="157"/>
      <c r="BS40" s="157"/>
      <c r="BT40" s="157"/>
      <c r="BU40" s="157"/>
      <c r="BV40" s="157"/>
      <c r="BW40" s="157"/>
      <c r="BX40" s="157"/>
      <c r="BY40" s="157"/>
      <c r="BZ40" s="157"/>
      <c r="CA40" s="157"/>
      <c r="CB40" s="157"/>
      <c r="CC40" s="157"/>
      <c r="CD40" s="157"/>
      <c r="CE40" s="157"/>
      <c r="CF40" s="157"/>
      <c r="CG40" s="157"/>
      <c r="CH40" s="157"/>
      <c r="CI40" s="157"/>
      <c r="CJ40" s="157"/>
      <c r="CK40" s="157"/>
      <c r="CL40" s="157"/>
      <c r="CM40" s="157"/>
      <c r="CN40" s="157"/>
      <c r="CO40" s="157"/>
      <c r="CP40" s="152"/>
      <c r="CQ40" s="117"/>
      <c r="CR40" s="149"/>
      <c r="CS40" s="46"/>
      <c r="CT40" s="88"/>
    </row>
    <row r="41" spans="2:98" x14ac:dyDescent="0.35">
      <c r="B41" s="71"/>
      <c r="C41" s="310">
        <f t="shared" si="9"/>
        <v>7</v>
      </c>
      <c r="D41" s="212" t="str">
        <f t="shared" si="9"/>
        <v>Patrick Sunderman</v>
      </c>
      <c r="E41" s="213"/>
      <c r="F41" s="223">
        <f>IF(COUNT(AL41:CP41)=0,"", COUNT(AL41:CP41))</f>
        <v>10</v>
      </c>
      <c r="G41" s="214">
        <f t="shared" ref="G41" si="64">_xlfn.IFS(F41="","",F41=1,1,F41=2,2,F41=3,3,F41=4,4,F41=5,5,F41&gt;5,5)</f>
        <v>5</v>
      </c>
      <c r="H41" s="202"/>
      <c r="I41" s="223"/>
      <c r="J41" s="227" t="s">
        <v>7</v>
      </c>
      <c r="K41" s="45">
        <f>IFERROR(LARGE((AL41:CP41),1),"")</f>
        <v>627.70000000000005</v>
      </c>
      <c r="L41" s="1">
        <f>IFERROR(LARGE((AL41:CP41),2),"")</f>
        <v>627.5</v>
      </c>
      <c r="M41" s="1">
        <f>IFERROR(LARGE((AL41:CP41),3),"")</f>
        <v>625.79999999999995</v>
      </c>
      <c r="N41" s="1">
        <f>IFERROR(LARGE((AL41:CP41),4),"")</f>
        <v>625.20000000000005</v>
      </c>
      <c r="O41" s="46">
        <f>IFERROR(LARGE((AL41:CP41),5),"")</f>
        <v>624.20000000000005</v>
      </c>
      <c r="P41" s="1"/>
      <c r="Q41" s="56">
        <f t="shared" si="11"/>
        <v>626.07999999999993</v>
      </c>
      <c r="R41" s="57" t="str">
        <f t="shared" si="12"/>
        <v/>
      </c>
      <c r="S41" s="202"/>
      <c r="T41" s="5">
        <f t="shared" ref="T41" si="65">IF(U41="","",1)</f>
        <v>1</v>
      </c>
      <c r="U41" s="4">
        <f t="shared" ref="U41" si="66">IF(SUM(Q41:R41)=0,"",SUM(Q41:R41))</f>
        <v>626.07999999999993</v>
      </c>
      <c r="V41" s="6">
        <f t="shared" ref="V41" si="67">IF(U41="","",1)</f>
        <v>1</v>
      </c>
      <c r="W41" s="202"/>
      <c r="X41" s="213" t="str">
        <f t="shared" si="5"/>
        <v>Patrick Sunderman</v>
      </c>
      <c r="Y41" s="214"/>
      <c r="Z41" s="76"/>
      <c r="AB41" s="82"/>
      <c r="AC41" s="45">
        <v>7</v>
      </c>
      <c r="AD41" s="60" t="s">
        <v>121</v>
      </c>
      <c r="AF41" s="45"/>
      <c r="AG41" s="1"/>
      <c r="AH41" s="1"/>
      <c r="AI41" s="1"/>
      <c r="AJ41" s="46"/>
      <c r="AK41" s="108"/>
      <c r="AL41" s="62" t="s">
        <v>7</v>
      </c>
      <c r="AM41" s="62">
        <v>617.4</v>
      </c>
      <c r="AN41" s="62">
        <v>627.5</v>
      </c>
      <c r="AO41" s="62">
        <v>618.20000000000005</v>
      </c>
      <c r="AP41" s="62">
        <v>619.6</v>
      </c>
      <c r="AQ41" s="62" t="s">
        <v>7</v>
      </c>
      <c r="AR41" s="62" t="s">
        <v>7</v>
      </c>
      <c r="AS41" s="62" t="s">
        <v>7</v>
      </c>
      <c r="AT41" s="62" t="s">
        <v>7</v>
      </c>
      <c r="AU41" s="62" t="s">
        <v>7</v>
      </c>
      <c r="AV41" s="62" t="s">
        <v>7</v>
      </c>
      <c r="AW41" s="62" t="s">
        <v>7</v>
      </c>
      <c r="AX41" s="62" t="s">
        <v>7</v>
      </c>
      <c r="AY41" s="62" t="s">
        <v>7</v>
      </c>
      <c r="AZ41" s="62" t="s">
        <v>7</v>
      </c>
      <c r="BA41" s="62" t="s">
        <v>7</v>
      </c>
      <c r="BB41" s="62" t="s">
        <v>7</v>
      </c>
      <c r="BC41" s="62" t="s">
        <v>7</v>
      </c>
      <c r="BD41" s="62" t="s">
        <v>7</v>
      </c>
      <c r="BE41" s="62" t="s">
        <v>7</v>
      </c>
      <c r="BF41" s="62" t="s">
        <v>7</v>
      </c>
      <c r="BG41" s="62" t="s">
        <v>7</v>
      </c>
      <c r="BH41" s="62" t="s">
        <v>7</v>
      </c>
      <c r="BI41" s="62" t="s">
        <v>7</v>
      </c>
      <c r="BJ41" s="62" t="s">
        <v>7</v>
      </c>
      <c r="BK41" s="62" t="s">
        <v>7</v>
      </c>
      <c r="BL41" s="62" t="s">
        <v>7</v>
      </c>
      <c r="BM41" s="62" t="s">
        <v>7</v>
      </c>
      <c r="BN41" s="62" t="s">
        <v>7</v>
      </c>
      <c r="BO41" s="62" t="s">
        <v>7</v>
      </c>
      <c r="BP41" s="62">
        <v>625.79999999999995</v>
      </c>
      <c r="BQ41" s="62">
        <v>624.20000000000005</v>
      </c>
      <c r="BR41" s="62" t="s">
        <v>7</v>
      </c>
      <c r="BS41" s="62">
        <v>622.29999999999995</v>
      </c>
      <c r="BT41" s="62">
        <v>623.5</v>
      </c>
      <c r="BU41" s="62">
        <v>627.70000000000005</v>
      </c>
      <c r="BV41" s="62">
        <v>625.20000000000005</v>
      </c>
      <c r="BW41" s="62" t="s">
        <v>7</v>
      </c>
      <c r="BX41" s="62" t="s">
        <v>7</v>
      </c>
      <c r="BY41" s="62" t="s">
        <v>7</v>
      </c>
      <c r="BZ41" s="62" t="s">
        <v>7</v>
      </c>
      <c r="CA41" s="62" t="s">
        <v>7</v>
      </c>
      <c r="CB41" s="62" t="s">
        <v>7</v>
      </c>
      <c r="CC41" s="62" t="s">
        <v>7</v>
      </c>
      <c r="CD41" s="62" t="s">
        <v>7</v>
      </c>
      <c r="CE41" s="62" t="s">
        <v>7</v>
      </c>
      <c r="CF41" s="62" t="s">
        <v>7</v>
      </c>
      <c r="CG41" s="62" t="s">
        <v>7</v>
      </c>
      <c r="CH41" s="62" t="s">
        <v>7</v>
      </c>
      <c r="CI41" s="62" t="s">
        <v>7</v>
      </c>
      <c r="CJ41" s="62" t="s">
        <v>7</v>
      </c>
      <c r="CK41" s="62" t="s">
        <v>7</v>
      </c>
      <c r="CL41" s="62" t="s">
        <v>7</v>
      </c>
      <c r="CM41" s="62" t="s">
        <v>7</v>
      </c>
      <c r="CN41" s="62" t="s">
        <v>7</v>
      </c>
      <c r="CO41" s="62" t="s">
        <v>7</v>
      </c>
      <c r="CP41" s="62" t="s">
        <v>7</v>
      </c>
      <c r="CQ41" s="117"/>
      <c r="CR41" s="60" t="str">
        <f>IF(AD41="Athlete Name","",AD41)</f>
        <v>Patrick Sunderman</v>
      </c>
      <c r="CS41" s="46">
        <v>7</v>
      </c>
      <c r="CT41" s="88"/>
    </row>
    <row r="42" spans="2:98" x14ac:dyDescent="0.35">
      <c r="B42" s="71"/>
      <c r="C42" s="310"/>
      <c r="D42" s="212"/>
      <c r="E42" s="213"/>
      <c r="F42" s="223"/>
      <c r="G42" s="214"/>
      <c r="H42" s="202"/>
      <c r="I42" s="223" t="str">
        <f>IF(SUM(AF42:AJ42)=0,"",SUM(AF42:AJ42))</f>
        <v/>
      </c>
      <c r="J42" s="227" t="s">
        <v>12</v>
      </c>
      <c r="K42" s="199" t="str">
        <f>IFERROR(LARGE((AL42:CP42),1),"")</f>
        <v/>
      </c>
      <c r="L42" s="191" t="str">
        <f>IFERROR(LARGE((AL42:CP42),2),"")</f>
        <v/>
      </c>
      <c r="M42" s="191" t="str">
        <f>IFERROR(LARGE((AL42:CP42),3),"")</f>
        <v/>
      </c>
      <c r="N42" s="191" t="str">
        <f>IFERROR(LARGE((AL42:CP42),4),"")</f>
        <v/>
      </c>
      <c r="O42" s="214" t="str">
        <f>IFERROR(LARGE((AL42:CP42),5),"")</f>
        <v/>
      </c>
      <c r="P42" s="191"/>
      <c r="Q42" s="230"/>
      <c r="R42" s="231"/>
      <c r="S42" s="202"/>
      <c r="T42" s="5">
        <f t="shared" ref="T42" si="68">IF(U41="","",1)</f>
        <v>1</v>
      </c>
      <c r="U42" s="126">
        <f t="shared" ref="U42" si="69">IF(U41="","",1)</f>
        <v>1</v>
      </c>
      <c r="V42" s="6">
        <f t="shared" ref="V42" si="70">IF(U41="","",1)</f>
        <v>1</v>
      </c>
      <c r="W42" s="202"/>
      <c r="X42" s="213"/>
      <c r="Y42" s="214"/>
      <c r="Z42" s="76"/>
      <c r="AB42" s="82"/>
      <c r="AC42" s="45"/>
      <c r="AD42" s="60"/>
      <c r="AF42" s="45" t="s">
        <v>12</v>
      </c>
      <c r="AG42" s="1" t="s">
        <v>12</v>
      </c>
      <c r="AH42" s="1" t="s">
        <v>12</v>
      </c>
      <c r="AI42" s="1" t="s">
        <v>12</v>
      </c>
      <c r="AJ42" s="46" t="s">
        <v>12</v>
      </c>
      <c r="AK42" s="108"/>
      <c r="AL42" s="45" t="s">
        <v>12</v>
      </c>
      <c r="AM42" s="45" t="s">
        <v>12</v>
      </c>
      <c r="AN42" s="45" t="s">
        <v>12</v>
      </c>
      <c r="AO42" s="45" t="s">
        <v>12</v>
      </c>
      <c r="AP42" s="45" t="s">
        <v>12</v>
      </c>
      <c r="AQ42" s="45" t="s">
        <v>12</v>
      </c>
      <c r="AR42" s="45" t="s">
        <v>12</v>
      </c>
      <c r="AS42" s="45" t="s">
        <v>12</v>
      </c>
      <c r="AT42" s="45" t="s">
        <v>12</v>
      </c>
      <c r="AU42" s="45" t="s">
        <v>12</v>
      </c>
      <c r="AV42" s="45" t="s">
        <v>12</v>
      </c>
      <c r="AW42" s="45" t="s">
        <v>12</v>
      </c>
      <c r="AX42" s="45" t="s">
        <v>12</v>
      </c>
      <c r="AY42" s="45" t="s">
        <v>12</v>
      </c>
      <c r="AZ42" s="45" t="s">
        <v>12</v>
      </c>
      <c r="BA42" s="45" t="s">
        <v>12</v>
      </c>
      <c r="BB42" s="45" t="s">
        <v>12</v>
      </c>
      <c r="BC42" s="45" t="s">
        <v>12</v>
      </c>
      <c r="BD42" s="45" t="s">
        <v>12</v>
      </c>
      <c r="BE42" s="45" t="s">
        <v>12</v>
      </c>
      <c r="BF42" s="45" t="s">
        <v>12</v>
      </c>
      <c r="BG42" s="45" t="s">
        <v>12</v>
      </c>
      <c r="BH42" s="45" t="s">
        <v>12</v>
      </c>
      <c r="BI42" s="45" t="s">
        <v>12</v>
      </c>
      <c r="BJ42" s="45" t="s">
        <v>12</v>
      </c>
      <c r="BK42" s="45" t="s">
        <v>12</v>
      </c>
      <c r="BL42" s="45" t="s">
        <v>12</v>
      </c>
      <c r="BM42" s="45" t="s">
        <v>12</v>
      </c>
      <c r="BN42" s="45" t="s">
        <v>12</v>
      </c>
      <c r="BO42" s="45" t="s">
        <v>12</v>
      </c>
      <c r="BP42" s="45" t="s">
        <v>12</v>
      </c>
      <c r="BQ42" s="45" t="s">
        <v>12</v>
      </c>
      <c r="BR42" s="45" t="s">
        <v>12</v>
      </c>
      <c r="BS42" s="45" t="s">
        <v>12</v>
      </c>
      <c r="BT42" s="45" t="s">
        <v>12</v>
      </c>
      <c r="BU42" s="45" t="s">
        <v>12</v>
      </c>
      <c r="BV42" s="45" t="s">
        <v>12</v>
      </c>
      <c r="BW42" s="45" t="s">
        <v>12</v>
      </c>
      <c r="BX42" s="45" t="s">
        <v>12</v>
      </c>
      <c r="BY42" s="45" t="s">
        <v>12</v>
      </c>
      <c r="BZ42" s="45" t="s">
        <v>12</v>
      </c>
      <c r="CA42" s="45" t="s">
        <v>12</v>
      </c>
      <c r="CB42" s="45" t="s">
        <v>12</v>
      </c>
      <c r="CC42" s="45" t="s">
        <v>12</v>
      </c>
      <c r="CD42" s="45" t="s">
        <v>12</v>
      </c>
      <c r="CE42" s="45" t="s">
        <v>12</v>
      </c>
      <c r="CF42" s="45" t="s">
        <v>12</v>
      </c>
      <c r="CG42" s="45" t="s">
        <v>12</v>
      </c>
      <c r="CH42" s="45" t="s">
        <v>12</v>
      </c>
      <c r="CI42" s="45" t="s">
        <v>12</v>
      </c>
      <c r="CJ42" s="45" t="s">
        <v>12</v>
      </c>
      <c r="CK42" s="45" t="s">
        <v>12</v>
      </c>
      <c r="CL42" s="45" t="s">
        <v>12</v>
      </c>
      <c r="CM42" s="45" t="s">
        <v>12</v>
      </c>
      <c r="CN42" s="45" t="s">
        <v>12</v>
      </c>
      <c r="CO42" s="45" t="s">
        <v>12</v>
      </c>
      <c r="CP42" s="45" t="s">
        <v>12</v>
      </c>
      <c r="CQ42" s="117"/>
      <c r="CR42" s="60"/>
      <c r="CS42" s="46"/>
      <c r="CT42" s="88"/>
    </row>
    <row r="43" spans="2:98" s="39" customFormat="1" ht="8.5" customHeight="1" thickBot="1" x14ac:dyDescent="0.4">
      <c r="B43" s="102"/>
      <c r="C43" s="311"/>
      <c r="D43" s="215"/>
      <c r="E43" s="216"/>
      <c r="F43" s="224"/>
      <c r="G43" s="217"/>
      <c r="H43" s="228"/>
      <c r="I43" s="229"/>
      <c r="J43" s="228"/>
      <c r="K43" s="232"/>
      <c r="L43" s="196"/>
      <c r="M43" s="196"/>
      <c r="N43" s="196"/>
      <c r="O43" s="233"/>
      <c r="P43" s="228"/>
      <c r="Q43" s="234"/>
      <c r="R43" s="235"/>
      <c r="S43" s="228"/>
      <c r="T43" s="110">
        <f t="shared" ref="T43" si="71">IF(U41="","",1)</f>
        <v>1</v>
      </c>
      <c r="U43" s="93">
        <f t="shared" ref="U43" si="72">IF(U41="","",1)</f>
        <v>1</v>
      </c>
      <c r="V43" s="109">
        <f t="shared" ref="V43" si="73">IF(U41="","",1)</f>
        <v>1</v>
      </c>
      <c r="W43" s="228"/>
      <c r="X43" s="215"/>
      <c r="Y43" s="236"/>
      <c r="Z43" s="98"/>
      <c r="AB43" s="104"/>
      <c r="AC43" s="92"/>
      <c r="AD43" s="148"/>
      <c r="AF43" s="153"/>
      <c r="AG43" s="154"/>
      <c r="AH43" s="154"/>
      <c r="AI43" s="155"/>
      <c r="AJ43" s="156"/>
      <c r="AL43" s="159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5"/>
      <c r="CP43" s="156"/>
      <c r="CQ43" s="118"/>
      <c r="CR43" s="158"/>
      <c r="CS43" s="97"/>
      <c r="CT43" s="105"/>
    </row>
    <row r="44" spans="2:98" ht="8.5" customHeight="1" thickTop="1" x14ac:dyDescent="0.35">
      <c r="B44" s="71"/>
      <c r="C44" s="310"/>
      <c r="D44" s="212"/>
      <c r="E44" s="213"/>
      <c r="F44" s="223"/>
      <c r="G44" s="214"/>
      <c r="H44" s="202"/>
      <c r="I44" s="223"/>
      <c r="J44" s="202"/>
      <c r="K44" s="199"/>
      <c r="L44" s="191"/>
      <c r="M44" s="191"/>
      <c r="N44" s="191"/>
      <c r="O44" s="214"/>
      <c r="P44" s="191"/>
      <c r="Q44" s="230"/>
      <c r="R44" s="231"/>
      <c r="S44" s="202"/>
      <c r="T44" s="5">
        <f t="shared" ref="T44" si="74">IF(U45="","",1)</f>
        <v>1</v>
      </c>
      <c r="U44" s="1">
        <f t="shared" ref="U44" si="75">IF(U45="","",1)</f>
        <v>1</v>
      </c>
      <c r="V44" s="6">
        <f t="shared" ref="V44" si="76">IF(U45="","",1)</f>
        <v>1</v>
      </c>
      <c r="W44" s="202"/>
      <c r="X44" s="213"/>
      <c r="Y44" s="214"/>
      <c r="Z44" s="76"/>
      <c r="AB44" s="82"/>
      <c r="AC44" s="45"/>
      <c r="AD44" s="134"/>
      <c r="AF44" s="135"/>
      <c r="AG44" s="136"/>
      <c r="AH44" s="136"/>
      <c r="AI44" s="137"/>
      <c r="AJ44" s="138"/>
      <c r="AL44" s="143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B44" s="144"/>
      <c r="CC44" s="144"/>
      <c r="CD44" s="144"/>
      <c r="CE44" s="144"/>
      <c r="CF44" s="144"/>
      <c r="CG44" s="144"/>
      <c r="CH44" s="144"/>
      <c r="CI44" s="144"/>
      <c r="CJ44" s="144"/>
      <c r="CK44" s="144"/>
      <c r="CL44" s="144"/>
      <c r="CM44" s="144"/>
      <c r="CN44" s="144"/>
      <c r="CO44" s="144"/>
      <c r="CP44" s="145"/>
      <c r="CQ44" s="117"/>
      <c r="CR44" s="134"/>
      <c r="CS44" s="46"/>
      <c r="CT44" s="88"/>
    </row>
    <row r="45" spans="2:98" x14ac:dyDescent="0.35">
      <c r="B45" s="71"/>
      <c r="C45" s="310">
        <f t="shared" si="9"/>
        <v>8</v>
      </c>
      <c r="D45" s="212" t="str">
        <f t="shared" si="9"/>
        <v>Levi Clark</v>
      </c>
      <c r="E45" s="213"/>
      <c r="F45" s="223">
        <f>IF(COUNT(AL45:CP45)=0,"", COUNT(AL45:CP45))</f>
        <v>16</v>
      </c>
      <c r="G45" s="214">
        <f t="shared" ref="G45" si="77">_xlfn.IFS(F45="","",F45=1,1,F45=2,2,F45=3,3,F45=4,4,F45=5,5,F45&gt;5,5)</f>
        <v>5</v>
      </c>
      <c r="H45" s="202"/>
      <c r="I45" s="223"/>
      <c r="J45" s="227" t="s">
        <v>7</v>
      </c>
      <c r="K45" s="45">
        <f>IFERROR(LARGE((AL45:CP45),1),"")</f>
        <v>627.6</v>
      </c>
      <c r="L45" s="1">
        <f>IFERROR(LARGE((AL45:CP45),2),"")</f>
        <v>627.20000000000005</v>
      </c>
      <c r="M45" s="1">
        <f>IFERROR(LARGE((AL45:CP45),3),"")</f>
        <v>627.20000000000005</v>
      </c>
      <c r="N45" s="1">
        <f>IFERROR(LARGE((AL45:CP45),4),"")</f>
        <v>626.4</v>
      </c>
      <c r="O45" s="46">
        <f>IFERROR(LARGE((AL45:CP45),5),"")</f>
        <v>626</v>
      </c>
      <c r="P45" s="1"/>
      <c r="Q45" s="56">
        <f t="shared" si="11"/>
        <v>626.88</v>
      </c>
      <c r="R45" s="57" t="str">
        <f t="shared" si="12"/>
        <v/>
      </c>
      <c r="S45" s="202"/>
      <c r="T45" s="5">
        <f t="shared" ref="T45" si="78">IF(U45="","",1)</f>
        <v>1</v>
      </c>
      <c r="U45" s="4">
        <f t="shared" ref="U45" si="79">IF(SUM(Q45:R45)=0,"",SUM(Q45:R45))</f>
        <v>626.88</v>
      </c>
      <c r="V45" s="6">
        <f t="shared" ref="V45" si="80">IF(U45="","",1)</f>
        <v>1</v>
      </c>
      <c r="W45" s="202"/>
      <c r="X45" s="213" t="str">
        <f t="shared" si="5"/>
        <v>Levi Clark</v>
      </c>
      <c r="Y45" s="214"/>
      <c r="Z45" s="76"/>
      <c r="AB45" s="82"/>
      <c r="AC45" s="45">
        <v>8</v>
      </c>
      <c r="AD45" s="60" t="s">
        <v>137</v>
      </c>
      <c r="AF45" s="45"/>
      <c r="AG45" s="1"/>
      <c r="AH45" s="1"/>
      <c r="AI45" s="1"/>
      <c r="AJ45" s="46"/>
      <c r="AK45" s="108"/>
      <c r="AL45" s="62" t="s">
        <v>7</v>
      </c>
      <c r="AM45" s="62">
        <v>622.70000000000005</v>
      </c>
      <c r="AN45" s="62">
        <v>622</v>
      </c>
      <c r="AO45" s="62">
        <v>622.79999999999995</v>
      </c>
      <c r="AP45" s="62">
        <v>626</v>
      </c>
      <c r="AQ45" s="62" t="s">
        <v>7</v>
      </c>
      <c r="AR45" s="62" t="s">
        <v>7</v>
      </c>
      <c r="AS45" s="62" t="s">
        <v>7</v>
      </c>
      <c r="AT45" s="62" t="s">
        <v>7</v>
      </c>
      <c r="AU45" s="62" t="s">
        <v>7</v>
      </c>
      <c r="AV45" s="62" t="s">
        <v>7</v>
      </c>
      <c r="AW45" s="62" t="s">
        <v>7</v>
      </c>
      <c r="AX45" s="62" t="s">
        <v>7</v>
      </c>
      <c r="AY45" s="62" t="s">
        <v>7</v>
      </c>
      <c r="AZ45" s="62" t="s">
        <v>7</v>
      </c>
      <c r="BA45" s="62" t="s">
        <v>7</v>
      </c>
      <c r="BB45" s="62" t="s">
        <v>7</v>
      </c>
      <c r="BC45" s="62" t="s">
        <v>7</v>
      </c>
      <c r="BD45" s="62" t="s">
        <v>7</v>
      </c>
      <c r="BE45" s="62" t="s">
        <v>7</v>
      </c>
      <c r="BF45" s="62" t="s">
        <v>7</v>
      </c>
      <c r="BG45" s="62" t="s">
        <v>7</v>
      </c>
      <c r="BH45" s="62" t="s">
        <v>7</v>
      </c>
      <c r="BI45" s="62" t="s">
        <v>7</v>
      </c>
      <c r="BJ45" s="62" t="s">
        <v>7</v>
      </c>
      <c r="BK45" s="62" t="s">
        <v>7</v>
      </c>
      <c r="BL45" s="62" t="s">
        <v>7</v>
      </c>
      <c r="BM45" s="62">
        <v>627.6</v>
      </c>
      <c r="BN45" s="62" t="s">
        <v>7</v>
      </c>
      <c r="BO45" s="62" t="s">
        <v>7</v>
      </c>
      <c r="BP45" s="62">
        <v>621.29999999999995</v>
      </c>
      <c r="BQ45" s="62">
        <v>623.4</v>
      </c>
      <c r="BR45" s="62" t="s">
        <v>7</v>
      </c>
      <c r="BS45" s="62">
        <v>627.20000000000005</v>
      </c>
      <c r="BT45" s="62">
        <v>622.9</v>
      </c>
      <c r="BU45" s="62">
        <v>623.79999999999995</v>
      </c>
      <c r="BV45" s="62">
        <v>624.6</v>
      </c>
      <c r="BW45" s="62" t="s">
        <v>7</v>
      </c>
      <c r="BX45" s="62" t="s">
        <v>7</v>
      </c>
      <c r="BY45" s="62" t="s">
        <v>7</v>
      </c>
      <c r="BZ45" s="62" t="s">
        <v>7</v>
      </c>
      <c r="CA45" s="62" t="s">
        <v>7</v>
      </c>
      <c r="CB45" s="62" t="s">
        <v>7</v>
      </c>
      <c r="CC45" s="62" t="s">
        <v>7</v>
      </c>
      <c r="CD45" s="62" t="s">
        <v>7</v>
      </c>
      <c r="CE45" s="62" t="s">
        <v>7</v>
      </c>
      <c r="CF45" s="62" t="s">
        <v>7</v>
      </c>
      <c r="CG45" s="62" t="s">
        <v>7</v>
      </c>
      <c r="CH45" s="62">
        <v>625.5</v>
      </c>
      <c r="CI45" s="62">
        <v>627.20000000000005</v>
      </c>
      <c r="CJ45" s="62">
        <v>626.4</v>
      </c>
      <c r="CK45" s="62">
        <v>620.79999999999995</v>
      </c>
      <c r="CL45" s="62">
        <v>624.4</v>
      </c>
      <c r="CM45" s="62" t="s">
        <v>7</v>
      </c>
      <c r="CN45" s="62" t="s">
        <v>7</v>
      </c>
      <c r="CO45" s="62" t="s">
        <v>7</v>
      </c>
      <c r="CP45" s="62" t="s">
        <v>7</v>
      </c>
      <c r="CQ45" s="117"/>
      <c r="CR45" s="60" t="str">
        <f>IF(AD45="Athlete Name","",AD45)</f>
        <v>Levi Clark</v>
      </c>
      <c r="CS45" s="46">
        <v>8</v>
      </c>
      <c r="CT45" s="88"/>
    </row>
    <row r="46" spans="2:98" x14ac:dyDescent="0.35">
      <c r="B46" s="71"/>
      <c r="C46" s="310"/>
      <c r="D46" s="212"/>
      <c r="E46" s="213"/>
      <c r="F46" s="223"/>
      <c r="G46" s="214"/>
      <c r="H46" s="202"/>
      <c r="I46" s="223" t="str">
        <f>IF(SUM(AF46:AJ46)=0,"",SUM(AF46:AJ46))</f>
        <v/>
      </c>
      <c r="J46" s="227" t="s">
        <v>12</v>
      </c>
      <c r="K46" s="199" t="str">
        <f>IFERROR(LARGE((AL46:CP46),1),"")</f>
        <v/>
      </c>
      <c r="L46" s="191" t="str">
        <f>IFERROR(LARGE((AL46:CP46),2),"")</f>
        <v/>
      </c>
      <c r="M46" s="191" t="str">
        <f>IFERROR(LARGE((AL46:CP46),3),"")</f>
        <v/>
      </c>
      <c r="N46" s="191" t="str">
        <f>IFERROR(LARGE((AL46:CP46),4),"")</f>
        <v/>
      </c>
      <c r="O46" s="214" t="str">
        <f>IFERROR(LARGE((AL46:CP46),5),"")</f>
        <v/>
      </c>
      <c r="P46" s="191"/>
      <c r="Q46" s="230"/>
      <c r="R46" s="231"/>
      <c r="S46" s="202"/>
      <c r="T46" s="5">
        <f t="shared" ref="T46" si="81">IF(U45="","",1)</f>
        <v>1</v>
      </c>
      <c r="U46" s="126">
        <f t="shared" ref="U46" si="82">IF(U45="","",1)</f>
        <v>1</v>
      </c>
      <c r="V46" s="6">
        <f t="shared" ref="V46" si="83">IF(U45="","",1)</f>
        <v>1</v>
      </c>
      <c r="W46" s="202"/>
      <c r="X46" s="213"/>
      <c r="Y46" s="214"/>
      <c r="Z46" s="76"/>
      <c r="AB46" s="82"/>
      <c r="AC46" s="45"/>
      <c r="AD46" s="60"/>
      <c r="AF46" s="45" t="s">
        <v>12</v>
      </c>
      <c r="AG46" s="1" t="s">
        <v>12</v>
      </c>
      <c r="AH46" s="1" t="s">
        <v>12</v>
      </c>
      <c r="AI46" s="1" t="s">
        <v>12</v>
      </c>
      <c r="AJ46" s="46" t="s">
        <v>12</v>
      </c>
      <c r="AK46" s="108"/>
      <c r="AL46" s="45" t="s">
        <v>12</v>
      </c>
      <c r="AM46" s="45" t="s">
        <v>12</v>
      </c>
      <c r="AN46" s="45" t="s">
        <v>12</v>
      </c>
      <c r="AO46" s="45" t="s">
        <v>12</v>
      </c>
      <c r="AP46" s="45" t="s">
        <v>12</v>
      </c>
      <c r="AQ46" s="45" t="s">
        <v>12</v>
      </c>
      <c r="AR46" s="45" t="s">
        <v>12</v>
      </c>
      <c r="AS46" s="45" t="s">
        <v>12</v>
      </c>
      <c r="AT46" s="45" t="s">
        <v>12</v>
      </c>
      <c r="AU46" s="45" t="s">
        <v>12</v>
      </c>
      <c r="AV46" s="45" t="s">
        <v>12</v>
      </c>
      <c r="AW46" s="45" t="s">
        <v>12</v>
      </c>
      <c r="AX46" s="45" t="s">
        <v>12</v>
      </c>
      <c r="AY46" s="45" t="s">
        <v>12</v>
      </c>
      <c r="AZ46" s="45" t="s">
        <v>12</v>
      </c>
      <c r="BA46" s="45" t="s">
        <v>12</v>
      </c>
      <c r="BB46" s="45" t="s">
        <v>12</v>
      </c>
      <c r="BC46" s="45" t="s">
        <v>12</v>
      </c>
      <c r="BD46" s="45" t="s">
        <v>12</v>
      </c>
      <c r="BE46" s="45" t="s">
        <v>12</v>
      </c>
      <c r="BF46" s="45" t="s">
        <v>12</v>
      </c>
      <c r="BG46" s="45" t="s">
        <v>12</v>
      </c>
      <c r="BH46" s="45" t="s">
        <v>12</v>
      </c>
      <c r="BI46" s="45" t="s">
        <v>12</v>
      </c>
      <c r="BJ46" s="45" t="s">
        <v>12</v>
      </c>
      <c r="BK46" s="45" t="s">
        <v>12</v>
      </c>
      <c r="BL46" s="45" t="s">
        <v>12</v>
      </c>
      <c r="BM46" s="45" t="s">
        <v>12</v>
      </c>
      <c r="BN46" s="45" t="s">
        <v>12</v>
      </c>
      <c r="BO46" s="45" t="s">
        <v>12</v>
      </c>
      <c r="BP46" s="45" t="s">
        <v>12</v>
      </c>
      <c r="BQ46" s="45" t="s">
        <v>12</v>
      </c>
      <c r="BR46" s="45" t="s">
        <v>12</v>
      </c>
      <c r="BS46" s="45" t="s">
        <v>12</v>
      </c>
      <c r="BT46" s="45" t="s">
        <v>12</v>
      </c>
      <c r="BU46" s="45" t="s">
        <v>12</v>
      </c>
      <c r="BV46" s="45" t="s">
        <v>12</v>
      </c>
      <c r="BW46" s="45" t="s">
        <v>12</v>
      </c>
      <c r="BX46" s="45" t="s">
        <v>12</v>
      </c>
      <c r="BY46" s="45" t="s">
        <v>12</v>
      </c>
      <c r="BZ46" s="45" t="s">
        <v>12</v>
      </c>
      <c r="CA46" s="45" t="s">
        <v>12</v>
      </c>
      <c r="CB46" s="45" t="s">
        <v>12</v>
      </c>
      <c r="CC46" s="45" t="s">
        <v>12</v>
      </c>
      <c r="CD46" s="45" t="s">
        <v>12</v>
      </c>
      <c r="CE46" s="45" t="s">
        <v>12</v>
      </c>
      <c r="CF46" s="45" t="s">
        <v>12</v>
      </c>
      <c r="CG46" s="45" t="s">
        <v>12</v>
      </c>
      <c r="CH46" s="45" t="s">
        <v>12</v>
      </c>
      <c r="CI46" s="45" t="s">
        <v>12</v>
      </c>
      <c r="CJ46" s="45" t="s">
        <v>12</v>
      </c>
      <c r="CK46" s="45" t="s">
        <v>12</v>
      </c>
      <c r="CL46" s="45" t="s">
        <v>12</v>
      </c>
      <c r="CM46" s="45" t="s">
        <v>12</v>
      </c>
      <c r="CN46" s="45" t="s">
        <v>12</v>
      </c>
      <c r="CO46" s="45" t="s">
        <v>12</v>
      </c>
      <c r="CP46" s="45" t="s">
        <v>12</v>
      </c>
      <c r="CQ46" s="117"/>
      <c r="CR46" s="60"/>
      <c r="CS46" s="46"/>
      <c r="CT46" s="88"/>
    </row>
    <row r="47" spans="2:98" s="39" customFormat="1" ht="8.5" customHeight="1" thickBot="1" x14ac:dyDescent="0.4">
      <c r="B47" s="102"/>
      <c r="C47" s="311"/>
      <c r="D47" s="215"/>
      <c r="E47" s="216"/>
      <c r="F47" s="224"/>
      <c r="G47" s="217"/>
      <c r="H47" s="228"/>
      <c r="I47" s="229"/>
      <c r="J47" s="228"/>
      <c r="K47" s="232"/>
      <c r="L47" s="196"/>
      <c r="M47" s="196"/>
      <c r="N47" s="196"/>
      <c r="O47" s="233"/>
      <c r="P47" s="228"/>
      <c r="Q47" s="234"/>
      <c r="R47" s="235"/>
      <c r="S47" s="228"/>
      <c r="T47" s="110">
        <f t="shared" ref="T47" si="84">IF(U45="","",1)</f>
        <v>1</v>
      </c>
      <c r="U47" s="93">
        <f t="shared" ref="U47" si="85">IF(U45="","",1)</f>
        <v>1</v>
      </c>
      <c r="V47" s="109">
        <f t="shared" ref="V47" si="86">IF(U45="","",1)</f>
        <v>1</v>
      </c>
      <c r="W47" s="228"/>
      <c r="X47" s="215"/>
      <c r="Y47" s="236"/>
      <c r="Z47" s="98"/>
      <c r="AB47" s="104"/>
      <c r="AC47" s="92"/>
      <c r="AD47" s="139"/>
      <c r="AF47" s="140"/>
      <c r="AG47" s="141"/>
      <c r="AH47" s="141"/>
      <c r="AI47" s="141"/>
      <c r="AJ47" s="142"/>
      <c r="AL47" s="140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1"/>
      <c r="CA47" s="141"/>
      <c r="CB47" s="141"/>
      <c r="CC47" s="141"/>
      <c r="CD47" s="141"/>
      <c r="CE47" s="141"/>
      <c r="CF47" s="141"/>
      <c r="CG47" s="141"/>
      <c r="CH47" s="141"/>
      <c r="CI47" s="141"/>
      <c r="CJ47" s="141"/>
      <c r="CK47" s="141"/>
      <c r="CL47" s="141"/>
      <c r="CM47" s="141"/>
      <c r="CN47" s="141"/>
      <c r="CO47" s="141"/>
      <c r="CP47" s="142"/>
      <c r="CQ47" s="118"/>
      <c r="CR47" s="146"/>
      <c r="CS47" s="97"/>
      <c r="CT47" s="105"/>
    </row>
    <row r="48" spans="2:98" ht="8.5" customHeight="1" thickTop="1" x14ac:dyDescent="0.35">
      <c r="B48" s="71"/>
      <c r="C48" s="310"/>
      <c r="D48" s="212"/>
      <c r="E48" s="213"/>
      <c r="F48" s="223"/>
      <c r="G48" s="214"/>
      <c r="H48" s="202"/>
      <c r="I48" s="223"/>
      <c r="J48" s="202"/>
      <c r="K48" s="199"/>
      <c r="L48" s="191"/>
      <c r="M48" s="191"/>
      <c r="N48" s="191"/>
      <c r="O48" s="214"/>
      <c r="P48" s="191"/>
      <c r="Q48" s="230"/>
      <c r="R48" s="231"/>
      <c r="S48" s="202"/>
      <c r="T48" s="5">
        <f t="shared" ref="T48" si="87">IF(U49="","",1)</f>
        <v>1</v>
      </c>
      <c r="U48" s="1">
        <f t="shared" ref="U48" si="88">IF(U49="","",1)</f>
        <v>1</v>
      </c>
      <c r="V48" s="6">
        <f t="shared" ref="V48" si="89">IF(U49="","",1)</f>
        <v>1</v>
      </c>
      <c r="W48" s="202"/>
      <c r="X48" s="213"/>
      <c r="Y48" s="214"/>
      <c r="Z48" s="76"/>
      <c r="AB48" s="82"/>
      <c r="AC48" s="45"/>
      <c r="AD48" s="149"/>
      <c r="AF48" s="150"/>
      <c r="AG48" s="151"/>
      <c r="AH48" s="151"/>
      <c r="AI48" s="151"/>
      <c r="AJ48" s="152"/>
      <c r="AL48" s="150"/>
      <c r="AM48" s="157"/>
      <c r="AN48" s="157"/>
      <c r="AO48" s="157"/>
      <c r="AP48" s="157"/>
      <c r="AQ48" s="157"/>
      <c r="AR48" s="157"/>
      <c r="AS48" s="157"/>
      <c r="AT48" s="157"/>
      <c r="AU48" s="157"/>
      <c r="AV48" s="157"/>
      <c r="AW48" s="157"/>
      <c r="AX48" s="157"/>
      <c r="AY48" s="157"/>
      <c r="AZ48" s="157"/>
      <c r="BA48" s="157"/>
      <c r="BB48" s="157"/>
      <c r="BC48" s="157"/>
      <c r="BD48" s="157"/>
      <c r="BE48" s="157"/>
      <c r="BF48" s="157"/>
      <c r="BG48" s="157"/>
      <c r="BH48" s="157"/>
      <c r="BI48" s="157"/>
      <c r="BJ48" s="157"/>
      <c r="BK48" s="157"/>
      <c r="BL48" s="157"/>
      <c r="BM48" s="157"/>
      <c r="BN48" s="157"/>
      <c r="BO48" s="157"/>
      <c r="BP48" s="157"/>
      <c r="BQ48" s="157"/>
      <c r="BR48" s="157"/>
      <c r="BS48" s="157"/>
      <c r="BT48" s="157"/>
      <c r="BU48" s="157"/>
      <c r="BV48" s="157"/>
      <c r="BW48" s="157"/>
      <c r="BX48" s="157"/>
      <c r="BY48" s="157"/>
      <c r="BZ48" s="157"/>
      <c r="CA48" s="157"/>
      <c r="CB48" s="157"/>
      <c r="CC48" s="157"/>
      <c r="CD48" s="157"/>
      <c r="CE48" s="157"/>
      <c r="CF48" s="157"/>
      <c r="CG48" s="157"/>
      <c r="CH48" s="157"/>
      <c r="CI48" s="157"/>
      <c r="CJ48" s="157"/>
      <c r="CK48" s="157"/>
      <c r="CL48" s="157"/>
      <c r="CM48" s="157"/>
      <c r="CN48" s="157"/>
      <c r="CO48" s="157"/>
      <c r="CP48" s="152"/>
      <c r="CQ48" s="117"/>
      <c r="CR48" s="149"/>
      <c r="CS48" s="46"/>
      <c r="CT48" s="88"/>
    </row>
    <row r="49" spans="1:98" x14ac:dyDescent="0.35">
      <c r="B49" s="71"/>
      <c r="C49" s="310">
        <f t="shared" si="9"/>
        <v>9</v>
      </c>
      <c r="D49" s="212" t="str">
        <f t="shared" si="9"/>
        <v>Scott Rockett</v>
      </c>
      <c r="E49" s="213"/>
      <c r="F49" s="223">
        <f>IF(COUNT(AL49:CP49)=0,"", COUNT(AL49:CP49))</f>
        <v>7</v>
      </c>
      <c r="G49" s="214">
        <f t="shared" ref="G49" si="90">_xlfn.IFS(F49="","",F49=1,1,F49=2,2,F49=3,3,F49=4,4,F49=5,5,F49&gt;5,5)</f>
        <v>5</v>
      </c>
      <c r="H49" s="202"/>
      <c r="I49" s="223"/>
      <c r="J49" s="227" t="s">
        <v>7</v>
      </c>
      <c r="K49" s="45">
        <f>IFERROR(LARGE((AL49:CP49),1),"")</f>
        <v>620.29999999999995</v>
      </c>
      <c r="L49" s="1">
        <f>IFERROR(LARGE((AL49:CP49),2),"")</f>
        <v>617.9</v>
      </c>
      <c r="M49" s="1">
        <f>IFERROR(LARGE((AL49:CP49),3),"")</f>
        <v>614.6</v>
      </c>
      <c r="N49" s="1">
        <f>IFERROR(LARGE((AL49:CP49),4),"")</f>
        <v>613.5</v>
      </c>
      <c r="O49" s="46">
        <f>IFERROR(LARGE((AL49:CP49),5),"")</f>
        <v>612</v>
      </c>
      <c r="P49" s="1"/>
      <c r="Q49" s="56">
        <f t="shared" si="11"/>
        <v>615.66</v>
      </c>
      <c r="R49" s="57" t="str">
        <f t="shared" si="12"/>
        <v/>
      </c>
      <c r="S49" s="202"/>
      <c r="T49" s="5">
        <f t="shared" ref="T49" si="91">IF(U49="","",1)</f>
        <v>1</v>
      </c>
      <c r="U49" s="4">
        <f t="shared" ref="U49" si="92">IF(SUM(Q49:R49)=0,"",SUM(Q49:R49))</f>
        <v>615.66</v>
      </c>
      <c r="V49" s="6">
        <f t="shared" ref="V49" si="93">IF(U49="","",1)</f>
        <v>1</v>
      </c>
      <c r="W49" s="202"/>
      <c r="X49" s="213" t="str">
        <f t="shared" si="5"/>
        <v>Scott Rockett</v>
      </c>
      <c r="Y49" s="214"/>
      <c r="Z49" s="76"/>
      <c r="AB49" s="82"/>
      <c r="AC49" s="45">
        <v>9</v>
      </c>
      <c r="AD49" s="60" t="s">
        <v>138</v>
      </c>
      <c r="AF49" s="45"/>
      <c r="AG49" s="1"/>
      <c r="AH49" s="1"/>
      <c r="AI49" s="1"/>
      <c r="AJ49" s="46"/>
      <c r="AK49" s="108"/>
      <c r="AL49" s="62" t="s">
        <v>7</v>
      </c>
      <c r="AM49" s="62">
        <v>613.5</v>
      </c>
      <c r="AN49" s="62">
        <v>617.9</v>
      </c>
      <c r="AO49" s="62">
        <v>612</v>
      </c>
      <c r="AP49" s="62">
        <v>614.6</v>
      </c>
      <c r="AQ49" s="62" t="s">
        <v>7</v>
      </c>
      <c r="AR49" s="62" t="s">
        <v>7</v>
      </c>
      <c r="AS49" s="62" t="s">
        <v>7</v>
      </c>
      <c r="AT49" s="62" t="s">
        <v>7</v>
      </c>
      <c r="AU49" s="62" t="s">
        <v>7</v>
      </c>
      <c r="AV49" s="62" t="s">
        <v>7</v>
      </c>
      <c r="AW49" s="62" t="s">
        <v>7</v>
      </c>
      <c r="AX49" s="62" t="s">
        <v>7</v>
      </c>
      <c r="AY49" s="62" t="s">
        <v>7</v>
      </c>
      <c r="AZ49" s="62" t="s">
        <v>7</v>
      </c>
      <c r="BA49" s="62">
        <v>607.5</v>
      </c>
      <c r="BB49" s="62" t="s">
        <v>7</v>
      </c>
      <c r="BC49" s="62" t="s">
        <v>7</v>
      </c>
      <c r="BD49" s="62" t="s">
        <v>7</v>
      </c>
      <c r="BE49" s="62" t="s">
        <v>7</v>
      </c>
      <c r="BF49" s="62" t="s">
        <v>7</v>
      </c>
      <c r="BG49" s="62" t="s">
        <v>7</v>
      </c>
      <c r="BH49" s="62" t="s">
        <v>7</v>
      </c>
      <c r="BI49" s="62">
        <v>611.1</v>
      </c>
      <c r="BJ49" s="62">
        <v>620.29999999999995</v>
      </c>
      <c r="BK49" s="62" t="s">
        <v>7</v>
      </c>
      <c r="BL49" s="62" t="s">
        <v>7</v>
      </c>
      <c r="BM49" s="62" t="s">
        <v>7</v>
      </c>
      <c r="BN49" s="62" t="s">
        <v>7</v>
      </c>
      <c r="BO49" s="62" t="s">
        <v>7</v>
      </c>
      <c r="BP49" s="62" t="s">
        <v>7</v>
      </c>
      <c r="BQ49" s="62" t="s">
        <v>7</v>
      </c>
      <c r="BR49" s="62" t="s">
        <v>7</v>
      </c>
      <c r="BS49" s="62" t="s">
        <v>7</v>
      </c>
      <c r="BT49" s="62" t="s">
        <v>7</v>
      </c>
      <c r="BU49" s="62" t="s">
        <v>7</v>
      </c>
      <c r="BV49" s="62" t="s">
        <v>7</v>
      </c>
      <c r="BW49" s="62" t="s">
        <v>7</v>
      </c>
      <c r="BX49" s="62" t="s">
        <v>7</v>
      </c>
      <c r="BY49" s="62" t="s">
        <v>7</v>
      </c>
      <c r="BZ49" s="62" t="s">
        <v>7</v>
      </c>
      <c r="CA49" s="62" t="s">
        <v>7</v>
      </c>
      <c r="CB49" s="62" t="s">
        <v>7</v>
      </c>
      <c r="CC49" s="62" t="s">
        <v>7</v>
      </c>
      <c r="CD49" s="62" t="s">
        <v>7</v>
      </c>
      <c r="CE49" s="62" t="s">
        <v>7</v>
      </c>
      <c r="CF49" s="62" t="s">
        <v>7</v>
      </c>
      <c r="CG49" s="62" t="s">
        <v>7</v>
      </c>
      <c r="CH49" s="62" t="s">
        <v>7</v>
      </c>
      <c r="CI49" s="62" t="s">
        <v>7</v>
      </c>
      <c r="CJ49" s="62" t="s">
        <v>7</v>
      </c>
      <c r="CK49" s="62" t="s">
        <v>7</v>
      </c>
      <c r="CL49" s="62" t="s">
        <v>7</v>
      </c>
      <c r="CM49" s="62" t="s">
        <v>7</v>
      </c>
      <c r="CN49" s="62" t="s">
        <v>7</v>
      </c>
      <c r="CO49" s="62" t="s">
        <v>7</v>
      </c>
      <c r="CP49" s="62" t="s">
        <v>7</v>
      </c>
      <c r="CQ49" s="117"/>
      <c r="CR49" s="60" t="str">
        <f>IF(AD49="Athlete Name","",AD49)</f>
        <v>Scott Rockett</v>
      </c>
      <c r="CS49" s="46">
        <v>9</v>
      </c>
      <c r="CT49" s="88"/>
    </row>
    <row r="50" spans="1:98" x14ac:dyDescent="0.35">
      <c r="A50" t="s">
        <v>92</v>
      </c>
      <c r="B50" s="71"/>
      <c r="C50" s="310"/>
      <c r="D50" s="212"/>
      <c r="E50" s="213"/>
      <c r="F50" s="223"/>
      <c r="G50" s="214"/>
      <c r="H50" s="202"/>
      <c r="I50" s="223" t="str">
        <f>IF(SUM(AF50:AJ50)=0,"",SUM(AF50:AJ50))</f>
        <v/>
      </c>
      <c r="J50" s="227" t="s">
        <v>12</v>
      </c>
      <c r="K50" s="199" t="str">
        <f>IFERROR(LARGE((AL50:CP50),1),"")</f>
        <v/>
      </c>
      <c r="L50" s="191" t="str">
        <f>IFERROR(LARGE((AL50:CP50),2),"")</f>
        <v/>
      </c>
      <c r="M50" s="191" t="str">
        <f>IFERROR(LARGE((AL50:CP50),3),"")</f>
        <v/>
      </c>
      <c r="N50" s="191" t="str">
        <f>IFERROR(LARGE((AL50:CP50),4),"")</f>
        <v/>
      </c>
      <c r="O50" s="214" t="str">
        <f>IFERROR(LARGE((AL50:CP50),5),"")</f>
        <v/>
      </c>
      <c r="P50" s="191"/>
      <c r="Q50" s="230"/>
      <c r="R50" s="231"/>
      <c r="S50" s="202"/>
      <c r="T50" s="5">
        <f t="shared" ref="T50" si="94">IF(U49="","",1)</f>
        <v>1</v>
      </c>
      <c r="U50" s="126">
        <f t="shared" ref="U50" si="95">IF(U49="","",1)</f>
        <v>1</v>
      </c>
      <c r="V50" s="6">
        <f t="shared" ref="V50" si="96">IF(U49="","",1)</f>
        <v>1</v>
      </c>
      <c r="W50" s="202"/>
      <c r="X50" s="213"/>
      <c r="Y50" s="214"/>
      <c r="Z50" s="76"/>
      <c r="AB50" s="82"/>
      <c r="AC50" s="45"/>
      <c r="AD50" s="60"/>
      <c r="AF50" s="45" t="s">
        <v>12</v>
      </c>
      <c r="AG50" s="1" t="s">
        <v>12</v>
      </c>
      <c r="AH50" s="1" t="s">
        <v>12</v>
      </c>
      <c r="AI50" s="1" t="s">
        <v>12</v>
      </c>
      <c r="AJ50" s="46" t="s">
        <v>12</v>
      </c>
      <c r="AK50" s="108"/>
      <c r="AL50" s="45" t="s">
        <v>12</v>
      </c>
      <c r="AM50" s="45" t="s">
        <v>12</v>
      </c>
      <c r="AN50" s="45" t="s">
        <v>12</v>
      </c>
      <c r="AO50" s="45" t="s">
        <v>12</v>
      </c>
      <c r="AP50" s="45" t="s">
        <v>12</v>
      </c>
      <c r="AQ50" s="45" t="s">
        <v>12</v>
      </c>
      <c r="AR50" s="45" t="s">
        <v>12</v>
      </c>
      <c r="AS50" s="45" t="s">
        <v>12</v>
      </c>
      <c r="AT50" s="45" t="s">
        <v>12</v>
      </c>
      <c r="AU50" s="45" t="s">
        <v>12</v>
      </c>
      <c r="AV50" s="45" t="s">
        <v>12</v>
      </c>
      <c r="AW50" s="45" t="s">
        <v>12</v>
      </c>
      <c r="AX50" s="45" t="s">
        <v>12</v>
      </c>
      <c r="AY50" s="45" t="s">
        <v>12</v>
      </c>
      <c r="AZ50" s="45" t="s">
        <v>12</v>
      </c>
      <c r="BA50" s="45" t="s">
        <v>12</v>
      </c>
      <c r="BB50" s="45" t="s">
        <v>12</v>
      </c>
      <c r="BC50" s="45" t="s">
        <v>12</v>
      </c>
      <c r="BD50" s="45" t="s">
        <v>12</v>
      </c>
      <c r="BE50" s="45" t="s">
        <v>12</v>
      </c>
      <c r="BF50" s="45" t="s">
        <v>12</v>
      </c>
      <c r="BG50" s="45" t="s">
        <v>12</v>
      </c>
      <c r="BH50" s="45" t="s">
        <v>12</v>
      </c>
      <c r="BI50" s="45" t="s">
        <v>12</v>
      </c>
      <c r="BJ50" s="45" t="s">
        <v>12</v>
      </c>
      <c r="BK50" s="45" t="s">
        <v>12</v>
      </c>
      <c r="BL50" s="45" t="s">
        <v>12</v>
      </c>
      <c r="BM50" s="45" t="s">
        <v>12</v>
      </c>
      <c r="BN50" s="45" t="s">
        <v>12</v>
      </c>
      <c r="BO50" s="45" t="s">
        <v>12</v>
      </c>
      <c r="BP50" s="45" t="s">
        <v>12</v>
      </c>
      <c r="BQ50" s="45" t="s">
        <v>12</v>
      </c>
      <c r="BR50" s="45" t="s">
        <v>12</v>
      </c>
      <c r="BS50" s="45" t="s">
        <v>12</v>
      </c>
      <c r="BT50" s="45" t="s">
        <v>12</v>
      </c>
      <c r="BU50" s="45" t="s">
        <v>12</v>
      </c>
      <c r="BV50" s="45" t="s">
        <v>12</v>
      </c>
      <c r="BW50" s="45" t="s">
        <v>12</v>
      </c>
      <c r="BX50" s="45" t="s">
        <v>12</v>
      </c>
      <c r="BY50" s="45" t="s">
        <v>12</v>
      </c>
      <c r="BZ50" s="45" t="s">
        <v>12</v>
      </c>
      <c r="CA50" s="45" t="s">
        <v>12</v>
      </c>
      <c r="CB50" s="45" t="s">
        <v>12</v>
      </c>
      <c r="CC50" s="45" t="s">
        <v>12</v>
      </c>
      <c r="CD50" s="45" t="s">
        <v>12</v>
      </c>
      <c r="CE50" s="45" t="s">
        <v>12</v>
      </c>
      <c r="CF50" s="45" t="s">
        <v>12</v>
      </c>
      <c r="CG50" s="45" t="s">
        <v>12</v>
      </c>
      <c r="CH50" s="45" t="s">
        <v>12</v>
      </c>
      <c r="CI50" s="45" t="s">
        <v>12</v>
      </c>
      <c r="CJ50" s="45" t="s">
        <v>12</v>
      </c>
      <c r="CK50" s="45" t="s">
        <v>12</v>
      </c>
      <c r="CL50" s="45" t="s">
        <v>12</v>
      </c>
      <c r="CM50" s="45" t="s">
        <v>12</v>
      </c>
      <c r="CN50" s="45" t="s">
        <v>12</v>
      </c>
      <c r="CO50" s="45" t="s">
        <v>12</v>
      </c>
      <c r="CP50" s="45" t="s">
        <v>12</v>
      </c>
      <c r="CQ50" s="117"/>
      <c r="CR50" s="60"/>
      <c r="CS50" s="46"/>
      <c r="CT50" s="88"/>
    </row>
    <row r="51" spans="1:98" s="39" customFormat="1" ht="8.5" customHeight="1" thickBot="1" x14ac:dyDescent="0.4">
      <c r="B51" s="102"/>
      <c r="C51" s="311"/>
      <c r="D51" s="215"/>
      <c r="E51" s="216"/>
      <c r="F51" s="224"/>
      <c r="G51" s="217"/>
      <c r="H51" s="228"/>
      <c r="I51" s="229"/>
      <c r="J51" s="228"/>
      <c r="K51" s="232"/>
      <c r="L51" s="196"/>
      <c r="M51" s="196"/>
      <c r="N51" s="196"/>
      <c r="O51" s="233"/>
      <c r="P51" s="228"/>
      <c r="Q51" s="234"/>
      <c r="R51" s="235" t="s">
        <v>172</v>
      </c>
      <c r="S51" s="228"/>
      <c r="T51" s="110">
        <f t="shared" ref="T51" si="97">IF(U49="","",1)</f>
        <v>1</v>
      </c>
      <c r="U51" s="93">
        <f t="shared" ref="U51" si="98">IF(U49="","",1)</f>
        <v>1</v>
      </c>
      <c r="V51" s="109">
        <f t="shared" ref="V51" si="99">IF(U49="","",1)</f>
        <v>1</v>
      </c>
      <c r="W51" s="228"/>
      <c r="X51" s="215"/>
      <c r="Y51" s="236"/>
      <c r="Z51" s="98"/>
      <c r="AB51" s="104"/>
      <c r="AC51" s="92"/>
      <c r="AD51" s="148"/>
      <c r="AE51" s="93"/>
      <c r="AF51" s="153"/>
      <c r="AG51" s="154"/>
      <c r="AH51" s="154"/>
      <c r="AI51" s="155"/>
      <c r="AJ51" s="156"/>
      <c r="AL51" s="159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55"/>
      <c r="CF51" s="155"/>
      <c r="CG51" s="155"/>
      <c r="CH51" s="155"/>
      <c r="CI51" s="155"/>
      <c r="CJ51" s="155"/>
      <c r="CK51" s="155"/>
      <c r="CL51" s="155"/>
      <c r="CM51" s="155"/>
      <c r="CN51" s="155"/>
      <c r="CO51" s="155"/>
      <c r="CP51" s="156"/>
      <c r="CQ51" s="118"/>
      <c r="CR51" s="158"/>
      <c r="CS51" s="97"/>
      <c r="CT51" s="105"/>
    </row>
    <row r="52" spans="1:98" ht="8.5" customHeight="1" thickTop="1" x14ac:dyDescent="0.35">
      <c r="B52" s="71"/>
      <c r="C52" s="310"/>
      <c r="D52" s="212"/>
      <c r="E52" s="213"/>
      <c r="F52" s="223"/>
      <c r="G52" s="214"/>
      <c r="H52" s="202"/>
      <c r="I52" s="223"/>
      <c r="J52" s="202"/>
      <c r="K52" s="199"/>
      <c r="L52" s="191"/>
      <c r="M52" s="191"/>
      <c r="N52" s="191"/>
      <c r="O52" s="214"/>
      <c r="P52" s="191"/>
      <c r="Q52" s="230"/>
      <c r="R52" s="231"/>
      <c r="S52" s="202"/>
      <c r="T52" s="5">
        <f t="shared" ref="T52" si="100">IF(U53="","",1)</f>
        <v>1</v>
      </c>
      <c r="U52" s="1">
        <f t="shared" ref="U52" si="101">IF(U53="","",1)</f>
        <v>1</v>
      </c>
      <c r="V52" s="6">
        <f t="shared" ref="V52" si="102">IF(U53="","",1)</f>
        <v>1</v>
      </c>
      <c r="W52" s="202"/>
      <c r="X52" s="213"/>
      <c r="Y52" s="214"/>
      <c r="Z52" s="76"/>
      <c r="AB52" s="82"/>
      <c r="AC52" s="45"/>
      <c r="AD52" s="134"/>
      <c r="AF52" s="135"/>
      <c r="AG52" s="136"/>
      <c r="AH52" s="136"/>
      <c r="AI52" s="137"/>
      <c r="AJ52" s="138"/>
      <c r="AL52" s="143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4"/>
      <c r="BO52" s="144"/>
      <c r="BP52" s="144"/>
      <c r="BQ52" s="144"/>
      <c r="BR52" s="144"/>
      <c r="BS52" s="144"/>
      <c r="BT52" s="144"/>
      <c r="BU52" s="144"/>
      <c r="BV52" s="144"/>
      <c r="BW52" s="144"/>
      <c r="BX52" s="144"/>
      <c r="BY52" s="144"/>
      <c r="BZ52" s="144"/>
      <c r="CA52" s="144"/>
      <c r="CB52" s="144"/>
      <c r="CC52" s="144"/>
      <c r="CD52" s="144"/>
      <c r="CE52" s="144"/>
      <c r="CF52" s="144"/>
      <c r="CG52" s="144"/>
      <c r="CH52" s="144"/>
      <c r="CI52" s="144"/>
      <c r="CJ52" s="144"/>
      <c r="CK52" s="144"/>
      <c r="CL52" s="144"/>
      <c r="CM52" s="144"/>
      <c r="CN52" s="144"/>
      <c r="CO52" s="144"/>
      <c r="CP52" s="145"/>
      <c r="CQ52" s="117"/>
      <c r="CR52" s="134"/>
      <c r="CS52" s="46"/>
      <c r="CT52" s="88"/>
    </row>
    <row r="53" spans="1:98" x14ac:dyDescent="0.35">
      <c r="B53" s="71"/>
      <c r="C53" s="310">
        <f t="shared" si="9"/>
        <v>10</v>
      </c>
      <c r="D53" s="212" t="str">
        <f t="shared" si="9"/>
        <v>Matt Sanchez</v>
      </c>
      <c r="E53" s="213"/>
      <c r="F53" s="223">
        <f>IF(COUNT(AL53:CP53)=0,"", COUNT(AL53:CP53))</f>
        <v>7</v>
      </c>
      <c r="G53" s="214">
        <f t="shared" ref="G53" si="103">_xlfn.IFS(F53="","",F53=1,1,F53=2,2,F53=3,3,F53=4,4,F53=5,5,F53&gt;5,5)</f>
        <v>5</v>
      </c>
      <c r="H53" s="202"/>
      <c r="I53" s="223"/>
      <c r="J53" s="227" t="s">
        <v>7</v>
      </c>
      <c r="K53" s="45">
        <f>IFERROR(LARGE((AL53:CP53),1),"")</f>
        <v>626.5</v>
      </c>
      <c r="L53" s="1">
        <f>IFERROR(LARGE((AL53:CP53),2),"")</f>
        <v>626.29999999999995</v>
      </c>
      <c r="M53" s="191">
        <f>IFERROR(LARGE((AL53:CP53),3),"")</f>
        <v>625.29999999999995</v>
      </c>
      <c r="N53" s="191">
        <f>IFERROR(LARGE((AL53:CP53),4),"")</f>
        <v>619.5</v>
      </c>
      <c r="O53" s="214">
        <f>IFERROR(LARGE((AL53:CP53),5),"")</f>
        <v>616.9</v>
      </c>
      <c r="P53" s="191"/>
      <c r="Q53" s="56">
        <f t="shared" si="11"/>
        <v>622.9</v>
      </c>
      <c r="R53" s="57" t="str">
        <f t="shared" si="12"/>
        <v/>
      </c>
      <c r="S53" s="202"/>
      <c r="T53" s="5">
        <f t="shared" ref="T53" si="104">IF(U53="","",1)</f>
        <v>1</v>
      </c>
      <c r="U53" s="4">
        <f t="shared" ref="U53" si="105">IF(SUM(Q53:R53)=0,"",SUM(Q53:R53))</f>
        <v>622.9</v>
      </c>
      <c r="V53" s="6">
        <f t="shared" ref="V53" si="106">IF(U53="","",1)</f>
        <v>1</v>
      </c>
      <c r="W53" s="202"/>
      <c r="X53" s="213" t="str">
        <f t="shared" si="5"/>
        <v>Matt Sanchez</v>
      </c>
      <c r="Y53" s="214"/>
      <c r="Z53" s="76"/>
      <c r="AB53" s="82"/>
      <c r="AC53" s="45">
        <v>10</v>
      </c>
      <c r="AD53" s="60" t="s">
        <v>139</v>
      </c>
      <c r="AF53" s="45"/>
      <c r="AG53" s="1"/>
      <c r="AH53" s="1"/>
      <c r="AI53" s="1"/>
      <c r="AJ53" s="46"/>
      <c r="AK53" s="108"/>
      <c r="AL53" s="62" t="s">
        <v>7</v>
      </c>
      <c r="AM53" s="62">
        <v>626.29999999999995</v>
      </c>
      <c r="AN53" s="62">
        <v>625.29999999999995</v>
      </c>
      <c r="AO53" s="62" t="s">
        <v>7</v>
      </c>
      <c r="AP53" s="62" t="s">
        <v>7</v>
      </c>
      <c r="AQ53" s="62" t="s">
        <v>7</v>
      </c>
      <c r="AR53" s="62" t="s">
        <v>7</v>
      </c>
      <c r="AS53" s="62" t="s">
        <v>7</v>
      </c>
      <c r="AT53" s="62" t="s">
        <v>7</v>
      </c>
      <c r="AU53" s="62" t="s">
        <v>7</v>
      </c>
      <c r="AV53" s="62" t="s">
        <v>7</v>
      </c>
      <c r="AW53" s="62" t="s">
        <v>7</v>
      </c>
      <c r="AX53" s="62" t="s">
        <v>7</v>
      </c>
      <c r="AY53" s="62" t="s">
        <v>7</v>
      </c>
      <c r="AZ53" s="62" t="s">
        <v>7</v>
      </c>
      <c r="BA53" s="62">
        <v>615.79999999999995</v>
      </c>
      <c r="BB53" s="62" t="s">
        <v>7</v>
      </c>
      <c r="BC53" s="62" t="s">
        <v>7</v>
      </c>
      <c r="BD53" s="62" t="s">
        <v>7</v>
      </c>
      <c r="BE53" s="62" t="s">
        <v>7</v>
      </c>
      <c r="BF53" s="62" t="s">
        <v>7</v>
      </c>
      <c r="BG53" s="62" t="s">
        <v>7</v>
      </c>
      <c r="BH53" s="62" t="s">
        <v>7</v>
      </c>
      <c r="BI53" s="62" t="s">
        <v>7</v>
      </c>
      <c r="BJ53" s="62" t="s">
        <v>7</v>
      </c>
      <c r="BK53" s="62" t="s">
        <v>7</v>
      </c>
      <c r="BL53" s="62" t="s">
        <v>7</v>
      </c>
      <c r="BM53" s="62" t="s">
        <v>7</v>
      </c>
      <c r="BN53" s="62" t="s">
        <v>7</v>
      </c>
      <c r="BO53" s="62" t="s">
        <v>7</v>
      </c>
      <c r="BP53" s="62" t="s">
        <v>7</v>
      </c>
      <c r="BQ53" s="62" t="s">
        <v>7</v>
      </c>
      <c r="BR53" s="62" t="s">
        <v>7</v>
      </c>
      <c r="BS53" s="62">
        <v>619.5</v>
      </c>
      <c r="BT53" s="62">
        <v>616.9</v>
      </c>
      <c r="BU53" s="62" t="s">
        <v>7</v>
      </c>
      <c r="BV53" s="62" t="s">
        <v>7</v>
      </c>
      <c r="BW53" s="62" t="s">
        <v>7</v>
      </c>
      <c r="BX53" s="62" t="s">
        <v>7</v>
      </c>
      <c r="BY53" s="62" t="s">
        <v>7</v>
      </c>
      <c r="BZ53" s="62" t="s">
        <v>7</v>
      </c>
      <c r="CA53" s="62" t="s">
        <v>7</v>
      </c>
      <c r="CB53" s="62" t="s">
        <v>7</v>
      </c>
      <c r="CC53" s="62" t="s">
        <v>7</v>
      </c>
      <c r="CD53" s="62" t="s">
        <v>7</v>
      </c>
      <c r="CE53" s="62" t="s">
        <v>7</v>
      </c>
      <c r="CF53" s="62" t="s">
        <v>7</v>
      </c>
      <c r="CG53" s="62" t="s">
        <v>7</v>
      </c>
      <c r="CH53" s="62" t="s">
        <v>7</v>
      </c>
      <c r="CI53" s="62" t="s">
        <v>7</v>
      </c>
      <c r="CJ53" s="62" t="s">
        <v>7</v>
      </c>
      <c r="CK53" s="62">
        <v>626.5</v>
      </c>
      <c r="CL53" s="62">
        <v>614.70000000000005</v>
      </c>
      <c r="CM53" s="62" t="s">
        <v>7</v>
      </c>
      <c r="CN53" s="62" t="s">
        <v>7</v>
      </c>
      <c r="CO53" s="62" t="s">
        <v>7</v>
      </c>
      <c r="CP53" s="62" t="s">
        <v>7</v>
      </c>
      <c r="CQ53" s="117"/>
      <c r="CR53" s="60" t="str">
        <f>IF(AD53="Athlete Name","",AD53)</f>
        <v>Matt Sanchez</v>
      </c>
      <c r="CS53" s="46">
        <v>10</v>
      </c>
      <c r="CT53" s="88"/>
    </row>
    <row r="54" spans="1:98" x14ac:dyDescent="0.35">
      <c r="B54" s="71"/>
      <c r="C54" s="310"/>
      <c r="D54" s="212"/>
      <c r="E54" s="213"/>
      <c r="F54" s="223"/>
      <c r="G54" s="214"/>
      <c r="H54" s="202"/>
      <c r="I54" s="223" t="str">
        <f>IF(SUM(AF54:AJ54)=0,"",SUM(AF54:AJ54))</f>
        <v/>
      </c>
      <c r="J54" s="227" t="s">
        <v>12</v>
      </c>
      <c r="K54" s="45" t="str">
        <f>IFERROR(LARGE((AL54:CP54),1),"")</f>
        <v/>
      </c>
      <c r="L54" s="191" t="str">
        <f>IFERROR(LARGE((AL54:CP54),2),"")</f>
        <v/>
      </c>
      <c r="M54" s="191" t="str">
        <f>IFERROR(LARGE((AL54:CP54),3),"")</f>
        <v/>
      </c>
      <c r="N54" s="191" t="str">
        <f>IFERROR(LARGE((AL54:CP54),4),"")</f>
        <v/>
      </c>
      <c r="O54" s="214" t="str">
        <f>IFERROR(LARGE((AL54:CP54),5),"")</f>
        <v/>
      </c>
      <c r="P54" s="191"/>
      <c r="Q54" s="230"/>
      <c r="R54" s="231"/>
      <c r="S54" s="202"/>
      <c r="T54" s="5">
        <f t="shared" ref="T54" si="107">IF(U53="","",1)</f>
        <v>1</v>
      </c>
      <c r="U54" s="126">
        <f t="shared" ref="U54" si="108">IF(U53="","",1)</f>
        <v>1</v>
      </c>
      <c r="V54" s="6">
        <f t="shared" ref="V54" si="109">IF(U53="","",1)</f>
        <v>1</v>
      </c>
      <c r="W54" s="202"/>
      <c r="X54" s="213"/>
      <c r="Y54" s="214"/>
      <c r="Z54" s="76"/>
      <c r="AB54" s="82"/>
      <c r="AC54" s="45"/>
      <c r="AD54" s="60"/>
      <c r="AF54" s="45" t="s">
        <v>12</v>
      </c>
      <c r="AG54" s="1" t="s">
        <v>12</v>
      </c>
      <c r="AH54" s="1" t="s">
        <v>12</v>
      </c>
      <c r="AI54" s="1" t="s">
        <v>12</v>
      </c>
      <c r="AJ54" s="46" t="s">
        <v>12</v>
      </c>
      <c r="AK54" s="108"/>
      <c r="AL54" s="45" t="s">
        <v>12</v>
      </c>
      <c r="AM54" s="45" t="s">
        <v>12</v>
      </c>
      <c r="AN54" s="45" t="s">
        <v>12</v>
      </c>
      <c r="AO54" s="45" t="s">
        <v>12</v>
      </c>
      <c r="AP54" s="45" t="s">
        <v>12</v>
      </c>
      <c r="AQ54" s="45" t="s">
        <v>12</v>
      </c>
      <c r="AR54" s="45" t="s">
        <v>12</v>
      </c>
      <c r="AS54" s="45" t="s">
        <v>12</v>
      </c>
      <c r="AT54" s="45" t="s">
        <v>12</v>
      </c>
      <c r="AU54" s="45" t="s">
        <v>12</v>
      </c>
      <c r="AV54" s="45" t="s">
        <v>12</v>
      </c>
      <c r="AW54" s="45" t="s">
        <v>12</v>
      </c>
      <c r="AX54" s="45" t="s">
        <v>12</v>
      </c>
      <c r="AY54" s="45" t="s">
        <v>12</v>
      </c>
      <c r="AZ54" s="45" t="s">
        <v>12</v>
      </c>
      <c r="BA54" s="45" t="s">
        <v>12</v>
      </c>
      <c r="BB54" s="45" t="s">
        <v>12</v>
      </c>
      <c r="BC54" s="45" t="s">
        <v>12</v>
      </c>
      <c r="BD54" s="45" t="s">
        <v>12</v>
      </c>
      <c r="BE54" s="45" t="s">
        <v>12</v>
      </c>
      <c r="BF54" s="45" t="s">
        <v>12</v>
      </c>
      <c r="BG54" s="45" t="s">
        <v>12</v>
      </c>
      <c r="BH54" s="45" t="s">
        <v>12</v>
      </c>
      <c r="BI54" s="45" t="s">
        <v>12</v>
      </c>
      <c r="BJ54" s="45" t="s">
        <v>12</v>
      </c>
      <c r="BK54" s="45" t="s">
        <v>12</v>
      </c>
      <c r="BL54" s="45" t="s">
        <v>12</v>
      </c>
      <c r="BM54" s="45" t="s">
        <v>12</v>
      </c>
      <c r="BN54" s="45" t="s">
        <v>12</v>
      </c>
      <c r="BO54" s="45" t="s">
        <v>12</v>
      </c>
      <c r="BP54" s="45" t="s">
        <v>12</v>
      </c>
      <c r="BQ54" s="45" t="s">
        <v>12</v>
      </c>
      <c r="BR54" s="45" t="s">
        <v>12</v>
      </c>
      <c r="BS54" s="45" t="s">
        <v>12</v>
      </c>
      <c r="BT54" s="45" t="s">
        <v>12</v>
      </c>
      <c r="BU54" s="45" t="s">
        <v>12</v>
      </c>
      <c r="BV54" s="45" t="s">
        <v>12</v>
      </c>
      <c r="BW54" s="45" t="s">
        <v>12</v>
      </c>
      <c r="BX54" s="45" t="s">
        <v>12</v>
      </c>
      <c r="BY54" s="45" t="s">
        <v>12</v>
      </c>
      <c r="BZ54" s="45" t="s">
        <v>12</v>
      </c>
      <c r="CA54" s="45" t="s">
        <v>12</v>
      </c>
      <c r="CB54" s="45" t="s">
        <v>12</v>
      </c>
      <c r="CC54" s="45" t="s">
        <v>12</v>
      </c>
      <c r="CD54" s="45" t="s">
        <v>12</v>
      </c>
      <c r="CE54" s="45" t="s">
        <v>12</v>
      </c>
      <c r="CF54" s="45" t="s">
        <v>12</v>
      </c>
      <c r="CG54" s="45" t="s">
        <v>12</v>
      </c>
      <c r="CH54" s="45" t="s">
        <v>12</v>
      </c>
      <c r="CI54" s="45" t="s">
        <v>12</v>
      </c>
      <c r="CJ54" s="45" t="s">
        <v>12</v>
      </c>
      <c r="CK54" s="45" t="s">
        <v>12</v>
      </c>
      <c r="CL54" s="45" t="s">
        <v>12</v>
      </c>
      <c r="CM54" s="45" t="s">
        <v>12</v>
      </c>
      <c r="CN54" s="45" t="s">
        <v>12</v>
      </c>
      <c r="CO54" s="45" t="s">
        <v>12</v>
      </c>
      <c r="CP54" s="45" t="s">
        <v>12</v>
      </c>
      <c r="CQ54" s="117"/>
      <c r="CR54" s="60"/>
      <c r="CS54" s="46"/>
      <c r="CT54" s="88"/>
    </row>
    <row r="55" spans="1:98" s="39" customFormat="1" ht="8.5" customHeight="1" thickBot="1" x14ac:dyDescent="0.4">
      <c r="B55" s="102"/>
      <c r="C55" s="311"/>
      <c r="D55" s="215"/>
      <c r="E55" s="216"/>
      <c r="F55" s="224"/>
      <c r="G55" s="217"/>
      <c r="H55" s="228"/>
      <c r="I55" s="229"/>
      <c r="J55" s="228"/>
      <c r="K55" s="232"/>
      <c r="L55" s="196"/>
      <c r="M55" s="196"/>
      <c r="N55" s="196"/>
      <c r="O55" s="233"/>
      <c r="P55" s="228"/>
      <c r="Q55" s="234"/>
      <c r="R55" s="235"/>
      <c r="S55" s="228"/>
      <c r="T55" s="110">
        <f t="shared" ref="T55" si="110">IF(U53="","",1)</f>
        <v>1</v>
      </c>
      <c r="U55" s="93">
        <f t="shared" ref="U55" si="111">IF(U53="","",1)</f>
        <v>1</v>
      </c>
      <c r="V55" s="109">
        <f t="shared" ref="V55" si="112">IF(U53="","",1)</f>
        <v>1</v>
      </c>
      <c r="W55" s="228"/>
      <c r="X55" s="215"/>
      <c r="Y55" s="236"/>
      <c r="Z55" s="98"/>
      <c r="AB55" s="104"/>
      <c r="AC55" s="92"/>
      <c r="AD55" s="139"/>
      <c r="AF55" s="140"/>
      <c r="AG55" s="141"/>
      <c r="AH55" s="141"/>
      <c r="AI55" s="141"/>
      <c r="AJ55" s="142"/>
      <c r="AL55" s="140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/>
      <c r="BB55" s="141"/>
      <c r="BC55" s="141"/>
      <c r="BD55" s="141"/>
      <c r="BE55" s="141"/>
      <c r="BF55" s="141"/>
      <c r="BG55" s="141"/>
      <c r="BH55" s="141"/>
      <c r="BI55" s="141"/>
      <c r="BJ55" s="141"/>
      <c r="BK55" s="141"/>
      <c r="BL55" s="141"/>
      <c r="BM55" s="141"/>
      <c r="BN55" s="141"/>
      <c r="BO55" s="141"/>
      <c r="BP55" s="141"/>
      <c r="BQ55" s="141"/>
      <c r="BR55" s="141"/>
      <c r="BS55" s="141"/>
      <c r="BT55" s="141"/>
      <c r="BU55" s="141"/>
      <c r="BV55" s="141"/>
      <c r="BW55" s="141"/>
      <c r="BX55" s="141"/>
      <c r="BY55" s="141"/>
      <c r="BZ55" s="141"/>
      <c r="CA55" s="141"/>
      <c r="CB55" s="141"/>
      <c r="CC55" s="141"/>
      <c r="CD55" s="141"/>
      <c r="CE55" s="141"/>
      <c r="CF55" s="141"/>
      <c r="CG55" s="141"/>
      <c r="CH55" s="141"/>
      <c r="CI55" s="141"/>
      <c r="CJ55" s="141"/>
      <c r="CK55" s="141"/>
      <c r="CL55" s="141"/>
      <c r="CM55" s="141"/>
      <c r="CN55" s="141"/>
      <c r="CO55" s="141"/>
      <c r="CP55" s="142"/>
      <c r="CQ55" s="118"/>
      <c r="CR55" s="146"/>
      <c r="CS55" s="97"/>
      <c r="CT55" s="105"/>
    </row>
    <row r="56" spans="1:98" ht="8.5" customHeight="1" thickTop="1" x14ac:dyDescent="0.35">
      <c r="B56" s="71"/>
      <c r="C56" s="310"/>
      <c r="D56" s="212"/>
      <c r="E56" s="213"/>
      <c r="F56" s="223"/>
      <c r="G56" s="214"/>
      <c r="H56" s="202"/>
      <c r="I56" s="223"/>
      <c r="J56" s="202"/>
      <c r="K56" s="199"/>
      <c r="L56" s="191"/>
      <c r="M56" s="191"/>
      <c r="N56" s="191"/>
      <c r="O56" s="214"/>
      <c r="P56" s="191"/>
      <c r="Q56" s="230"/>
      <c r="R56" s="231"/>
      <c r="S56" s="202"/>
      <c r="T56" s="5">
        <f t="shared" ref="T56" si="113">IF(U57="","",1)</f>
        <v>1</v>
      </c>
      <c r="U56" s="1">
        <f t="shared" ref="U56" si="114">IF(U57="","",1)</f>
        <v>1</v>
      </c>
      <c r="V56" s="6">
        <f t="shared" ref="V56" si="115">IF(U57="","",1)</f>
        <v>1</v>
      </c>
      <c r="W56" s="202"/>
      <c r="X56" s="213"/>
      <c r="Y56" s="214"/>
      <c r="Z56" s="76"/>
      <c r="AB56" s="82"/>
      <c r="AC56" s="45"/>
      <c r="AD56" s="134"/>
      <c r="AF56" s="135"/>
      <c r="AG56" s="136"/>
      <c r="AH56" s="136"/>
      <c r="AI56" s="137"/>
      <c r="AJ56" s="138"/>
      <c r="AL56" s="143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  <c r="BM56" s="144"/>
      <c r="BN56" s="144"/>
      <c r="BO56" s="144"/>
      <c r="BP56" s="144"/>
      <c r="BQ56" s="144"/>
      <c r="BR56" s="144"/>
      <c r="BS56" s="144"/>
      <c r="BT56" s="144"/>
      <c r="BU56" s="144"/>
      <c r="BV56" s="144"/>
      <c r="BW56" s="144"/>
      <c r="BX56" s="144"/>
      <c r="BY56" s="144"/>
      <c r="BZ56" s="144"/>
      <c r="CA56" s="144"/>
      <c r="CB56" s="144"/>
      <c r="CC56" s="144"/>
      <c r="CD56" s="144"/>
      <c r="CE56" s="144"/>
      <c r="CF56" s="144"/>
      <c r="CG56" s="144"/>
      <c r="CH56" s="144"/>
      <c r="CI56" s="144"/>
      <c r="CJ56" s="144"/>
      <c r="CK56" s="144"/>
      <c r="CL56" s="144"/>
      <c r="CM56" s="144"/>
      <c r="CN56" s="144"/>
      <c r="CO56" s="144"/>
      <c r="CP56" s="145"/>
      <c r="CQ56" s="117"/>
      <c r="CR56" s="134"/>
      <c r="CS56" s="46"/>
      <c r="CT56" s="88"/>
    </row>
    <row r="57" spans="1:98" x14ac:dyDescent="0.35">
      <c r="B57" s="71"/>
      <c r="C57" s="310">
        <f t="shared" si="9"/>
        <v>11</v>
      </c>
      <c r="D57" s="212" t="str">
        <f t="shared" si="9"/>
        <v>Peter Fiori</v>
      </c>
      <c r="E57" s="213"/>
      <c r="F57" s="223">
        <f>IF(COUNT(AL57:CP57)=0,"", COUNT(AL57:CP57))</f>
        <v>22</v>
      </c>
      <c r="G57" s="214">
        <f t="shared" ref="G57" si="116">_xlfn.IFS(F57="","",F57=1,1,F57=2,2,F57=3,3,F57=4,4,F57=5,5,F57&gt;5,5)</f>
        <v>5</v>
      </c>
      <c r="H57" s="202"/>
      <c r="I57" s="223"/>
      <c r="J57" s="227" t="s">
        <v>7</v>
      </c>
      <c r="K57" s="45">
        <f>IFERROR(LARGE((AL57:CP57),1),"")</f>
        <v>632.20000000000005</v>
      </c>
      <c r="L57" s="191">
        <f>IFERROR(LARGE((AL57:CP57),2),"")</f>
        <v>631.4</v>
      </c>
      <c r="M57" s="191">
        <f>IFERROR(LARGE((AL57:CP57),3),"")</f>
        <v>630.6</v>
      </c>
      <c r="N57" s="191">
        <f>IFERROR(LARGE((AL57:CP57),4),"")</f>
        <v>630.20000000000005</v>
      </c>
      <c r="O57" s="46">
        <f>IFERROR(LARGE((AL57:CP57),5),"")</f>
        <v>629.20000000000005</v>
      </c>
      <c r="P57" s="191"/>
      <c r="Q57" s="56">
        <f t="shared" si="11"/>
        <v>630.71999999999991</v>
      </c>
      <c r="R57" s="57" t="str">
        <f t="shared" si="12"/>
        <v/>
      </c>
      <c r="S57" s="202"/>
      <c r="T57" s="5">
        <f t="shared" ref="T57" si="117">IF(U57="","",1)</f>
        <v>1</v>
      </c>
      <c r="U57" s="4">
        <f t="shared" ref="U57" si="118">IF(SUM(Q57:R57)=0,"",SUM(Q57:R57))</f>
        <v>630.71999999999991</v>
      </c>
      <c r="V57" s="6">
        <f t="shared" ref="V57" si="119">IF(U57="","",1)</f>
        <v>1</v>
      </c>
      <c r="W57" s="202"/>
      <c r="X57" s="213" t="str">
        <f t="shared" si="5"/>
        <v>Peter Fiori</v>
      </c>
      <c r="Y57" s="214"/>
      <c r="Z57" s="76"/>
      <c r="AB57" s="82"/>
      <c r="AC57" s="45">
        <v>11</v>
      </c>
      <c r="AD57" s="60" t="s">
        <v>140</v>
      </c>
      <c r="AF57" s="45"/>
      <c r="AG57" s="1"/>
      <c r="AH57" s="1"/>
      <c r="AI57" s="1"/>
      <c r="AJ57" s="46"/>
      <c r="AK57" s="108"/>
      <c r="AL57" s="62" t="s">
        <v>7</v>
      </c>
      <c r="AM57" s="62">
        <v>626.29999999999995</v>
      </c>
      <c r="AN57" s="62">
        <v>627</v>
      </c>
      <c r="AO57" s="62">
        <v>624</v>
      </c>
      <c r="AP57" s="62">
        <v>627.4</v>
      </c>
      <c r="AQ57" s="62" t="s">
        <v>7</v>
      </c>
      <c r="AR57" s="62" t="s">
        <v>7</v>
      </c>
      <c r="AS57" s="62">
        <v>627.4</v>
      </c>
      <c r="AT57" s="62">
        <v>626.79999999999995</v>
      </c>
      <c r="AU57" s="62">
        <v>622.4</v>
      </c>
      <c r="AV57" s="62" t="s">
        <v>7</v>
      </c>
      <c r="AW57" s="62" t="s">
        <v>7</v>
      </c>
      <c r="AX57" s="62">
        <v>632.20000000000005</v>
      </c>
      <c r="AY57" s="62" t="s">
        <v>7</v>
      </c>
      <c r="AZ57" s="62" t="s">
        <v>7</v>
      </c>
      <c r="BA57" s="62" t="s">
        <v>7</v>
      </c>
      <c r="BB57" s="62" t="s">
        <v>7</v>
      </c>
      <c r="BC57" s="62" t="s">
        <v>7</v>
      </c>
      <c r="BD57" s="62" t="s">
        <v>7</v>
      </c>
      <c r="BE57" s="62" t="s">
        <v>7</v>
      </c>
      <c r="BF57" s="62" t="s">
        <v>7</v>
      </c>
      <c r="BG57" s="62" t="s">
        <v>7</v>
      </c>
      <c r="BH57" s="62" t="s">
        <v>7</v>
      </c>
      <c r="BI57" s="62" t="s">
        <v>7</v>
      </c>
      <c r="BJ57" s="62" t="s">
        <v>7</v>
      </c>
      <c r="BK57" s="62" t="s">
        <v>7</v>
      </c>
      <c r="BL57" s="62" t="s">
        <v>7</v>
      </c>
      <c r="BM57" s="62" t="s">
        <v>7</v>
      </c>
      <c r="BN57" s="62">
        <v>627.79999999999995</v>
      </c>
      <c r="BO57" s="62">
        <v>629.20000000000005</v>
      </c>
      <c r="BP57" s="62" t="s">
        <v>7</v>
      </c>
      <c r="BQ57" s="62" t="s">
        <v>7</v>
      </c>
      <c r="BR57" s="62">
        <v>631.4</v>
      </c>
      <c r="BS57" s="62">
        <v>625.1</v>
      </c>
      <c r="BT57" s="62">
        <v>622.9</v>
      </c>
      <c r="BU57" s="62">
        <v>626.29999999999995</v>
      </c>
      <c r="BV57" s="62">
        <v>626.6</v>
      </c>
      <c r="BW57" s="62" t="s">
        <v>7</v>
      </c>
      <c r="BX57" s="62" t="s">
        <v>7</v>
      </c>
      <c r="BY57" s="62" t="s">
        <v>7</v>
      </c>
      <c r="BZ57" s="62" t="s">
        <v>7</v>
      </c>
      <c r="CA57" s="62" t="s">
        <v>7</v>
      </c>
      <c r="CB57" s="62" t="s">
        <v>7</v>
      </c>
      <c r="CC57" s="62">
        <v>630.20000000000005</v>
      </c>
      <c r="CD57" s="62">
        <v>628.29999999999995</v>
      </c>
      <c r="CE57" s="62" t="s">
        <v>7</v>
      </c>
      <c r="CF57" s="62" t="s">
        <v>7</v>
      </c>
      <c r="CG57" s="62" t="s">
        <v>7</v>
      </c>
      <c r="CH57" s="62">
        <v>630.6</v>
      </c>
      <c r="CI57" s="62">
        <v>628.79999999999995</v>
      </c>
      <c r="CJ57" s="62">
        <v>626.9</v>
      </c>
      <c r="CK57" s="62">
        <v>619.79999999999995</v>
      </c>
      <c r="CL57" s="62">
        <v>628.29999999999995</v>
      </c>
      <c r="CM57" s="62" t="s">
        <v>7</v>
      </c>
      <c r="CN57" s="62" t="s">
        <v>7</v>
      </c>
      <c r="CO57" s="62" t="s">
        <v>7</v>
      </c>
      <c r="CP57" s="62" t="s">
        <v>7</v>
      </c>
      <c r="CQ57" s="117"/>
      <c r="CR57" s="60" t="str">
        <f>IF(AD57="Athlete Name","",AD57)</f>
        <v>Peter Fiori</v>
      </c>
      <c r="CS57" s="46">
        <v>12</v>
      </c>
      <c r="CT57" s="88"/>
    </row>
    <row r="58" spans="1:98" x14ac:dyDescent="0.35">
      <c r="B58" s="71"/>
      <c r="C58" s="310"/>
      <c r="D58" s="212"/>
      <c r="E58" s="213"/>
      <c r="F58" s="223"/>
      <c r="G58" s="214"/>
      <c r="H58" s="202"/>
      <c r="I58" s="223" t="str">
        <f>IF(SUM(AF58:AJ58)=0,"",SUM(AF58:AJ58))</f>
        <v/>
      </c>
      <c r="J58" s="227" t="s">
        <v>12</v>
      </c>
      <c r="K58" s="199" t="str">
        <f>IFERROR(LARGE((AL58:CP58),1),"")</f>
        <v/>
      </c>
      <c r="L58" s="191" t="str">
        <f>IFERROR(LARGE((AL58:CP58),2),"")</f>
        <v/>
      </c>
      <c r="M58" s="191" t="str">
        <f>IFERROR(LARGE((AL58:CP58),3),"")</f>
        <v/>
      </c>
      <c r="N58" s="191" t="str">
        <f>IFERROR(LARGE((AL58:CP58),4),"")</f>
        <v/>
      </c>
      <c r="O58" s="214" t="str">
        <f>IFERROR(LARGE((AL58:CP58),5),"")</f>
        <v/>
      </c>
      <c r="P58" s="191"/>
      <c r="Q58" s="230"/>
      <c r="R58" s="231"/>
      <c r="S58" s="202"/>
      <c r="T58" s="5">
        <f t="shared" ref="T58" si="120">IF(U57="","",1)</f>
        <v>1</v>
      </c>
      <c r="U58" s="126">
        <f t="shared" ref="U58" si="121">IF(U57="","",1)</f>
        <v>1</v>
      </c>
      <c r="V58" s="6">
        <f t="shared" ref="V58" si="122">IF(U57="","",1)</f>
        <v>1</v>
      </c>
      <c r="W58" s="202"/>
      <c r="X58" s="213"/>
      <c r="Y58" s="214"/>
      <c r="Z58" s="76"/>
      <c r="AB58" s="82"/>
      <c r="AC58" s="45"/>
      <c r="AD58" s="60"/>
      <c r="AF58" s="45" t="s">
        <v>12</v>
      </c>
      <c r="AG58" s="1" t="s">
        <v>12</v>
      </c>
      <c r="AH58" s="1" t="s">
        <v>12</v>
      </c>
      <c r="AI58" s="1" t="s">
        <v>12</v>
      </c>
      <c r="AJ58" s="46" t="s">
        <v>12</v>
      </c>
      <c r="AK58" s="108"/>
      <c r="AL58" s="45" t="s">
        <v>12</v>
      </c>
      <c r="AM58" s="45" t="s">
        <v>12</v>
      </c>
      <c r="AN58" s="45" t="s">
        <v>12</v>
      </c>
      <c r="AO58" s="45" t="s">
        <v>12</v>
      </c>
      <c r="AP58" s="45" t="s">
        <v>12</v>
      </c>
      <c r="AQ58" s="45" t="s">
        <v>12</v>
      </c>
      <c r="AR58" s="45" t="s">
        <v>12</v>
      </c>
      <c r="AS58" s="45" t="s">
        <v>12</v>
      </c>
      <c r="AT58" s="45" t="s">
        <v>12</v>
      </c>
      <c r="AU58" s="45" t="s">
        <v>12</v>
      </c>
      <c r="AV58" s="45" t="s">
        <v>12</v>
      </c>
      <c r="AW58" s="45" t="s">
        <v>12</v>
      </c>
      <c r="AX58" s="45" t="s">
        <v>12</v>
      </c>
      <c r="AY58" s="45" t="s">
        <v>12</v>
      </c>
      <c r="AZ58" s="45" t="s">
        <v>12</v>
      </c>
      <c r="BA58" s="45" t="s">
        <v>12</v>
      </c>
      <c r="BB58" s="45" t="s">
        <v>12</v>
      </c>
      <c r="BC58" s="45" t="s">
        <v>12</v>
      </c>
      <c r="BD58" s="45" t="s">
        <v>12</v>
      </c>
      <c r="BE58" s="45" t="s">
        <v>12</v>
      </c>
      <c r="BF58" s="45" t="s">
        <v>12</v>
      </c>
      <c r="BG58" s="45" t="s">
        <v>12</v>
      </c>
      <c r="BH58" s="45" t="s">
        <v>12</v>
      </c>
      <c r="BI58" s="45" t="s">
        <v>12</v>
      </c>
      <c r="BJ58" s="45" t="s">
        <v>12</v>
      </c>
      <c r="BK58" s="45" t="s">
        <v>12</v>
      </c>
      <c r="BL58" s="45" t="s">
        <v>12</v>
      </c>
      <c r="BM58" s="45" t="s">
        <v>12</v>
      </c>
      <c r="BN58" s="45" t="s">
        <v>12</v>
      </c>
      <c r="BO58" s="45" t="s">
        <v>12</v>
      </c>
      <c r="BP58" s="45" t="s">
        <v>12</v>
      </c>
      <c r="BQ58" s="45" t="s">
        <v>12</v>
      </c>
      <c r="BR58" s="45" t="s">
        <v>12</v>
      </c>
      <c r="BS58" s="45" t="s">
        <v>12</v>
      </c>
      <c r="BT58" s="45" t="s">
        <v>12</v>
      </c>
      <c r="BU58" s="45" t="s">
        <v>12</v>
      </c>
      <c r="BV58" s="45" t="s">
        <v>12</v>
      </c>
      <c r="BW58" s="45" t="s">
        <v>12</v>
      </c>
      <c r="BX58" s="45" t="s">
        <v>12</v>
      </c>
      <c r="BY58" s="45" t="s">
        <v>12</v>
      </c>
      <c r="BZ58" s="45" t="s">
        <v>12</v>
      </c>
      <c r="CA58" s="45" t="s">
        <v>12</v>
      </c>
      <c r="CB58" s="45" t="s">
        <v>12</v>
      </c>
      <c r="CC58" s="45" t="s">
        <v>12</v>
      </c>
      <c r="CD58" s="45" t="s">
        <v>12</v>
      </c>
      <c r="CE58" s="45" t="s">
        <v>12</v>
      </c>
      <c r="CF58" s="45" t="s">
        <v>12</v>
      </c>
      <c r="CG58" s="45" t="s">
        <v>12</v>
      </c>
      <c r="CH58" s="45" t="s">
        <v>12</v>
      </c>
      <c r="CI58" s="45" t="s">
        <v>12</v>
      </c>
      <c r="CJ58" s="45" t="s">
        <v>12</v>
      </c>
      <c r="CK58" s="45" t="s">
        <v>12</v>
      </c>
      <c r="CL58" s="45" t="s">
        <v>12</v>
      </c>
      <c r="CM58" s="45" t="s">
        <v>12</v>
      </c>
      <c r="CN58" s="45" t="s">
        <v>12</v>
      </c>
      <c r="CO58" s="45" t="s">
        <v>12</v>
      </c>
      <c r="CP58" s="45" t="s">
        <v>12</v>
      </c>
      <c r="CQ58" s="117"/>
      <c r="CR58" s="60"/>
      <c r="CS58" s="46"/>
      <c r="CT58" s="88"/>
    </row>
    <row r="59" spans="1:98" s="39" customFormat="1" ht="8.5" customHeight="1" thickBot="1" x14ac:dyDescent="0.4">
      <c r="B59" s="102"/>
      <c r="C59" s="311"/>
      <c r="D59" s="215"/>
      <c r="E59" s="216"/>
      <c r="F59" s="224"/>
      <c r="G59" s="217"/>
      <c r="H59" s="228"/>
      <c r="I59" s="229"/>
      <c r="J59" s="228"/>
      <c r="K59" s="232"/>
      <c r="L59" s="196"/>
      <c r="M59" s="196"/>
      <c r="N59" s="196"/>
      <c r="O59" s="233"/>
      <c r="P59" s="228"/>
      <c r="Q59" s="234"/>
      <c r="R59" s="235"/>
      <c r="S59" s="228"/>
      <c r="T59" s="110">
        <f t="shared" ref="T59" si="123">IF(U57="","",1)</f>
        <v>1</v>
      </c>
      <c r="U59" s="93">
        <f t="shared" ref="U59" si="124">IF(U57="","",1)</f>
        <v>1</v>
      </c>
      <c r="V59" s="109">
        <f t="shared" ref="V59" si="125">IF(U57="","",1)</f>
        <v>1</v>
      </c>
      <c r="W59" s="228"/>
      <c r="X59" s="215"/>
      <c r="Y59" s="236"/>
      <c r="Z59" s="98"/>
      <c r="AB59" s="104"/>
      <c r="AC59" s="92"/>
      <c r="AD59" s="139"/>
      <c r="AF59" s="140"/>
      <c r="AG59" s="141"/>
      <c r="AH59" s="141"/>
      <c r="AI59" s="141"/>
      <c r="AJ59" s="142"/>
      <c r="AL59" s="140"/>
      <c r="AM59" s="141"/>
      <c r="AN59" s="141"/>
      <c r="AO59" s="141"/>
      <c r="AP59" s="141"/>
      <c r="AQ59" s="141"/>
      <c r="AR59" s="141"/>
      <c r="AS59" s="141"/>
      <c r="AT59" s="141"/>
      <c r="AU59" s="141"/>
      <c r="AV59" s="141"/>
      <c r="AW59" s="141"/>
      <c r="AX59" s="141"/>
      <c r="AY59" s="141"/>
      <c r="AZ59" s="141"/>
      <c r="BA59" s="141"/>
      <c r="BB59" s="141"/>
      <c r="BC59" s="141"/>
      <c r="BD59" s="141"/>
      <c r="BE59" s="141"/>
      <c r="BF59" s="141"/>
      <c r="BG59" s="141"/>
      <c r="BH59" s="141"/>
      <c r="BI59" s="141"/>
      <c r="BJ59" s="141"/>
      <c r="BK59" s="141"/>
      <c r="BL59" s="141"/>
      <c r="BM59" s="141"/>
      <c r="BN59" s="141"/>
      <c r="BO59" s="141"/>
      <c r="BP59" s="141"/>
      <c r="BQ59" s="141"/>
      <c r="BR59" s="141"/>
      <c r="BS59" s="141"/>
      <c r="BT59" s="141"/>
      <c r="BU59" s="141"/>
      <c r="BV59" s="141"/>
      <c r="BW59" s="141"/>
      <c r="BX59" s="141"/>
      <c r="BY59" s="141"/>
      <c r="BZ59" s="141"/>
      <c r="CA59" s="141"/>
      <c r="CB59" s="141"/>
      <c r="CC59" s="141"/>
      <c r="CD59" s="141"/>
      <c r="CE59" s="141"/>
      <c r="CF59" s="141"/>
      <c r="CG59" s="141"/>
      <c r="CH59" s="141"/>
      <c r="CI59" s="141"/>
      <c r="CJ59" s="141"/>
      <c r="CK59" s="141"/>
      <c r="CL59" s="141"/>
      <c r="CM59" s="141"/>
      <c r="CN59" s="141"/>
      <c r="CO59" s="141"/>
      <c r="CP59" s="142"/>
      <c r="CQ59" s="118"/>
      <c r="CR59" s="146"/>
      <c r="CS59" s="97"/>
      <c r="CT59" s="105"/>
    </row>
    <row r="60" spans="1:98" ht="8.5" customHeight="1" thickTop="1" x14ac:dyDescent="0.35">
      <c r="B60" s="71"/>
      <c r="C60" s="310"/>
      <c r="D60" s="212"/>
      <c r="E60" s="213"/>
      <c r="F60" s="223"/>
      <c r="G60" s="214"/>
      <c r="H60" s="202"/>
      <c r="I60" s="223"/>
      <c r="J60" s="202"/>
      <c r="K60" s="199"/>
      <c r="L60" s="191"/>
      <c r="M60" s="191"/>
      <c r="N60" s="191"/>
      <c r="O60" s="214"/>
      <c r="P60" s="191"/>
      <c r="Q60" s="230"/>
      <c r="R60" s="231"/>
      <c r="S60" s="202"/>
      <c r="T60" s="190" t="str">
        <f t="shared" ref="T60" si="126">IF(U61="","",1)</f>
        <v/>
      </c>
      <c r="U60" s="191" t="str">
        <f t="shared" ref="U60" si="127">IF(U61="","",1)</f>
        <v/>
      </c>
      <c r="V60" s="192" t="str">
        <f t="shared" ref="V60" si="128">IF(U61="","",1)</f>
        <v/>
      </c>
      <c r="W60" s="202"/>
      <c r="X60" s="213"/>
      <c r="Y60" s="214"/>
      <c r="Z60" s="76"/>
      <c r="AB60" s="82"/>
      <c r="AC60" s="45"/>
      <c r="AD60" s="149"/>
      <c r="AF60" s="150"/>
      <c r="AG60" s="151"/>
      <c r="AH60" s="151"/>
      <c r="AI60" s="151"/>
      <c r="AJ60" s="152"/>
      <c r="AL60" s="150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  <c r="AW60" s="157"/>
      <c r="AX60" s="157"/>
      <c r="AY60" s="157"/>
      <c r="AZ60" s="157"/>
      <c r="BA60" s="157"/>
      <c r="BB60" s="157"/>
      <c r="BC60" s="157"/>
      <c r="BD60" s="157"/>
      <c r="BE60" s="157"/>
      <c r="BF60" s="157"/>
      <c r="BG60" s="157"/>
      <c r="BH60" s="157"/>
      <c r="BI60" s="157"/>
      <c r="BJ60" s="157"/>
      <c r="BK60" s="157"/>
      <c r="BL60" s="157"/>
      <c r="BM60" s="157"/>
      <c r="BN60" s="157"/>
      <c r="BO60" s="157"/>
      <c r="BP60" s="157"/>
      <c r="BQ60" s="157"/>
      <c r="BR60" s="157"/>
      <c r="BS60" s="157"/>
      <c r="BT60" s="157"/>
      <c r="BU60" s="157"/>
      <c r="BV60" s="157"/>
      <c r="BW60" s="157"/>
      <c r="BX60" s="157"/>
      <c r="BY60" s="157"/>
      <c r="BZ60" s="157"/>
      <c r="CA60" s="157"/>
      <c r="CB60" s="157"/>
      <c r="CC60" s="157"/>
      <c r="CD60" s="157"/>
      <c r="CE60" s="157"/>
      <c r="CF60" s="157"/>
      <c r="CG60" s="157"/>
      <c r="CH60" s="157"/>
      <c r="CI60" s="157"/>
      <c r="CJ60" s="157"/>
      <c r="CK60" s="157"/>
      <c r="CL60" s="157"/>
      <c r="CM60" s="157"/>
      <c r="CN60" s="157"/>
      <c r="CO60" s="157"/>
      <c r="CP60" s="152"/>
      <c r="CQ60" s="117"/>
      <c r="CR60" s="149"/>
      <c r="CS60" s="46"/>
      <c r="CT60" s="88"/>
    </row>
    <row r="61" spans="1:98" x14ac:dyDescent="0.35">
      <c r="B61" s="71"/>
      <c r="C61" s="310">
        <f t="shared" si="9"/>
        <v>12</v>
      </c>
      <c r="D61" s="212" t="str">
        <f t="shared" si="9"/>
        <v>Kellen McAferty</v>
      </c>
      <c r="E61" s="213"/>
      <c r="F61" s="223" t="str">
        <f>IF(COUNT(AL61:CP61)=0,"", COUNT(AL61:CP61))</f>
        <v/>
      </c>
      <c r="G61" s="214" t="str">
        <f t="shared" ref="G61" si="129">_xlfn.IFS(F61="","",F61=1,1,F61=2,2,F61=3,3,F61=4,4,F61=5,5,F61&gt;5,5)</f>
        <v/>
      </c>
      <c r="H61" s="202"/>
      <c r="I61" s="223"/>
      <c r="J61" s="227" t="s">
        <v>7</v>
      </c>
      <c r="K61" s="199" t="str">
        <f>IFERROR(LARGE((AL61:CP61),1),"")</f>
        <v/>
      </c>
      <c r="L61" s="191" t="str">
        <f>IFERROR(LARGE((AL61:CP61),2),"")</f>
        <v/>
      </c>
      <c r="M61" s="191" t="str">
        <f>IFERROR(LARGE((AL61:CP61),3),"")</f>
        <v/>
      </c>
      <c r="N61" s="191" t="str">
        <f>IFERROR(LARGE((AL61:CP61),4),"")</f>
        <v/>
      </c>
      <c r="O61" s="214" t="str">
        <f>IFERROR(LARGE((AL61:CP61),5),"")</f>
        <v/>
      </c>
      <c r="P61" s="191"/>
      <c r="Q61" s="230" t="str">
        <f t="shared" si="11"/>
        <v/>
      </c>
      <c r="R61" s="231" t="str">
        <f t="shared" si="12"/>
        <v/>
      </c>
      <c r="S61" s="202"/>
      <c r="T61" s="190" t="str">
        <f t="shared" ref="T61" si="130">IF(U61="","",1)</f>
        <v/>
      </c>
      <c r="U61" s="193" t="str">
        <f t="shared" ref="U61" si="131">IF(SUM(Q61:R61)=0,"",SUM(Q61:R61))</f>
        <v/>
      </c>
      <c r="V61" s="192" t="str">
        <f t="shared" ref="V61" si="132">IF(U61="","",1)</f>
        <v/>
      </c>
      <c r="W61" s="202"/>
      <c r="X61" s="213" t="str">
        <f t="shared" si="5"/>
        <v>Kellen McAferty</v>
      </c>
      <c r="Y61" s="214"/>
      <c r="Z61" s="76"/>
      <c r="AB61" s="82"/>
      <c r="AC61" s="45">
        <v>12</v>
      </c>
      <c r="AD61" s="60" t="s">
        <v>187</v>
      </c>
      <c r="AF61" s="45"/>
      <c r="AG61" s="1"/>
      <c r="AH61" s="1"/>
      <c r="AI61" s="1"/>
      <c r="AJ61" s="46"/>
      <c r="AK61" s="108"/>
      <c r="AL61" s="62" t="s">
        <v>7</v>
      </c>
      <c r="AM61" s="62" t="s">
        <v>7</v>
      </c>
      <c r="AN61" s="62" t="s">
        <v>7</v>
      </c>
      <c r="AO61" s="62" t="s">
        <v>7</v>
      </c>
      <c r="AP61" s="62" t="s">
        <v>7</v>
      </c>
      <c r="AQ61" s="62" t="s">
        <v>7</v>
      </c>
      <c r="AR61" s="62" t="s">
        <v>7</v>
      </c>
      <c r="AS61" s="62" t="s">
        <v>7</v>
      </c>
      <c r="AT61" s="62" t="s">
        <v>7</v>
      </c>
      <c r="AU61" s="62" t="s">
        <v>7</v>
      </c>
      <c r="AV61" s="62" t="s">
        <v>7</v>
      </c>
      <c r="AW61" s="62" t="s">
        <v>7</v>
      </c>
      <c r="AX61" s="62" t="s">
        <v>7</v>
      </c>
      <c r="AY61" s="62" t="s">
        <v>7</v>
      </c>
      <c r="AZ61" s="62" t="s">
        <v>7</v>
      </c>
      <c r="BA61" s="62" t="s">
        <v>7</v>
      </c>
      <c r="BB61" s="62" t="s">
        <v>7</v>
      </c>
      <c r="BC61" s="62" t="s">
        <v>7</v>
      </c>
      <c r="BD61" s="62" t="s">
        <v>7</v>
      </c>
      <c r="BE61" s="62" t="s">
        <v>7</v>
      </c>
      <c r="BF61" s="62" t="s">
        <v>7</v>
      </c>
      <c r="BG61" s="62" t="s">
        <v>7</v>
      </c>
      <c r="BH61" s="62" t="s">
        <v>7</v>
      </c>
      <c r="BI61" s="62" t="s">
        <v>7</v>
      </c>
      <c r="BJ61" s="62" t="s">
        <v>7</v>
      </c>
      <c r="BK61" s="62" t="s">
        <v>7</v>
      </c>
      <c r="BL61" s="62" t="s">
        <v>7</v>
      </c>
      <c r="BM61" s="62" t="s">
        <v>7</v>
      </c>
      <c r="BN61" s="62" t="s">
        <v>7</v>
      </c>
      <c r="BO61" s="62" t="s">
        <v>7</v>
      </c>
      <c r="BP61" s="62" t="s">
        <v>7</v>
      </c>
      <c r="BQ61" s="62" t="s">
        <v>7</v>
      </c>
      <c r="BR61" s="62" t="s">
        <v>7</v>
      </c>
      <c r="BS61" s="62" t="s">
        <v>7</v>
      </c>
      <c r="BT61" s="62" t="s">
        <v>7</v>
      </c>
      <c r="BU61" s="62" t="s">
        <v>7</v>
      </c>
      <c r="BV61" s="62" t="s">
        <v>7</v>
      </c>
      <c r="BW61" s="62" t="s">
        <v>7</v>
      </c>
      <c r="BX61" s="62" t="s">
        <v>7</v>
      </c>
      <c r="BY61" s="62" t="s">
        <v>7</v>
      </c>
      <c r="BZ61" s="62" t="s">
        <v>7</v>
      </c>
      <c r="CA61" s="62" t="s">
        <v>7</v>
      </c>
      <c r="CB61" s="62" t="s">
        <v>7</v>
      </c>
      <c r="CC61" s="62" t="s">
        <v>7</v>
      </c>
      <c r="CD61" s="62" t="s">
        <v>7</v>
      </c>
      <c r="CE61" s="62" t="s">
        <v>7</v>
      </c>
      <c r="CF61" s="62" t="s">
        <v>7</v>
      </c>
      <c r="CG61" s="62" t="s">
        <v>7</v>
      </c>
      <c r="CH61" s="62" t="s">
        <v>7</v>
      </c>
      <c r="CI61" s="62" t="s">
        <v>7</v>
      </c>
      <c r="CJ61" s="62" t="s">
        <v>7</v>
      </c>
      <c r="CK61" s="62" t="s">
        <v>7</v>
      </c>
      <c r="CL61" s="62" t="s">
        <v>7</v>
      </c>
      <c r="CM61" s="62" t="s">
        <v>7</v>
      </c>
      <c r="CN61" s="62" t="s">
        <v>7</v>
      </c>
      <c r="CO61" s="62" t="s">
        <v>7</v>
      </c>
      <c r="CP61" s="62" t="s">
        <v>7</v>
      </c>
      <c r="CQ61" s="117"/>
      <c r="CR61" s="60" t="str">
        <f>IF(AD61="Athlete Name","",AD61)</f>
        <v>Kellen McAferty</v>
      </c>
      <c r="CS61" s="46">
        <v>13</v>
      </c>
      <c r="CT61" s="88"/>
    </row>
    <row r="62" spans="1:98" x14ac:dyDescent="0.35">
      <c r="B62" s="71"/>
      <c r="C62" s="310"/>
      <c r="D62" s="212"/>
      <c r="E62" s="213"/>
      <c r="F62" s="223"/>
      <c r="G62" s="214"/>
      <c r="H62" s="202"/>
      <c r="I62" s="223" t="str">
        <f>IF(SUM(AF62:AJ62)=0,"",SUM(AF62:AJ62))</f>
        <v/>
      </c>
      <c r="J62" s="227" t="s">
        <v>12</v>
      </c>
      <c r="K62" s="199" t="str">
        <f>IFERROR(LARGE((AL62:CP62),1),"")</f>
        <v/>
      </c>
      <c r="L62" s="191" t="str">
        <f>IFERROR(LARGE((AL62:CP62),2),"")</f>
        <v/>
      </c>
      <c r="M62" s="191" t="str">
        <f>IFERROR(LARGE((AL62:CP62),3),"")</f>
        <v/>
      </c>
      <c r="N62" s="191" t="str">
        <f>IFERROR(LARGE((AL62:CP62),4),"")</f>
        <v/>
      </c>
      <c r="O62" s="214" t="str">
        <f>IFERROR(LARGE((AL62:CP62),5),"")</f>
        <v/>
      </c>
      <c r="P62" s="191"/>
      <c r="Q62" s="230"/>
      <c r="R62" s="231"/>
      <c r="S62" s="202"/>
      <c r="T62" s="190" t="str">
        <f t="shared" ref="T62" si="133">IF(U61="","",1)</f>
        <v/>
      </c>
      <c r="U62" s="194" t="str">
        <f t="shared" ref="U62" si="134">IF(U61="","",1)</f>
        <v/>
      </c>
      <c r="V62" s="192" t="str">
        <f t="shared" ref="V62" si="135">IF(U61="","",1)</f>
        <v/>
      </c>
      <c r="W62" s="202"/>
      <c r="X62" s="213"/>
      <c r="Y62" s="214"/>
      <c r="Z62" s="76"/>
      <c r="AB62" s="82"/>
      <c r="AC62" s="45"/>
      <c r="AD62" s="60"/>
      <c r="AF62" s="45" t="s">
        <v>12</v>
      </c>
      <c r="AG62" s="1" t="s">
        <v>12</v>
      </c>
      <c r="AH62" s="1" t="s">
        <v>12</v>
      </c>
      <c r="AI62" s="1" t="s">
        <v>12</v>
      </c>
      <c r="AJ62" s="46" t="s">
        <v>12</v>
      </c>
      <c r="AK62" s="108"/>
      <c r="AL62" s="45" t="s">
        <v>12</v>
      </c>
      <c r="AM62" s="45" t="s">
        <v>12</v>
      </c>
      <c r="AN62" s="45" t="s">
        <v>12</v>
      </c>
      <c r="AO62" s="45" t="s">
        <v>12</v>
      </c>
      <c r="AP62" s="45" t="s">
        <v>12</v>
      </c>
      <c r="AQ62" s="45" t="s">
        <v>12</v>
      </c>
      <c r="AR62" s="45" t="s">
        <v>12</v>
      </c>
      <c r="AS62" s="45" t="s">
        <v>12</v>
      </c>
      <c r="AT62" s="45" t="s">
        <v>12</v>
      </c>
      <c r="AU62" s="45" t="s">
        <v>12</v>
      </c>
      <c r="AV62" s="45" t="s">
        <v>12</v>
      </c>
      <c r="AW62" s="45" t="s">
        <v>12</v>
      </c>
      <c r="AX62" s="45" t="s">
        <v>12</v>
      </c>
      <c r="AY62" s="45" t="s">
        <v>12</v>
      </c>
      <c r="AZ62" s="45" t="s">
        <v>12</v>
      </c>
      <c r="BA62" s="45" t="s">
        <v>12</v>
      </c>
      <c r="BB62" s="45" t="s">
        <v>12</v>
      </c>
      <c r="BC62" s="45" t="s">
        <v>12</v>
      </c>
      <c r="BD62" s="45" t="s">
        <v>12</v>
      </c>
      <c r="BE62" s="45" t="s">
        <v>12</v>
      </c>
      <c r="BF62" s="45" t="s">
        <v>12</v>
      </c>
      <c r="BG62" s="45" t="s">
        <v>12</v>
      </c>
      <c r="BH62" s="45" t="s">
        <v>12</v>
      </c>
      <c r="BI62" s="45" t="s">
        <v>12</v>
      </c>
      <c r="BJ62" s="45" t="s">
        <v>12</v>
      </c>
      <c r="BK62" s="45" t="s">
        <v>12</v>
      </c>
      <c r="BL62" s="45" t="s">
        <v>12</v>
      </c>
      <c r="BM62" s="45" t="s">
        <v>12</v>
      </c>
      <c r="BN62" s="45" t="s">
        <v>12</v>
      </c>
      <c r="BO62" s="45" t="s">
        <v>12</v>
      </c>
      <c r="BP62" s="45" t="s">
        <v>12</v>
      </c>
      <c r="BQ62" s="45" t="s">
        <v>12</v>
      </c>
      <c r="BR62" s="45" t="s">
        <v>12</v>
      </c>
      <c r="BS62" s="45" t="s">
        <v>12</v>
      </c>
      <c r="BT62" s="45" t="s">
        <v>12</v>
      </c>
      <c r="BU62" s="45" t="s">
        <v>12</v>
      </c>
      <c r="BV62" s="45" t="s">
        <v>12</v>
      </c>
      <c r="BW62" s="45" t="s">
        <v>12</v>
      </c>
      <c r="BX62" s="45" t="s">
        <v>12</v>
      </c>
      <c r="BY62" s="45" t="s">
        <v>12</v>
      </c>
      <c r="BZ62" s="45" t="s">
        <v>12</v>
      </c>
      <c r="CA62" s="45" t="s">
        <v>12</v>
      </c>
      <c r="CB62" s="45" t="s">
        <v>12</v>
      </c>
      <c r="CC62" s="45" t="s">
        <v>12</v>
      </c>
      <c r="CD62" s="45" t="s">
        <v>12</v>
      </c>
      <c r="CE62" s="45" t="s">
        <v>12</v>
      </c>
      <c r="CF62" s="45" t="s">
        <v>12</v>
      </c>
      <c r="CG62" s="45" t="s">
        <v>12</v>
      </c>
      <c r="CH62" s="45" t="s">
        <v>12</v>
      </c>
      <c r="CI62" s="45" t="s">
        <v>12</v>
      </c>
      <c r="CJ62" s="45" t="s">
        <v>12</v>
      </c>
      <c r="CK62" s="45" t="s">
        <v>12</v>
      </c>
      <c r="CL62" s="45" t="s">
        <v>12</v>
      </c>
      <c r="CM62" s="45" t="s">
        <v>12</v>
      </c>
      <c r="CN62" s="45" t="s">
        <v>12</v>
      </c>
      <c r="CO62" s="45" t="s">
        <v>12</v>
      </c>
      <c r="CP62" s="45" t="s">
        <v>12</v>
      </c>
      <c r="CQ62" s="117"/>
      <c r="CR62" s="60"/>
      <c r="CS62" s="46"/>
      <c r="CT62" s="88"/>
    </row>
    <row r="63" spans="1:98" s="39" customFormat="1" ht="8.5" customHeight="1" thickBot="1" x14ac:dyDescent="0.4">
      <c r="B63" s="102"/>
      <c r="C63" s="311"/>
      <c r="D63" s="215"/>
      <c r="E63" s="216"/>
      <c r="F63" s="224"/>
      <c r="G63" s="217"/>
      <c r="H63" s="228"/>
      <c r="I63" s="229"/>
      <c r="J63" s="228"/>
      <c r="K63" s="232"/>
      <c r="L63" s="196"/>
      <c r="M63" s="196"/>
      <c r="N63" s="196"/>
      <c r="O63" s="233"/>
      <c r="P63" s="228"/>
      <c r="Q63" s="234"/>
      <c r="R63" s="235"/>
      <c r="S63" s="228"/>
      <c r="T63" s="195" t="str">
        <f t="shared" ref="T63" si="136">IF(U61="","",1)</f>
        <v/>
      </c>
      <c r="U63" s="196" t="str">
        <f t="shared" ref="U63" si="137">IF(U61="","",1)</f>
        <v/>
      </c>
      <c r="V63" s="197" t="str">
        <f t="shared" ref="V63" si="138">IF(U61="","",1)</f>
        <v/>
      </c>
      <c r="W63" s="228"/>
      <c r="X63" s="215"/>
      <c r="Y63" s="236"/>
      <c r="Z63" s="98"/>
      <c r="AB63" s="104"/>
      <c r="AC63" s="92"/>
      <c r="AD63" s="148"/>
      <c r="AF63" s="153"/>
      <c r="AG63" s="154"/>
      <c r="AH63" s="154"/>
      <c r="AI63" s="155"/>
      <c r="AJ63" s="156"/>
      <c r="AL63" s="159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5"/>
      <c r="CB63" s="155"/>
      <c r="CC63" s="155"/>
      <c r="CD63" s="155"/>
      <c r="CE63" s="155"/>
      <c r="CF63" s="155"/>
      <c r="CG63" s="155"/>
      <c r="CH63" s="155"/>
      <c r="CI63" s="155"/>
      <c r="CJ63" s="155"/>
      <c r="CK63" s="155"/>
      <c r="CL63" s="155"/>
      <c r="CM63" s="155"/>
      <c r="CN63" s="155"/>
      <c r="CO63" s="155"/>
      <c r="CP63" s="156"/>
      <c r="CQ63" s="118"/>
      <c r="CR63" s="158"/>
      <c r="CS63" s="97"/>
      <c r="CT63" s="105"/>
    </row>
    <row r="64" spans="1:98" ht="8.5" customHeight="1" thickTop="1" x14ac:dyDescent="0.35">
      <c r="B64" s="71"/>
      <c r="C64" s="310"/>
      <c r="D64" s="212"/>
      <c r="E64" s="213"/>
      <c r="F64" s="223"/>
      <c r="G64" s="214"/>
      <c r="H64" s="202"/>
      <c r="I64" s="223"/>
      <c r="J64" s="202"/>
      <c r="K64" s="199"/>
      <c r="L64" s="191"/>
      <c r="M64" s="191"/>
      <c r="N64" s="191"/>
      <c r="O64" s="214"/>
      <c r="P64" s="191"/>
      <c r="Q64" s="230"/>
      <c r="R64" s="231"/>
      <c r="S64" s="202"/>
      <c r="T64" s="190">
        <f t="shared" ref="T64" si="139">IF(U65="","",1)</f>
        <v>1</v>
      </c>
      <c r="U64" s="191">
        <f t="shared" ref="U64" si="140">IF(U65="","",1)</f>
        <v>1</v>
      </c>
      <c r="V64" s="192">
        <f t="shared" ref="V64" si="141">IF(U65="","",1)</f>
        <v>1</v>
      </c>
      <c r="W64" s="202"/>
      <c r="X64" s="213"/>
      <c r="Y64" s="214"/>
      <c r="Z64" s="76"/>
      <c r="AB64" s="82"/>
      <c r="AC64" s="45"/>
      <c r="AD64" s="134"/>
      <c r="AF64" s="135"/>
      <c r="AG64" s="136"/>
      <c r="AH64" s="136"/>
      <c r="AI64" s="137"/>
      <c r="AJ64" s="138"/>
      <c r="AL64" s="143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  <c r="BM64" s="144"/>
      <c r="BN64" s="144"/>
      <c r="BO64" s="144"/>
      <c r="BP64" s="144"/>
      <c r="BQ64" s="144"/>
      <c r="BR64" s="144"/>
      <c r="BS64" s="144"/>
      <c r="BT64" s="144"/>
      <c r="BU64" s="144"/>
      <c r="BV64" s="144"/>
      <c r="BW64" s="144"/>
      <c r="BX64" s="144"/>
      <c r="BY64" s="144"/>
      <c r="BZ64" s="144"/>
      <c r="CA64" s="144"/>
      <c r="CB64" s="144"/>
      <c r="CC64" s="144"/>
      <c r="CD64" s="144"/>
      <c r="CE64" s="144"/>
      <c r="CF64" s="144"/>
      <c r="CG64" s="144"/>
      <c r="CH64" s="144"/>
      <c r="CI64" s="144"/>
      <c r="CJ64" s="144"/>
      <c r="CK64" s="144"/>
      <c r="CL64" s="144"/>
      <c r="CM64" s="144"/>
      <c r="CN64" s="144"/>
      <c r="CO64" s="144"/>
      <c r="CP64" s="145"/>
      <c r="CQ64" s="117"/>
      <c r="CR64" s="134"/>
      <c r="CS64" s="46"/>
      <c r="CT64" s="88"/>
    </row>
    <row r="65" spans="2:98" x14ac:dyDescent="0.35">
      <c r="B65" s="71"/>
      <c r="C65" s="310">
        <f t="shared" si="9"/>
        <v>13</v>
      </c>
      <c r="D65" s="212" t="str">
        <f t="shared" si="9"/>
        <v>Andrew Duross</v>
      </c>
      <c r="E65" s="213"/>
      <c r="F65" s="223">
        <f>IF(COUNT(AL65:CP65)=0,"", COUNT(AL65:CP65))</f>
        <v>7</v>
      </c>
      <c r="G65" s="214">
        <f t="shared" ref="G65" si="142">_xlfn.IFS(F65="","",F65=1,1,F65=2,2,F65=3,3,F65=4,4,F65=5,5,F65&gt;5,5)</f>
        <v>5</v>
      </c>
      <c r="H65" s="202"/>
      <c r="I65" s="223"/>
      <c r="J65" s="227" t="s">
        <v>7</v>
      </c>
      <c r="K65" s="199">
        <f>IFERROR(LARGE((AL65:CP65),1),"")</f>
        <v>621.9</v>
      </c>
      <c r="L65" s="191">
        <f>IFERROR(LARGE((AL65:CP65),2),"")</f>
        <v>618.1</v>
      </c>
      <c r="M65" s="191">
        <f>IFERROR(LARGE((AL65:CP65),3),"")</f>
        <v>617.1</v>
      </c>
      <c r="N65" s="191">
        <f>IFERROR(LARGE((AL65:CP65),4),"")</f>
        <v>616.1</v>
      </c>
      <c r="O65" s="214">
        <f>IFERROR(LARGE((AL65:CP65),5),"")</f>
        <v>615.29999999999995</v>
      </c>
      <c r="P65" s="191"/>
      <c r="Q65" s="230">
        <f t="shared" si="11"/>
        <v>617.70000000000005</v>
      </c>
      <c r="R65" s="231" t="str">
        <f t="shared" si="12"/>
        <v/>
      </c>
      <c r="S65" s="202"/>
      <c r="T65" s="190">
        <f t="shared" ref="T65" si="143">IF(U65="","",1)</f>
        <v>1</v>
      </c>
      <c r="U65" s="193">
        <f t="shared" ref="U65" si="144">IF(SUM(Q65:R65)=0,"",SUM(Q65:R65))</f>
        <v>617.70000000000005</v>
      </c>
      <c r="V65" s="192">
        <f t="shared" ref="V65" si="145">IF(U65="","",1)</f>
        <v>1</v>
      </c>
      <c r="W65" s="202"/>
      <c r="X65" s="213" t="str">
        <f t="shared" si="5"/>
        <v>Andrew Duross</v>
      </c>
      <c r="Y65" s="214"/>
      <c r="Z65" s="76"/>
      <c r="AB65" s="82"/>
      <c r="AC65" s="45">
        <v>13</v>
      </c>
      <c r="AD65" s="60" t="s">
        <v>208</v>
      </c>
      <c r="AF65" s="45"/>
      <c r="AG65" s="1"/>
      <c r="AH65" s="1"/>
      <c r="AI65" s="1"/>
      <c r="AJ65" s="46"/>
      <c r="AK65" s="108"/>
      <c r="AL65" s="62" t="s">
        <v>7</v>
      </c>
      <c r="AM65" s="62">
        <v>621.9</v>
      </c>
      <c r="AN65" s="62">
        <v>618.1</v>
      </c>
      <c r="AO65" s="62" t="s">
        <v>7</v>
      </c>
      <c r="AP65" s="62" t="s">
        <v>7</v>
      </c>
      <c r="AQ65" s="62" t="s">
        <v>7</v>
      </c>
      <c r="AR65" s="62" t="s">
        <v>7</v>
      </c>
      <c r="AS65" s="62" t="s">
        <v>7</v>
      </c>
      <c r="AT65" s="62" t="s">
        <v>7</v>
      </c>
      <c r="AU65" s="62" t="s">
        <v>7</v>
      </c>
      <c r="AV65" s="62" t="s">
        <v>7</v>
      </c>
      <c r="AW65" s="62" t="s">
        <v>7</v>
      </c>
      <c r="AX65" s="62" t="s">
        <v>7</v>
      </c>
      <c r="AY65" s="62" t="s">
        <v>7</v>
      </c>
      <c r="AZ65" s="62" t="s">
        <v>7</v>
      </c>
      <c r="BA65" s="62" t="s">
        <v>7</v>
      </c>
      <c r="BB65" s="62" t="s">
        <v>7</v>
      </c>
      <c r="BC65" s="62" t="s">
        <v>7</v>
      </c>
      <c r="BD65" s="62" t="s">
        <v>7</v>
      </c>
      <c r="BE65" s="62">
        <v>615.29999999999995</v>
      </c>
      <c r="BF65" s="62" t="s">
        <v>7</v>
      </c>
      <c r="BG65" s="62" t="s">
        <v>7</v>
      </c>
      <c r="BH65" s="62" t="s">
        <v>7</v>
      </c>
      <c r="BI65" s="62">
        <v>610.1</v>
      </c>
      <c r="BJ65" s="62">
        <v>616.1</v>
      </c>
      <c r="BK65" s="62" t="s">
        <v>7</v>
      </c>
      <c r="BL65" s="62" t="s">
        <v>7</v>
      </c>
      <c r="BM65" s="62" t="s">
        <v>7</v>
      </c>
      <c r="BN65" s="62" t="s">
        <v>7</v>
      </c>
      <c r="BO65" s="62" t="s">
        <v>7</v>
      </c>
      <c r="BP65" s="62" t="s">
        <v>7</v>
      </c>
      <c r="BQ65" s="62" t="s">
        <v>7</v>
      </c>
      <c r="BR65" s="62" t="s">
        <v>7</v>
      </c>
      <c r="BS65" s="62" t="s">
        <v>7</v>
      </c>
      <c r="BT65" s="62" t="s">
        <v>7</v>
      </c>
      <c r="BU65" s="62">
        <v>617.1</v>
      </c>
      <c r="BV65" s="62">
        <v>612.70000000000005</v>
      </c>
      <c r="BW65" s="62" t="s">
        <v>7</v>
      </c>
      <c r="BX65" s="62" t="s">
        <v>7</v>
      </c>
      <c r="BY65" s="62" t="s">
        <v>7</v>
      </c>
      <c r="BZ65" s="62" t="s">
        <v>7</v>
      </c>
      <c r="CA65" s="62" t="s">
        <v>7</v>
      </c>
      <c r="CB65" s="62" t="s">
        <v>7</v>
      </c>
      <c r="CC65" s="62" t="s">
        <v>7</v>
      </c>
      <c r="CD65" s="62" t="s">
        <v>7</v>
      </c>
      <c r="CE65" s="62" t="s">
        <v>7</v>
      </c>
      <c r="CF65" s="62" t="s">
        <v>7</v>
      </c>
      <c r="CG65" s="62" t="s">
        <v>7</v>
      </c>
      <c r="CH65" s="62" t="s">
        <v>7</v>
      </c>
      <c r="CI65" s="62" t="s">
        <v>7</v>
      </c>
      <c r="CJ65" s="62" t="s">
        <v>7</v>
      </c>
      <c r="CK65" s="62" t="s">
        <v>7</v>
      </c>
      <c r="CL65" s="62" t="s">
        <v>7</v>
      </c>
      <c r="CM65" s="62" t="s">
        <v>7</v>
      </c>
      <c r="CN65" s="62" t="s">
        <v>7</v>
      </c>
      <c r="CO65" s="62" t="s">
        <v>7</v>
      </c>
      <c r="CP65" s="62" t="s">
        <v>7</v>
      </c>
      <c r="CQ65" s="117"/>
      <c r="CR65" s="60" t="str">
        <f>IF(AD65="Athlete Name","",AD65)</f>
        <v>Andrew Duross</v>
      </c>
      <c r="CS65" s="46">
        <v>14</v>
      </c>
      <c r="CT65" s="88"/>
    </row>
    <row r="66" spans="2:98" x14ac:dyDescent="0.35">
      <c r="B66" s="71"/>
      <c r="C66" s="310"/>
      <c r="D66" s="212"/>
      <c r="E66" s="213"/>
      <c r="F66" s="223"/>
      <c r="G66" s="214"/>
      <c r="H66" s="202"/>
      <c r="I66" s="223" t="str">
        <f>IF(SUM(AF66:AJ66)=0,"",SUM(AF66:AJ66))</f>
        <v/>
      </c>
      <c r="J66" s="227" t="s">
        <v>12</v>
      </c>
      <c r="K66" s="199" t="str">
        <f>IFERROR(LARGE((AL66:CP66),1),"")</f>
        <v/>
      </c>
      <c r="L66" s="191" t="str">
        <f>IFERROR(LARGE((AL66:CP66),2),"")</f>
        <v/>
      </c>
      <c r="M66" s="191" t="str">
        <f>IFERROR(LARGE((AL66:CP66),3),"")</f>
        <v/>
      </c>
      <c r="N66" s="191" t="str">
        <f>IFERROR(LARGE((AL66:CP66),4),"")</f>
        <v/>
      </c>
      <c r="O66" s="214" t="str">
        <f>IFERROR(LARGE((AL66:CP66),5),"")</f>
        <v/>
      </c>
      <c r="P66" s="191"/>
      <c r="Q66" s="230"/>
      <c r="R66" s="231"/>
      <c r="S66" s="202"/>
      <c r="T66" s="190">
        <f t="shared" ref="T66" si="146">IF(U65="","",1)</f>
        <v>1</v>
      </c>
      <c r="U66" s="194">
        <f t="shared" ref="U66" si="147">IF(U65="","",1)</f>
        <v>1</v>
      </c>
      <c r="V66" s="192">
        <f t="shared" ref="V66" si="148">IF(U65="","",1)</f>
        <v>1</v>
      </c>
      <c r="W66" s="202"/>
      <c r="X66" s="213"/>
      <c r="Y66" s="214"/>
      <c r="Z66" s="76"/>
      <c r="AB66" s="82"/>
      <c r="AC66" s="45"/>
      <c r="AD66" s="60"/>
      <c r="AF66" s="45" t="s">
        <v>12</v>
      </c>
      <c r="AG66" s="1" t="s">
        <v>12</v>
      </c>
      <c r="AH66" s="1" t="s">
        <v>12</v>
      </c>
      <c r="AI66" s="1" t="s">
        <v>12</v>
      </c>
      <c r="AJ66" s="46" t="s">
        <v>12</v>
      </c>
      <c r="AK66" s="108"/>
      <c r="AL66" s="45" t="s">
        <v>12</v>
      </c>
      <c r="AM66" s="45" t="s">
        <v>12</v>
      </c>
      <c r="AN66" s="45" t="s">
        <v>12</v>
      </c>
      <c r="AO66" s="45" t="s">
        <v>12</v>
      </c>
      <c r="AP66" s="45" t="s">
        <v>12</v>
      </c>
      <c r="AQ66" s="45" t="s">
        <v>12</v>
      </c>
      <c r="AR66" s="45" t="s">
        <v>12</v>
      </c>
      <c r="AS66" s="45" t="s">
        <v>12</v>
      </c>
      <c r="AT66" s="45" t="s">
        <v>12</v>
      </c>
      <c r="AU66" s="45" t="s">
        <v>12</v>
      </c>
      <c r="AV66" s="45" t="s">
        <v>12</v>
      </c>
      <c r="AW66" s="45" t="s">
        <v>12</v>
      </c>
      <c r="AX66" s="45" t="s">
        <v>12</v>
      </c>
      <c r="AY66" s="45" t="s">
        <v>12</v>
      </c>
      <c r="AZ66" s="45" t="s">
        <v>12</v>
      </c>
      <c r="BA66" s="45" t="s">
        <v>12</v>
      </c>
      <c r="BB66" s="45" t="s">
        <v>12</v>
      </c>
      <c r="BC66" s="45" t="s">
        <v>12</v>
      </c>
      <c r="BD66" s="45" t="s">
        <v>12</v>
      </c>
      <c r="BE66" s="45" t="s">
        <v>12</v>
      </c>
      <c r="BF66" s="45" t="s">
        <v>12</v>
      </c>
      <c r="BG66" s="45" t="s">
        <v>12</v>
      </c>
      <c r="BH66" s="45" t="s">
        <v>12</v>
      </c>
      <c r="BI66" s="45" t="s">
        <v>12</v>
      </c>
      <c r="BJ66" s="45" t="s">
        <v>12</v>
      </c>
      <c r="BK66" s="45" t="s">
        <v>12</v>
      </c>
      <c r="BL66" s="45" t="s">
        <v>12</v>
      </c>
      <c r="BM66" s="45" t="s">
        <v>12</v>
      </c>
      <c r="BN66" s="45" t="s">
        <v>12</v>
      </c>
      <c r="BO66" s="45" t="s">
        <v>12</v>
      </c>
      <c r="BP66" s="45" t="s">
        <v>12</v>
      </c>
      <c r="BQ66" s="45" t="s">
        <v>12</v>
      </c>
      <c r="BR66" s="45" t="s">
        <v>12</v>
      </c>
      <c r="BS66" s="45" t="s">
        <v>12</v>
      </c>
      <c r="BT66" s="45" t="s">
        <v>12</v>
      </c>
      <c r="BU66" s="45" t="s">
        <v>12</v>
      </c>
      <c r="BV66" s="45" t="s">
        <v>12</v>
      </c>
      <c r="BW66" s="45" t="s">
        <v>12</v>
      </c>
      <c r="BX66" s="45" t="s">
        <v>12</v>
      </c>
      <c r="BY66" s="45" t="s">
        <v>12</v>
      </c>
      <c r="BZ66" s="45" t="s">
        <v>12</v>
      </c>
      <c r="CA66" s="45" t="s">
        <v>12</v>
      </c>
      <c r="CB66" s="45" t="s">
        <v>12</v>
      </c>
      <c r="CC66" s="45" t="s">
        <v>12</v>
      </c>
      <c r="CD66" s="45" t="s">
        <v>12</v>
      </c>
      <c r="CE66" s="45" t="s">
        <v>12</v>
      </c>
      <c r="CF66" s="45" t="s">
        <v>12</v>
      </c>
      <c r="CG66" s="45" t="s">
        <v>12</v>
      </c>
      <c r="CH66" s="45" t="s">
        <v>12</v>
      </c>
      <c r="CI66" s="45" t="s">
        <v>12</v>
      </c>
      <c r="CJ66" s="45" t="s">
        <v>12</v>
      </c>
      <c r="CK66" s="45" t="s">
        <v>12</v>
      </c>
      <c r="CL66" s="45" t="s">
        <v>12</v>
      </c>
      <c r="CM66" s="45" t="s">
        <v>12</v>
      </c>
      <c r="CN66" s="45" t="s">
        <v>12</v>
      </c>
      <c r="CO66" s="45" t="s">
        <v>12</v>
      </c>
      <c r="CP66" s="45" t="s">
        <v>12</v>
      </c>
      <c r="CQ66" s="117"/>
      <c r="CR66" s="60"/>
      <c r="CS66" s="46"/>
      <c r="CT66" s="88"/>
    </row>
    <row r="67" spans="2:98" s="39" customFormat="1" ht="8.5" customHeight="1" thickBot="1" x14ac:dyDescent="0.4">
      <c r="B67" s="102"/>
      <c r="C67" s="311"/>
      <c r="D67" s="215"/>
      <c r="E67" s="216"/>
      <c r="F67" s="224"/>
      <c r="G67" s="217"/>
      <c r="H67" s="228"/>
      <c r="I67" s="229"/>
      <c r="J67" s="228"/>
      <c r="K67" s="232"/>
      <c r="L67" s="196"/>
      <c r="M67" s="196"/>
      <c r="N67" s="196"/>
      <c r="O67" s="233"/>
      <c r="P67" s="228"/>
      <c r="Q67" s="234"/>
      <c r="R67" s="235"/>
      <c r="S67" s="228"/>
      <c r="T67" s="195">
        <f t="shared" ref="T67" si="149">IF(U65="","",1)</f>
        <v>1</v>
      </c>
      <c r="U67" s="196">
        <f t="shared" ref="U67" si="150">IF(U65="","",1)</f>
        <v>1</v>
      </c>
      <c r="V67" s="197">
        <f t="shared" ref="V67" si="151">IF(U65="","",1)</f>
        <v>1</v>
      </c>
      <c r="W67" s="228"/>
      <c r="X67" s="215"/>
      <c r="Y67" s="236"/>
      <c r="Z67" s="98"/>
      <c r="AB67" s="104"/>
      <c r="AC67" s="92"/>
      <c r="AD67" s="139"/>
      <c r="AF67" s="140"/>
      <c r="AG67" s="141"/>
      <c r="AH67" s="141"/>
      <c r="AI67" s="141"/>
      <c r="AJ67" s="142"/>
      <c r="AL67" s="140"/>
      <c r="AM67" s="141"/>
      <c r="AN67" s="141"/>
      <c r="AO67" s="141"/>
      <c r="AP67" s="141"/>
      <c r="AQ67" s="141"/>
      <c r="AR67" s="141"/>
      <c r="AS67" s="141"/>
      <c r="AT67" s="141"/>
      <c r="AU67" s="141"/>
      <c r="AV67" s="141"/>
      <c r="AW67" s="141"/>
      <c r="AX67" s="141"/>
      <c r="AY67" s="141"/>
      <c r="AZ67" s="141"/>
      <c r="BA67" s="141"/>
      <c r="BB67" s="141"/>
      <c r="BC67" s="141"/>
      <c r="BD67" s="141"/>
      <c r="BE67" s="141"/>
      <c r="BF67" s="141"/>
      <c r="BG67" s="141"/>
      <c r="BH67" s="141"/>
      <c r="BI67" s="141"/>
      <c r="BJ67" s="141"/>
      <c r="BK67" s="141"/>
      <c r="BL67" s="141"/>
      <c r="BM67" s="141"/>
      <c r="BN67" s="141"/>
      <c r="BO67" s="141"/>
      <c r="BP67" s="141"/>
      <c r="BQ67" s="141"/>
      <c r="BR67" s="141"/>
      <c r="BS67" s="141"/>
      <c r="BT67" s="141"/>
      <c r="BU67" s="141"/>
      <c r="BV67" s="141"/>
      <c r="BW67" s="141"/>
      <c r="BX67" s="141"/>
      <c r="BY67" s="141"/>
      <c r="BZ67" s="141"/>
      <c r="CA67" s="141"/>
      <c r="CB67" s="141"/>
      <c r="CC67" s="141"/>
      <c r="CD67" s="141"/>
      <c r="CE67" s="141"/>
      <c r="CF67" s="141"/>
      <c r="CG67" s="141"/>
      <c r="CH67" s="141"/>
      <c r="CI67" s="141"/>
      <c r="CJ67" s="141"/>
      <c r="CK67" s="141"/>
      <c r="CL67" s="141"/>
      <c r="CM67" s="141"/>
      <c r="CN67" s="141"/>
      <c r="CO67" s="141"/>
      <c r="CP67" s="142"/>
      <c r="CQ67" s="118"/>
      <c r="CR67" s="146"/>
      <c r="CS67" s="97"/>
      <c r="CT67" s="105"/>
    </row>
    <row r="68" spans="2:98" s="3" customFormat="1" ht="15" thickTop="1" x14ac:dyDescent="0.35">
      <c r="B68" s="74"/>
      <c r="C68" s="312"/>
      <c r="D68" s="204"/>
      <c r="E68" s="204"/>
      <c r="F68" s="204"/>
      <c r="G68" s="204"/>
      <c r="H68" s="204"/>
      <c r="I68" s="204"/>
      <c r="J68" s="204"/>
      <c r="Q68" s="3" t="s">
        <v>6</v>
      </c>
      <c r="R68" s="3" t="s">
        <v>37</v>
      </c>
      <c r="Y68" s="66"/>
      <c r="Z68" s="75"/>
      <c r="AB68" s="83"/>
      <c r="AC68" s="58"/>
      <c r="AF68" s="3" t="s">
        <v>10</v>
      </c>
      <c r="AG68" s="3" t="s">
        <v>13</v>
      </c>
      <c r="AH68" s="3" t="s">
        <v>13</v>
      </c>
      <c r="AI68" s="3" t="s">
        <v>14</v>
      </c>
      <c r="AJ68" s="3" t="s">
        <v>16</v>
      </c>
      <c r="AL68" s="3">
        <f t="shared" ref="AL68:CP68" si="152">AL13</f>
        <v>0</v>
      </c>
      <c r="AM68" s="3">
        <f t="shared" ref="AM68:AV68" si="153">AM13</f>
        <v>2023</v>
      </c>
      <c r="AN68" s="3">
        <f t="shared" ref="AN68:AP68" si="154">AN13</f>
        <v>2023</v>
      </c>
      <c r="AO68" s="3">
        <f t="shared" si="154"/>
        <v>2024</v>
      </c>
      <c r="AP68" s="3">
        <f t="shared" si="154"/>
        <v>2024</v>
      </c>
      <c r="AQ68" s="3">
        <f t="shared" si="153"/>
        <v>2024</v>
      </c>
      <c r="AR68" s="3">
        <f t="shared" si="153"/>
        <v>2024</v>
      </c>
      <c r="AS68" s="3">
        <f t="shared" si="153"/>
        <v>2024</v>
      </c>
      <c r="AT68" s="3">
        <f t="shared" si="153"/>
        <v>2024</v>
      </c>
      <c r="AU68" s="3">
        <f t="shared" si="153"/>
        <v>2024</v>
      </c>
      <c r="AV68" s="3">
        <f t="shared" si="153"/>
        <v>2024</v>
      </c>
      <c r="AW68" s="3">
        <f t="shared" ref="AW68:BD68" si="155">AW13</f>
        <v>2024</v>
      </c>
      <c r="AX68" s="3">
        <f t="shared" si="155"/>
        <v>2024</v>
      </c>
      <c r="AY68" s="3">
        <f t="shared" si="155"/>
        <v>2024</v>
      </c>
      <c r="AZ68" s="3">
        <f t="shared" si="155"/>
        <v>2024</v>
      </c>
      <c r="BA68" s="3">
        <f t="shared" si="155"/>
        <v>2024</v>
      </c>
      <c r="BB68" s="3">
        <f t="shared" si="155"/>
        <v>2024</v>
      </c>
      <c r="BC68" s="3">
        <f t="shared" si="155"/>
        <v>2024</v>
      </c>
      <c r="BD68" s="3">
        <f t="shared" si="155"/>
        <v>2024</v>
      </c>
      <c r="BE68" s="3">
        <f t="shared" ref="BE68:CN68" si="156">BE13</f>
        <v>2024</v>
      </c>
      <c r="BF68" s="3">
        <f t="shared" ref="BF68:BI68" si="157">BF13</f>
        <v>2024</v>
      </c>
      <c r="BG68" s="3">
        <f t="shared" si="157"/>
        <v>2024</v>
      </c>
      <c r="BH68" s="3">
        <f t="shared" si="157"/>
        <v>2024</v>
      </c>
      <c r="BI68" s="3">
        <f t="shared" si="157"/>
        <v>2024</v>
      </c>
      <c r="BJ68" s="3">
        <f t="shared" si="156"/>
        <v>2024</v>
      </c>
      <c r="BK68" s="3">
        <f t="shared" si="156"/>
        <v>2024</v>
      </c>
      <c r="BL68" s="3">
        <f t="shared" si="156"/>
        <v>2024</v>
      </c>
      <c r="BM68" s="3">
        <f t="shared" ref="BM68:BN68" si="158">BM13</f>
        <v>2024</v>
      </c>
      <c r="BN68" s="3">
        <f t="shared" si="158"/>
        <v>2024</v>
      </c>
      <c r="BO68" s="3">
        <f t="shared" si="156"/>
        <v>2024</v>
      </c>
      <c r="BP68" s="3">
        <f t="shared" ref="BP68:BQ68" si="159">BP13</f>
        <v>2024</v>
      </c>
      <c r="BQ68" s="3">
        <f t="shared" si="159"/>
        <v>2024</v>
      </c>
      <c r="BR68" s="3">
        <f t="shared" si="156"/>
        <v>2024</v>
      </c>
      <c r="BS68" s="3">
        <f t="shared" si="156"/>
        <v>2024</v>
      </c>
      <c r="BT68" s="3">
        <f t="shared" si="156"/>
        <v>2024</v>
      </c>
      <c r="BU68" s="3">
        <f t="shared" si="156"/>
        <v>2024</v>
      </c>
      <c r="BV68" s="3">
        <f t="shared" si="156"/>
        <v>2024</v>
      </c>
      <c r="BW68" s="3">
        <f t="shared" si="156"/>
        <v>2024</v>
      </c>
      <c r="BX68" s="3">
        <f t="shared" si="156"/>
        <v>2024</v>
      </c>
      <c r="BY68" s="3">
        <f t="shared" si="156"/>
        <v>2024</v>
      </c>
      <c r="BZ68" s="3">
        <f t="shared" si="156"/>
        <v>2024</v>
      </c>
      <c r="CA68" s="3">
        <f t="shared" ref="CA68:CI68" si="160">CA13</f>
        <v>2024</v>
      </c>
      <c r="CB68" s="3">
        <f t="shared" si="160"/>
        <v>2024</v>
      </c>
      <c r="CC68" s="3">
        <f t="shared" si="160"/>
        <v>2024</v>
      </c>
      <c r="CD68" s="3">
        <f t="shared" si="160"/>
        <v>2024</v>
      </c>
      <c r="CE68" s="3">
        <f t="shared" si="160"/>
        <v>2024</v>
      </c>
      <c r="CF68" s="3">
        <f t="shared" si="160"/>
        <v>2024</v>
      </c>
      <c r="CG68" s="3">
        <f t="shared" si="160"/>
        <v>2024</v>
      </c>
      <c r="CH68" s="3">
        <f t="shared" si="160"/>
        <v>2024</v>
      </c>
      <c r="CI68" s="3">
        <f t="shared" si="160"/>
        <v>2024</v>
      </c>
      <c r="CJ68" s="3">
        <f t="shared" si="156"/>
        <v>2024</v>
      </c>
      <c r="CK68" s="3">
        <f t="shared" si="156"/>
        <v>2024</v>
      </c>
      <c r="CL68" s="3">
        <f t="shared" si="156"/>
        <v>2024</v>
      </c>
      <c r="CM68" s="3" t="str">
        <f t="shared" si="156"/>
        <v>Year</v>
      </c>
      <c r="CN68" s="3" t="str">
        <f t="shared" si="156"/>
        <v>Year</v>
      </c>
      <c r="CO68" s="3" t="str">
        <f t="shared" si="152"/>
        <v>Year</v>
      </c>
      <c r="CP68" s="3" t="str">
        <f t="shared" si="152"/>
        <v>Year</v>
      </c>
      <c r="CS68" s="66"/>
      <c r="CT68" s="89"/>
    </row>
    <row r="69" spans="2:98" s="3" customFormat="1" x14ac:dyDescent="0.35">
      <c r="B69" s="74"/>
      <c r="C69" s="312" t="s">
        <v>0</v>
      </c>
      <c r="D69" s="204"/>
      <c r="E69" s="204"/>
      <c r="F69" s="204" t="s">
        <v>2</v>
      </c>
      <c r="G69" s="204" t="s">
        <v>1</v>
      </c>
      <c r="H69" s="204"/>
      <c r="I69" s="204" t="s">
        <v>13</v>
      </c>
      <c r="J69" s="204"/>
      <c r="K69" s="360" t="s">
        <v>36</v>
      </c>
      <c r="L69" s="360"/>
      <c r="M69" s="360"/>
      <c r="N69" s="360"/>
      <c r="O69" s="360"/>
      <c r="Q69" s="3" t="s">
        <v>7</v>
      </c>
      <c r="R69" s="3" t="s">
        <v>8</v>
      </c>
      <c r="U69" s="3" t="s">
        <v>4</v>
      </c>
      <c r="Y69" s="66"/>
      <c r="Z69" s="75"/>
      <c r="AB69" s="83"/>
      <c r="AC69" s="58" t="s">
        <v>0</v>
      </c>
      <c r="AF69" s="3" t="s">
        <v>11</v>
      </c>
      <c r="AG69" s="3" t="s">
        <v>48</v>
      </c>
      <c r="AH69" s="3" t="s">
        <v>4</v>
      </c>
      <c r="AI69" s="3" t="s">
        <v>15</v>
      </c>
      <c r="AJ69" s="3" t="s">
        <v>7</v>
      </c>
      <c r="AL69" s="3">
        <f t="shared" ref="AL69:CP69" si="161">AL14</f>
        <v>0</v>
      </c>
      <c r="AM69" s="3" t="str">
        <f t="shared" ref="AM69:AV69" si="162">AM14</f>
        <v>Dec</v>
      </c>
      <c r="AN69" s="3" t="str">
        <f t="shared" ref="AN69:AP69" si="163">AN14</f>
        <v>Dec</v>
      </c>
      <c r="AO69" s="3" t="str">
        <f t="shared" si="163"/>
        <v>Jan</v>
      </c>
      <c r="AP69" s="3" t="str">
        <f t="shared" si="163"/>
        <v>Jan</v>
      </c>
      <c r="AQ69" s="3" t="str">
        <f t="shared" si="162"/>
        <v>Jan</v>
      </c>
      <c r="AR69" s="3" t="str">
        <f t="shared" si="162"/>
        <v>Jan</v>
      </c>
      <c r="AS69" s="3" t="str">
        <f t="shared" si="162"/>
        <v>Jan</v>
      </c>
      <c r="AT69" s="3" t="str">
        <f t="shared" si="162"/>
        <v>Jan</v>
      </c>
      <c r="AU69" s="3" t="str">
        <f t="shared" si="162"/>
        <v>Jan</v>
      </c>
      <c r="AV69" s="3" t="str">
        <f t="shared" si="162"/>
        <v>Jan</v>
      </c>
      <c r="AW69" s="3" t="str">
        <f t="shared" ref="AW69:BD69" si="164">AW14</f>
        <v>Jan</v>
      </c>
      <c r="AX69" s="3" t="str">
        <f t="shared" si="164"/>
        <v>Feb</v>
      </c>
      <c r="AY69" s="3" t="str">
        <f t="shared" si="164"/>
        <v>Feb</v>
      </c>
      <c r="AZ69" s="3" t="str">
        <f t="shared" si="164"/>
        <v>Feb</v>
      </c>
      <c r="BA69" s="3" t="str">
        <f t="shared" si="164"/>
        <v>Mar</v>
      </c>
      <c r="BB69" s="3" t="str">
        <f t="shared" si="164"/>
        <v>Mar</v>
      </c>
      <c r="BC69" s="3" t="str">
        <f t="shared" si="164"/>
        <v>Mar</v>
      </c>
      <c r="BD69" s="3" t="str">
        <f t="shared" si="164"/>
        <v>Mar</v>
      </c>
      <c r="BE69" s="3" t="str">
        <f t="shared" ref="BE69:CN69" si="165">BE14</f>
        <v>Mar</v>
      </c>
      <c r="BF69" s="3" t="str">
        <f t="shared" ref="BF69:BI69" si="166">BF14</f>
        <v>Mar</v>
      </c>
      <c r="BG69" s="3" t="str">
        <f t="shared" si="166"/>
        <v>Mar</v>
      </c>
      <c r="BH69" s="3" t="str">
        <f t="shared" si="166"/>
        <v>Apr</v>
      </c>
      <c r="BI69" s="3" t="str">
        <f t="shared" si="166"/>
        <v>Apr</v>
      </c>
      <c r="BJ69" s="3" t="str">
        <f t="shared" si="165"/>
        <v>Apr</v>
      </c>
      <c r="BK69" s="3" t="str">
        <f t="shared" si="165"/>
        <v>Apr</v>
      </c>
      <c r="BL69" s="3" t="str">
        <f t="shared" si="165"/>
        <v>Apr</v>
      </c>
      <c r="BM69" s="3" t="str">
        <f t="shared" ref="BM69:BN69" si="167">BM14</f>
        <v>May</v>
      </c>
      <c r="BN69" s="3" t="str">
        <f t="shared" si="167"/>
        <v>May</v>
      </c>
      <c r="BO69" s="3" t="str">
        <f t="shared" si="165"/>
        <v>May</v>
      </c>
      <c r="BP69" s="3" t="str">
        <f t="shared" ref="BP69:BQ69" si="168">BP14</f>
        <v>June</v>
      </c>
      <c r="BQ69" s="3" t="str">
        <f t="shared" si="168"/>
        <v>June</v>
      </c>
      <c r="BR69" s="3" t="str">
        <f t="shared" si="165"/>
        <v>June</v>
      </c>
      <c r="BS69" s="3" t="str">
        <f t="shared" si="165"/>
        <v>June</v>
      </c>
      <c r="BT69" s="3" t="str">
        <f t="shared" si="165"/>
        <v>June</v>
      </c>
      <c r="BU69" s="3" t="str">
        <f t="shared" si="165"/>
        <v>July</v>
      </c>
      <c r="BV69" s="3" t="str">
        <f t="shared" si="165"/>
        <v>July</v>
      </c>
      <c r="BW69" s="3" t="str">
        <f t="shared" si="165"/>
        <v>July</v>
      </c>
      <c r="BX69" s="3" t="str">
        <f t="shared" si="165"/>
        <v>August</v>
      </c>
      <c r="BY69" s="3" t="str">
        <f t="shared" si="165"/>
        <v>August</v>
      </c>
      <c r="BZ69" s="3" t="str">
        <f t="shared" si="165"/>
        <v>Sept</v>
      </c>
      <c r="CA69" s="3" t="str">
        <f t="shared" ref="CA69:CI69" si="169">CA14</f>
        <v>Sept</v>
      </c>
      <c r="CB69" s="3" t="str">
        <f t="shared" si="169"/>
        <v>Sept</v>
      </c>
      <c r="CC69" s="3" t="str">
        <f t="shared" si="169"/>
        <v>Sept</v>
      </c>
      <c r="CD69" s="3" t="str">
        <f t="shared" si="169"/>
        <v>Sept</v>
      </c>
      <c r="CE69" s="3" t="str">
        <f t="shared" si="169"/>
        <v>Sept</v>
      </c>
      <c r="CF69" s="3" t="str">
        <f t="shared" si="169"/>
        <v>Oct</v>
      </c>
      <c r="CG69" s="3" t="str">
        <f t="shared" si="169"/>
        <v>Oct</v>
      </c>
      <c r="CH69" s="3" t="str">
        <f t="shared" si="169"/>
        <v>Oct</v>
      </c>
      <c r="CI69" s="3" t="str">
        <f t="shared" si="169"/>
        <v>Oct</v>
      </c>
      <c r="CJ69" s="3" t="str">
        <f t="shared" si="165"/>
        <v>Nov</v>
      </c>
      <c r="CK69" s="3" t="str">
        <f t="shared" si="165"/>
        <v>Nov</v>
      </c>
      <c r="CL69" s="3" t="str">
        <f t="shared" si="165"/>
        <v>Nov</v>
      </c>
      <c r="CM69" s="3" t="str">
        <f t="shared" si="165"/>
        <v>Month</v>
      </c>
      <c r="CN69" s="3" t="str">
        <f t="shared" si="165"/>
        <v>Month</v>
      </c>
      <c r="CO69" s="3" t="str">
        <f t="shared" si="161"/>
        <v>Month</v>
      </c>
      <c r="CP69" s="3" t="str">
        <f t="shared" si="161"/>
        <v>Month</v>
      </c>
      <c r="CS69" s="66" t="s">
        <v>0</v>
      </c>
      <c r="CT69" s="89"/>
    </row>
    <row r="70" spans="2:98" s="3" customFormat="1" ht="15" thickBot="1" x14ac:dyDescent="0.4">
      <c r="B70" s="74"/>
      <c r="C70" s="312" t="s">
        <v>35</v>
      </c>
      <c r="D70" s="206" t="s">
        <v>34</v>
      </c>
      <c r="E70" s="204"/>
      <c r="F70" s="206" t="s">
        <v>1</v>
      </c>
      <c r="G70" s="206" t="s">
        <v>3</v>
      </c>
      <c r="H70" s="204"/>
      <c r="I70" s="206" t="s">
        <v>12</v>
      </c>
      <c r="J70" s="204"/>
      <c r="K70" s="41">
        <v>1</v>
      </c>
      <c r="L70" s="41">
        <v>2</v>
      </c>
      <c r="M70" s="41">
        <v>3</v>
      </c>
      <c r="N70" s="41">
        <v>4</v>
      </c>
      <c r="O70" s="41">
        <v>5</v>
      </c>
      <c r="Q70" s="41" t="s">
        <v>5</v>
      </c>
      <c r="R70" s="41" t="s">
        <v>5</v>
      </c>
      <c r="T70" s="111"/>
      <c r="U70" s="111" t="s">
        <v>5</v>
      </c>
      <c r="V70" s="111"/>
      <c r="X70" s="41" t="s">
        <v>34</v>
      </c>
      <c r="Y70" s="66"/>
      <c r="Z70" s="75"/>
      <c r="AB70" s="83"/>
      <c r="AC70" s="58" t="s">
        <v>35</v>
      </c>
      <c r="AD70" s="41" t="s">
        <v>34</v>
      </c>
      <c r="AF70" s="41" t="s">
        <v>12</v>
      </c>
      <c r="AG70" s="41" t="s">
        <v>12</v>
      </c>
      <c r="AH70" s="41" t="s">
        <v>12</v>
      </c>
      <c r="AI70" s="41" t="s">
        <v>12</v>
      </c>
      <c r="AJ70" s="41" t="s">
        <v>12</v>
      </c>
      <c r="AL70" s="41" t="str">
        <f t="shared" ref="AL70:CP70" si="170">AL15</f>
        <v xml:space="preserve"> </v>
      </c>
      <c r="AM70" s="41" t="str">
        <f t="shared" ref="AM70:AV70" si="171">AM15</f>
        <v>WAG Day 1</v>
      </c>
      <c r="AN70" s="41" t="str">
        <f t="shared" ref="AN70:AP70" si="172">AN15</f>
        <v>WAG Day 2</v>
      </c>
      <c r="AO70" s="41" t="str">
        <f t="shared" si="172"/>
        <v>Olympic Tryout 3</v>
      </c>
      <c r="AP70" s="41" t="str">
        <f t="shared" si="172"/>
        <v>Olympic Tryout 3</v>
      </c>
      <c r="AQ70" s="41" t="str">
        <f t="shared" si="171"/>
        <v>Grand Prix Leppa</v>
      </c>
      <c r="AR70" s="41" t="str">
        <f t="shared" si="171"/>
        <v>Grand Prix Leppa</v>
      </c>
      <c r="AS70" s="41" t="str">
        <f t="shared" si="171"/>
        <v>Meyton Cup</v>
      </c>
      <c r="AT70" s="41" t="str">
        <f t="shared" si="171"/>
        <v>Meyton Cup</v>
      </c>
      <c r="AU70" s="41" t="str">
        <f t="shared" si="171"/>
        <v>H&amp;N Cup</v>
      </c>
      <c r="AV70" s="41" t="str">
        <f t="shared" si="171"/>
        <v>H&amp;N Cup</v>
      </c>
      <c r="AW70" s="41" t="str">
        <f t="shared" ref="AW70:BD70" si="173">AW15</f>
        <v>Palmyra Invitational</v>
      </c>
      <c r="AX70" s="41" t="str">
        <f t="shared" si="173"/>
        <v>Granada WC</v>
      </c>
      <c r="AY70" s="41" t="str">
        <f t="shared" si="173"/>
        <v>NTCSC PTO</v>
      </c>
      <c r="AZ70" s="41" t="str">
        <f t="shared" si="173"/>
        <v>Eagle Open</v>
      </c>
      <c r="BA70" s="41" t="str">
        <f t="shared" si="173"/>
        <v>NCAA Championship</v>
      </c>
      <c r="BB70" s="41" t="str">
        <f t="shared" si="173"/>
        <v>NTCSC PTO</v>
      </c>
      <c r="BC70" s="41" t="str">
        <f t="shared" si="173"/>
        <v>Mountaineer Open</v>
      </c>
      <c r="BD70" s="41" t="str">
        <f t="shared" si="173"/>
        <v>Mountaineer Open</v>
      </c>
      <c r="BE70" s="41" t="str">
        <f t="shared" ref="BE70:CN70" si="174">BE15</f>
        <v>Akron Open</v>
      </c>
      <c r="BF70" s="41" t="str">
        <f t="shared" ref="BF70:BI70" si="175">BF15</f>
        <v>Akron Open</v>
      </c>
      <c r="BG70" s="41" t="str">
        <f t="shared" si="175"/>
        <v>Akron Open</v>
      </c>
      <c r="BH70" s="41" t="str">
        <f t="shared" si="175"/>
        <v>Buenos Aires World Cup</v>
      </c>
      <c r="BI70" s="41" t="str">
        <f t="shared" si="175"/>
        <v>Junior Olympics</v>
      </c>
      <c r="BJ70" s="41" t="str">
        <f t="shared" si="174"/>
        <v>Junior Olympics</v>
      </c>
      <c r="BK70" s="41" t="str">
        <f t="shared" si="174"/>
        <v>Rio Last Chance</v>
      </c>
      <c r="BL70" s="41" t="str">
        <f t="shared" si="174"/>
        <v>Lapua IWK</v>
      </c>
      <c r="BM70" s="41" t="str">
        <f t="shared" ref="BM70:BN70" si="176">BM15</f>
        <v>Pilsen Liberation</v>
      </c>
      <c r="BN70" s="41" t="str">
        <f t="shared" si="176"/>
        <v>Baku WC</v>
      </c>
      <c r="BO70" s="41" t="str">
        <f t="shared" si="174"/>
        <v>NTCSC PTO</v>
      </c>
      <c r="BP70" s="41" t="str">
        <f t="shared" ref="BP70:BQ70" si="177">BP15</f>
        <v>Camp Perry Open</v>
      </c>
      <c r="BQ70" s="41" t="str">
        <f t="shared" si="177"/>
        <v>Camp Perry Open</v>
      </c>
      <c r="BR70" s="41" t="str">
        <f t="shared" si="174"/>
        <v>Munich WC</v>
      </c>
      <c r="BS70" s="41" t="str">
        <f t="shared" si="174"/>
        <v>USAS Natl Champ</v>
      </c>
      <c r="BT70" s="41" t="str">
        <f t="shared" si="174"/>
        <v>USAS Natl Champ</v>
      </c>
      <c r="BU70" s="41" t="str">
        <f t="shared" si="174"/>
        <v>CMP Natl Champ</v>
      </c>
      <c r="BV70" s="41" t="str">
        <f t="shared" si="174"/>
        <v>CMP Natl Champ</v>
      </c>
      <c r="BW70" s="41" t="str">
        <f t="shared" si="174"/>
        <v>Olympics</v>
      </c>
      <c r="BX70" s="41" t="str">
        <f t="shared" si="174"/>
        <v>Pardini Grand Prix</v>
      </c>
      <c r="BY70" s="41" t="str">
        <f t="shared" si="174"/>
        <v>NTCSC PTO</v>
      </c>
      <c r="BZ70" s="41" t="str">
        <f t="shared" si="174"/>
        <v>Black Knight Open</v>
      </c>
      <c r="CA70" s="41" t="str">
        <f t="shared" ref="CA70:CI70" si="178">CA15</f>
        <v>Black Knight Open</v>
      </c>
      <c r="CB70" s="41" t="str">
        <f t="shared" si="178"/>
        <v>CMP Monthly</v>
      </c>
      <c r="CC70" s="41" t="str">
        <f t="shared" si="178"/>
        <v>NTCSC Monthly</v>
      </c>
      <c r="CD70" s="41" t="str">
        <f t="shared" si="178"/>
        <v>Zippy Open</v>
      </c>
      <c r="CE70" s="41" t="str">
        <f t="shared" si="178"/>
        <v>Jr World Champ</v>
      </c>
      <c r="CF70" s="41" t="str">
        <f t="shared" si="178"/>
        <v>CMP Monthly</v>
      </c>
      <c r="CG70" s="41" t="str">
        <f t="shared" si="178"/>
        <v>NTCSC PTO</v>
      </c>
      <c r="CH70" s="41" t="str">
        <f t="shared" si="178"/>
        <v>Dixie Double</v>
      </c>
      <c r="CI70" s="41" t="str">
        <f t="shared" si="178"/>
        <v>Dixie Double</v>
      </c>
      <c r="CJ70" s="41" t="str">
        <f t="shared" si="174"/>
        <v>NTCSC Monthly</v>
      </c>
      <c r="CK70" s="41" t="str">
        <f t="shared" si="174"/>
        <v xml:space="preserve">WVU Walther Cup </v>
      </c>
      <c r="CL70" s="41" t="str">
        <f t="shared" si="174"/>
        <v>WVU Walther Cup</v>
      </c>
      <c r="CM70" s="41" t="str">
        <f t="shared" si="174"/>
        <v>Event 111</v>
      </c>
      <c r="CN70" s="41" t="str">
        <f t="shared" si="174"/>
        <v>Event 112</v>
      </c>
      <c r="CO70" s="41" t="str">
        <f t="shared" si="170"/>
        <v>Event 113</v>
      </c>
      <c r="CP70" s="41" t="str">
        <f t="shared" si="170"/>
        <v>Event 114</v>
      </c>
      <c r="CR70" s="41" t="s">
        <v>34</v>
      </c>
      <c r="CS70" s="66" t="s">
        <v>35</v>
      </c>
      <c r="CT70" s="89"/>
    </row>
    <row r="71" spans="2:98" ht="8.5" customHeight="1" x14ac:dyDescent="0.35">
      <c r="B71" s="71"/>
      <c r="C71" s="310"/>
      <c r="D71" s="212"/>
      <c r="E71" s="213"/>
      <c r="F71" s="223"/>
      <c r="G71" s="214"/>
      <c r="H71" s="202"/>
      <c r="I71" s="223"/>
      <c r="J71" s="202"/>
      <c r="K71" s="45"/>
      <c r="L71" s="1"/>
      <c r="M71" s="1"/>
      <c r="N71" s="1"/>
      <c r="O71" s="46"/>
      <c r="P71" s="1"/>
      <c r="Q71" s="56"/>
      <c r="R71" s="57"/>
      <c r="T71" s="5">
        <f t="shared" ref="T71" si="179">IF(U72="","",1)</f>
        <v>1</v>
      </c>
      <c r="U71" s="1">
        <f t="shared" ref="U71" si="180">IF(U72="","",1)</f>
        <v>1</v>
      </c>
      <c r="V71" s="6">
        <f t="shared" ref="V71" si="181">IF(U72="","",1)</f>
        <v>1</v>
      </c>
      <c r="X71" s="60"/>
      <c r="Y71" s="46"/>
      <c r="Z71" s="76"/>
      <c r="AB71" s="82"/>
      <c r="AC71" s="45"/>
      <c r="AD71" s="134"/>
      <c r="AF71" s="135"/>
      <c r="AG71" s="136"/>
      <c r="AH71" s="136"/>
      <c r="AI71" s="137"/>
      <c r="AJ71" s="138"/>
      <c r="AL71" s="143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  <c r="BM71" s="144"/>
      <c r="BN71" s="144"/>
      <c r="BO71" s="144"/>
      <c r="BP71" s="144"/>
      <c r="BQ71" s="144"/>
      <c r="BR71" s="144"/>
      <c r="BS71" s="144"/>
      <c r="BT71" s="144"/>
      <c r="BU71" s="144"/>
      <c r="BV71" s="144"/>
      <c r="BW71" s="144"/>
      <c r="BX71" s="144"/>
      <c r="BY71" s="144"/>
      <c r="BZ71" s="144"/>
      <c r="CA71" s="144"/>
      <c r="CB71" s="144"/>
      <c r="CC71" s="144"/>
      <c r="CD71" s="144"/>
      <c r="CE71" s="144"/>
      <c r="CF71" s="144"/>
      <c r="CG71" s="144"/>
      <c r="CH71" s="144"/>
      <c r="CI71" s="144"/>
      <c r="CJ71" s="144"/>
      <c r="CK71" s="144"/>
      <c r="CL71" s="144"/>
      <c r="CM71" s="144"/>
      <c r="CN71" s="144"/>
      <c r="CO71" s="144"/>
      <c r="CP71" s="145"/>
      <c r="CQ71" s="117"/>
      <c r="CR71" s="134"/>
      <c r="CS71" s="46"/>
      <c r="CT71" s="88"/>
    </row>
    <row r="72" spans="2:98" x14ac:dyDescent="0.35">
      <c r="B72" s="71"/>
      <c r="C72" s="310">
        <f t="shared" si="9"/>
        <v>14</v>
      </c>
      <c r="D72" s="212" t="str">
        <f t="shared" si="9"/>
        <v>Andre Gross</v>
      </c>
      <c r="E72" s="213"/>
      <c r="F72" s="223">
        <f>IF(COUNT(AL72:CP72)=0,"", COUNT(AL72:CP72))</f>
        <v>2</v>
      </c>
      <c r="G72" s="214">
        <f t="shared" ref="G72" si="182">_xlfn.IFS(F72="","",F72=1,1,F72=2,2,F72=3,3,F72=4,4,F72=5,5,F72&gt;5,5)</f>
        <v>2</v>
      </c>
      <c r="H72" s="202"/>
      <c r="I72" s="223"/>
      <c r="J72" s="227" t="s">
        <v>7</v>
      </c>
      <c r="K72" s="45">
        <f>IFERROR(LARGE((AL72:CP72),1),"")</f>
        <v>617.79999999999995</v>
      </c>
      <c r="L72" s="1">
        <f>IFERROR(LARGE((AL72:CP72),2),"")</f>
        <v>613.9</v>
      </c>
      <c r="M72" s="1" t="str">
        <f>IFERROR(LARGE((AL72:CP72),3),"")</f>
        <v/>
      </c>
      <c r="N72" s="1" t="str">
        <f>IFERROR(LARGE((AL72:CP72),4),"")</f>
        <v/>
      </c>
      <c r="O72" s="46" t="str">
        <f>IFERROR(LARGE((AL72:CP72),5),"")</f>
        <v/>
      </c>
      <c r="P72" s="1"/>
      <c r="Q72" s="56">
        <f t="shared" si="11"/>
        <v>615.84999999999991</v>
      </c>
      <c r="R72" s="57" t="str">
        <f t="shared" si="12"/>
        <v/>
      </c>
      <c r="T72" s="5">
        <f t="shared" ref="T72" si="183">IF(U72="","",1)</f>
        <v>1</v>
      </c>
      <c r="U72" s="4">
        <f t="shared" ref="U72" si="184">IF(SUM(Q72:R72)=0,"",SUM(Q72:R72))</f>
        <v>615.84999999999991</v>
      </c>
      <c r="V72" s="6">
        <f t="shared" ref="V72" si="185">IF(U72="","",1)</f>
        <v>1</v>
      </c>
      <c r="X72" s="60" t="str">
        <f t="shared" ref="X72:X116" si="186">IF(AD72="Athlete Name","",AD72)</f>
        <v>Andre Gross</v>
      </c>
      <c r="Y72" s="46"/>
      <c r="Z72" s="76"/>
      <c r="AB72" s="82"/>
      <c r="AC72" s="45">
        <v>14</v>
      </c>
      <c r="AD72" s="60" t="s">
        <v>176</v>
      </c>
      <c r="AF72" s="45"/>
      <c r="AG72" s="1"/>
      <c r="AH72" s="1"/>
      <c r="AI72" s="1"/>
      <c r="AJ72" s="46"/>
      <c r="AK72" s="108"/>
      <c r="AL72" s="62" t="s">
        <v>7</v>
      </c>
      <c r="AM72" s="62" t="s">
        <v>7</v>
      </c>
      <c r="AN72" s="62" t="s">
        <v>7</v>
      </c>
      <c r="AO72" s="62" t="s">
        <v>7</v>
      </c>
      <c r="AP72" s="62" t="s">
        <v>7</v>
      </c>
      <c r="AQ72" s="62" t="s">
        <v>7</v>
      </c>
      <c r="AR72" s="62" t="s">
        <v>7</v>
      </c>
      <c r="AS72" s="62" t="s">
        <v>7</v>
      </c>
      <c r="AT72" s="62" t="s">
        <v>7</v>
      </c>
      <c r="AU72" s="62" t="s">
        <v>7</v>
      </c>
      <c r="AV72" s="62" t="s">
        <v>7</v>
      </c>
      <c r="AW72" s="62" t="s">
        <v>7</v>
      </c>
      <c r="AX72" s="62" t="s">
        <v>7</v>
      </c>
      <c r="AY72" s="62" t="s">
        <v>7</v>
      </c>
      <c r="AZ72" s="62" t="s">
        <v>7</v>
      </c>
      <c r="BA72" s="62" t="s">
        <v>7</v>
      </c>
      <c r="BB72" s="62" t="s">
        <v>7</v>
      </c>
      <c r="BC72" s="62" t="s">
        <v>7</v>
      </c>
      <c r="BD72" s="62" t="s">
        <v>7</v>
      </c>
      <c r="BE72" s="62">
        <v>613.9</v>
      </c>
      <c r="BF72" s="62" t="s">
        <v>7</v>
      </c>
      <c r="BG72" s="62" t="s">
        <v>7</v>
      </c>
      <c r="BH72" s="62" t="s">
        <v>7</v>
      </c>
      <c r="BI72" s="62" t="s">
        <v>7</v>
      </c>
      <c r="BJ72" s="62" t="s">
        <v>7</v>
      </c>
      <c r="BK72" s="62" t="s">
        <v>7</v>
      </c>
      <c r="BL72" s="62" t="s">
        <v>7</v>
      </c>
      <c r="BM72" s="62" t="s">
        <v>7</v>
      </c>
      <c r="BN72" s="62" t="s">
        <v>7</v>
      </c>
      <c r="BO72" s="62" t="s">
        <v>7</v>
      </c>
      <c r="BP72" s="62" t="s">
        <v>7</v>
      </c>
      <c r="BQ72" s="62" t="s">
        <v>7</v>
      </c>
      <c r="BR72" s="62" t="s">
        <v>7</v>
      </c>
      <c r="BS72" s="62" t="s">
        <v>7</v>
      </c>
      <c r="BT72" s="62" t="s">
        <v>7</v>
      </c>
      <c r="BU72" s="62" t="s">
        <v>7</v>
      </c>
      <c r="BV72" s="62" t="s">
        <v>7</v>
      </c>
      <c r="BW72" s="62" t="s">
        <v>7</v>
      </c>
      <c r="BX72" s="62" t="s">
        <v>7</v>
      </c>
      <c r="BY72" s="62" t="s">
        <v>7</v>
      </c>
      <c r="BZ72" s="62" t="s">
        <v>7</v>
      </c>
      <c r="CA72" s="62" t="s">
        <v>7</v>
      </c>
      <c r="CB72" s="62" t="s">
        <v>7</v>
      </c>
      <c r="CC72" s="62" t="s">
        <v>7</v>
      </c>
      <c r="CD72" s="62">
        <v>617.79999999999995</v>
      </c>
      <c r="CE72" s="62" t="s">
        <v>7</v>
      </c>
      <c r="CF72" s="62" t="s">
        <v>7</v>
      </c>
      <c r="CG72" s="62" t="s">
        <v>7</v>
      </c>
      <c r="CH72" s="62" t="s">
        <v>7</v>
      </c>
      <c r="CI72" s="62" t="s">
        <v>7</v>
      </c>
      <c r="CJ72" s="62" t="s">
        <v>7</v>
      </c>
      <c r="CK72" s="62" t="s">
        <v>7</v>
      </c>
      <c r="CL72" s="62" t="s">
        <v>7</v>
      </c>
      <c r="CM72" s="62" t="s">
        <v>7</v>
      </c>
      <c r="CN72" s="62" t="s">
        <v>7</v>
      </c>
      <c r="CO72" s="62" t="s">
        <v>7</v>
      </c>
      <c r="CP72" s="62" t="s">
        <v>7</v>
      </c>
      <c r="CQ72" s="117"/>
      <c r="CR72" s="60" t="str">
        <f>IF(AD72="Athlete Name","",AD72)</f>
        <v>Andre Gross</v>
      </c>
      <c r="CS72" s="46">
        <v>18</v>
      </c>
      <c r="CT72" s="88"/>
    </row>
    <row r="73" spans="2:98" x14ac:dyDescent="0.35">
      <c r="B73" s="71"/>
      <c r="C73" s="310"/>
      <c r="D73" s="212"/>
      <c r="E73" s="213"/>
      <c r="F73" s="223"/>
      <c r="G73" s="214"/>
      <c r="H73" s="202"/>
      <c r="I73" s="223" t="str">
        <f>IF(SUM(AF73:AJ73)=0,"",SUM(AF73:AJ73))</f>
        <v/>
      </c>
      <c r="J73" s="227" t="s">
        <v>12</v>
      </c>
      <c r="K73" s="45" t="str">
        <f>IFERROR(LARGE((AL73:CP73),1),"")</f>
        <v/>
      </c>
      <c r="L73" s="1" t="str">
        <f>IFERROR(LARGE((AL73:CP73),2),"")</f>
        <v/>
      </c>
      <c r="M73" s="1" t="str">
        <f>IFERROR(LARGE((AL73:CP73),3),"")</f>
        <v/>
      </c>
      <c r="N73" s="1" t="str">
        <f>IFERROR(LARGE((AL73:CP73),4),"")</f>
        <v/>
      </c>
      <c r="O73" s="46" t="str">
        <f>IFERROR(LARGE((AL73:CP73),5),"")</f>
        <v/>
      </c>
      <c r="P73" s="1"/>
      <c r="Q73" s="56"/>
      <c r="R73" s="57"/>
      <c r="T73" s="5">
        <f t="shared" ref="T73" si="187">IF(U72="","",1)</f>
        <v>1</v>
      </c>
      <c r="U73" s="126">
        <f t="shared" ref="U73" si="188">IF(U72="","",1)</f>
        <v>1</v>
      </c>
      <c r="V73" s="6">
        <f t="shared" ref="V73" si="189">IF(U72="","",1)</f>
        <v>1</v>
      </c>
      <c r="X73" s="60"/>
      <c r="Y73" s="46"/>
      <c r="Z73" s="76"/>
      <c r="AB73" s="82"/>
      <c r="AC73" s="45"/>
      <c r="AD73" s="60"/>
      <c r="AF73" s="45" t="s">
        <v>12</v>
      </c>
      <c r="AG73" s="1" t="s">
        <v>12</v>
      </c>
      <c r="AH73" s="1" t="s">
        <v>12</v>
      </c>
      <c r="AI73" s="1" t="s">
        <v>12</v>
      </c>
      <c r="AJ73" s="46" t="s">
        <v>12</v>
      </c>
      <c r="AK73" s="108"/>
      <c r="AL73" s="45" t="s">
        <v>12</v>
      </c>
      <c r="AM73" s="45" t="s">
        <v>12</v>
      </c>
      <c r="AN73" s="45" t="s">
        <v>12</v>
      </c>
      <c r="AO73" s="45" t="s">
        <v>12</v>
      </c>
      <c r="AP73" s="45" t="s">
        <v>12</v>
      </c>
      <c r="AQ73" s="45" t="s">
        <v>12</v>
      </c>
      <c r="AR73" s="45" t="s">
        <v>12</v>
      </c>
      <c r="AS73" s="45" t="s">
        <v>12</v>
      </c>
      <c r="AT73" s="45" t="s">
        <v>12</v>
      </c>
      <c r="AU73" s="45" t="s">
        <v>12</v>
      </c>
      <c r="AV73" s="45" t="s">
        <v>12</v>
      </c>
      <c r="AW73" s="45" t="s">
        <v>12</v>
      </c>
      <c r="AX73" s="45" t="s">
        <v>12</v>
      </c>
      <c r="AY73" s="45" t="s">
        <v>12</v>
      </c>
      <c r="AZ73" s="45" t="s">
        <v>12</v>
      </c>
      <c r="BA73" s="45" t="s">
        <v>12</v>
      </c>
      <c r="BB73" s="45" t="s">
        <v>12</v>
      </c>
      <c r="BC73" s="45" t="s">
        <v>12</v>
      </c>
      <c r="BD73" s="45" t="s">
        <v>12</v>
      </c>
      <c r="BE73" s="45" t="s">
        <v>12</v>
      </c>
      <c r="BF73" s="45" t="s">
        <v>12</v>
      </c>
      <c r="BG73" s="45" t="s">
        <v>12</v>
      </c>
      <c r="BH73" s="45" t="s">
        <v>12</v>
      </c>
      <c r="BI73" s="45" t="s">
        <v>12</v>
      </c>
      <c r="BJ73" s="45" t="s">
        <v>12</v>
      </c>
      <c r="BK73" s="45" t="s">
        <v>12</v>
      </c>
      <c r="BL73" s="45" t="s">
        <v>12</v>
      </c>
      <c r="BM73" s="45" t="s">
        <v>12</v>
      </c>
      <c r="BN73" s="45" t="s">
        <v>12</v>
      </c>
      <c r="BO73" s="45" t="s">
        <v>12</v>
      </c>
      <c r="BP73" s="45" t="s">
        <v>12</v>
      </c>
      <c r="BQ73" s="45" t="s">
        <v>12</v>
      </c>
      <c r="BR73" s="45" t="s">
        <v>12</v>
      </c>
      <c r="BS73" s="45" t="s">
        <v>12</v>
      </c>
      <c r="BT73" s="45" t="s">
        <v>12</v>
      </c>
      <c r="BU73" s="45" t="s">
        <v>12</v>
      </c>
      <c r="BV73" s="45" t="s">
        <v>12</v>
      </c>
      <c r="BW73" s="45" t="s">
        <v>12</v>
      </c>
      <c r="BX73" s="45" t="s">
        <v>12</v>
      </c>
      <c r="BY73" s="45" t="s">
        <v>12</v>
      </c>
      <c r="BZ73" s="45" t="s">
        <v>12</v>
      </c>
      <c r="CA73" s="45" t="s">
        <v>12</v>
      </c>
      <c r="CB73" s="45" t="s">
        <v>12</v>
      </c>
      <c r="CC73" s="45" t="s">
        <v>12</v>
      </c>
      <c r="CD73" s="45" t="s">
        <v>12</v>
      </c>
      <c r="CE73" s="45" t="s">
        <v>12</v>
      </c>
      <c r="CF73" s="45" t="s">
        <v>12</v>
      </c>
      <c r="CG73" s="45" t="s">
        <v>12</v>
      </c>
      <c r="CH73" s="45" t="s">
        <v>12</v>
      </c>
      <c r="CI73" s="45" t="s">
        <v>12</v>
      </c>
      <c r="CJ73" s="45" t="s">
        <v>12</v>
      </c>
      <c r="CK73" s="45" t="s">
        <v>12</v>
      </c>
      <c r="CL73" s="45" t="s">
        <v>12</v>
      </c>
      <c r="CM73" s="45" t="s">
        <v>12</v>
      </c>
      <c r="CN73" s="45" t="s">
        <v>12</v>
      </c>
      <c r="CO73" s="45" t="s">
        <v>12</v>
      </c>
      <c r="CP73" s="45" t="s">
        <v>12</v>
      </c>
      <c r="CQ73" s="117"/>
      <c r="CR73" s="60"/>
      <c r="CS73" s="46"/>
      <c r="CT73" s="88"/>
    </row>
    <row r="74" spans="2:98" s="39" customFormat="1" ht="8.5" customHeight="1" thickBot="1" x14ac:dyDescent="0.4">
      <c r="B74" s="102"/>
      <c r="C74" s="311"/>
      <c r="D74" s="215"/>
      <c r="E74" s="216"/>
      <c r="F74" s="224"/>
      <c r="G74" s="217"/>
      <c r="H74" s="228"/>
      <c r="I74" s="229"/>
      <c r="J74" s="228"/>
      <c r="K74" s="96"/>
      <c r="L74" s="93"/>
      <c r="M74" s="93"/>
      <c r="N74" s="93"/>
      <c r="O74" s="94"/>
      <c r="Q74" s="112"/>
      <c r="R74" s="113"/>
      <c r="T74" s="110">
        <f t="shared" ref="T74" si="190">IF(U72="","",1)</f>
        <v>1</v>
      </c>
      <c r="U74" s="93">
        <f t="shared" ref="U74" si="191">IF(U72="","",1)</f>
        <v>1</v>
      </c>
      <c r="V74" s="109">
        <f t="shared" ref="V74" si="192">IF(U72="","",1)</f>
        <v>1</v>
      </c>
      <c r="X74" s="107"/>
      <c r="Y74" s="97"/>
      <c r="Z74" s="98"/>
      <c r="AB74" s="104"/>
      <c r="AC74" s="92"/>
      <c r="AD74" s="139"/>
      <c r="AF74" s="140"/>
      <c r="AG74" s="141"/>
      <c r="AH74" s="141"/>
      <c r="AI74" s="141"/>
      <c r="AJ74" s="142"/>
      <c r="AL74" s="140"/>
      <c r="AM74" s="141"/>
      <c r="AN74" s="141"/>
      <c r="AO74" s="141"/>
      <c r="AP74" s="141"/>
      <c r="AQ74" s="141"/>
      <c r="AR74" s="141"/>
      <c r="AS74" s="141"/>
      <c r="AT74" s="141"/>
      <c r="AU74" s="141"/>
      <c r="AV74" s="141"/>
      <c r="AW74" s="141"/>
      <c r="AX74" s="141"/>
      <c r="AY74" s="141"/>
      <c r="AZ74" s="141"/>
      <c r="BA74" s="141"/>
      <c r="BB74" s="141"/>
      <c r="BC74" s="141"/>
      <c r="BD74" s="141"/>
      <c r="BE74" s="141"/>
      <c r="BF74" s="141"/>
      <c r="BG74" s="141"/>
      <c r="BH74" s="141"/>
      <c r="BI74" s="141"/>
      <c r="BJ74" s="141"/>
      <c r="BK74" s="141"/>
      <c r="BL74" s="141"/>
      <c r="BM74" s="141"/>
      <c r="BN74" s="141"/>
      <c r="BO74" s="141"/>
      <c r="BP74" s="141"/>
      <c r="BQ74" s="141"/>
      <c r="BR74" s="141"/>
      <c r="BS74" s="141"/>
      <c r="BT74" s="141"/>
      <c r="BU74" s="141"/>
      <c r="BV74" s="141"/>
      <c r="BW74" s="141"/>
      <c r="BX74" s="141"/>
      <c r="BY74" s="141"/>
      <c r="BZ74" s="141"/>
      <c r="CA74" s="141"/>
      <c r="CB74" s="141"/>
      <c r="CC74" s="141"/>
      <c r="CD74" s="141"/>
      <c r="CE74" s="141"/>
      <c r="CF74" s="141"/>
      <c r="CG74" s="141"/>
      <c r="CH74" s="141"/>
      <c r="CI74" s="141"/>
      <c r="CJ74" s="141"/>
      <c r="CK74" s="141"/>
      <c r="CL74" s="141"/>
      <c r="CM74" s="141"/>
      <c r="CN74" s="141"/>
      <c r="CO74" s="141"/>
      <c r="CP74" s="142"/>
      <c r="CQ74" s="118"/>
      <c r="CR74" s="146"/>
      <c r="CS74" s="97"/>
      <c r="CT74" s="105"/>
    </row>
    <row r="75" spans="2:98" ht="8.5" customHeight="1" thickTop="1" x14ac:dyDescent="0.35">
      <c r="B75" s="71"/>
      <c r="C75" s="310"/>
      <c r="D75" s="212"/>
      <c r="E75" s="213"/>
      <c r="F75" s="223"/>
      <c r="G75" s="214"/>
      <c r="H75" s="202"/>
      <c r="I75" s="223"/>
      <c r="J75" s="202"/>
      <c r="K75" s="45"/>
      <c r="L75" s="1"/>
      <c r="M75" s="1"/>
      <c r="N75" s="1"/>
      <c r="O75" s="46"/>
      <c r="P75" s="1"/>
      <c r="Q75" s="56"/>
      <c r="R75" s="57"/>
      <c r="T75" s="5">
        <f t="shared" ref="T75" si="193">IF(U76="","",1)</f>
        <v>1</v>
      </c>
      <c r="U75" s="1">
        <f t="shared" ref="U75" si="194">IF(U76="","",1)</f>
        <v>1</v>
      </c>
      <c r="V75" s="6">
        <f t="shared" ref="V75" si="195">IF(U76="","",1)</f>
        <v>1</v>
      </c>
      <c r="X75" s="60"/>
      <c r="Y75" s="46"/>
      <c r="Z75" s="76"/>
      <c r="AB75" s="82"/>
      <c r="AC75" s="45"/>
      <c r="AD75" s="149"/>
      <c r="AF75" s="150"/>
      <c r="AG75" s="151"/>
      <c r="AH75" s="151"/>
      <c r="AI75" s="151"/>
      <c r="AJ75" s="152"/>
      <c r="AL75" s="150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7"/>
      <c r="CA75" s="157"/>
      <c r="CB75" s="157"/>
      <c r="CC75" s="157"/>
      <c r="CD75" s="157"/>
      <c r="CE75" s="157"/>
      <c r="CF75" s="157"/>
      <c r="CG75" s="157"/>
      <c r="CH75" s="157"/>
      <c r="CI75" s="157"/>
      <c r="CJ75" s="157"/>
      <c r="CK75" s="157"/>
      <c r="CL75" s="157"/>
      <c r="CM75" s="157"/>
      <c r="CN75" s="157"/>
      <c r="CO75" s="157"/>
      <c r="CP75" s="152"/>
      <c r="CQ75" s="117"/>
      <c r="CR75" s="149"/>
      <c r="CS75" s="46"/>
      <c r="CT75" s="88"/>
    </row>
    <row r="76" spans="2:98" x14ac:dyDescent="0.35">
      <c r="B76" s="71"/>
      <c r="C76" s="310">
        <f t="shared" ref="C76:D116" si="196">IF(AC76="Athlete Name","",AC76)</f>
        <v>15</v>
      </c>
      <c r="D76" s="212" t="str">
        <f t="shared" si="196"/>
        <v>Braden Peiser</v>
      </c>
      <c r="E76" s="213"/>
      <c r="F76" s="223">
        <f>IF(COUNT(AL76:CP76)=0,"", COUNT(AL76:CP76))</f>
        <v>8</v>
      </c>
      <c r="G76" s="214">
        <f t="shared" ref="G76" si="197">_xlfn.IFS(F76="","",F76=1,1,F76=2,2,F76=3,3,F76=4,4,F76=5,5,F76&gt;5,5)</f>
        <v>5</v>
      </c>
      <c r="H76" s="202"/>
      <c r="I76" s="223"/>
      <c r="J76" s="227" t="s">
        <v>7</v>
      </c>
      <c r="K76" s="45">
        <f>IFERROR(LARGE((AL76:CP76),1),"")</f>
        <v>630.5</v>
      </c>
      <c r="L76" s="1">
        <f>IFERROR(LARGE((AL76:CP76),2),"")</f>
        <v>629.79999999999995</v>
      </c>
      <c r="M76" s="1">
        <f>IFERROR(LARGE((AL76:CP76),3),"")</f>
        <v>629.1</v>
      </c>
      <c r="N76" s="1">
        <f>IFERROR(LARGE((AL76:CP76),4),"")</f>
        <v>628.29999999999995</v>
      </c>
      <c r="O76" s="46">
        <f>IFERROR(LARGE((AL76:CP76),5),"")</f>
        <v>627.20000000000005</v>
      </c>
      <c r="P76" s="1"/>
      <c r="Q76" s="56">
        <f t="shared" ref="Q76:Q116" si="198">IFERROR(AVERAGEIF(K76:O76,"&gt;0"),"")</f>
        <v>628.9799999999999</v>
      </c>
      <c r="R76" s="57" t="str">
        <f t="shared" ref="R76:R116" si="199">IF(SUM(AF77:AJ77,K77:O77)=0,"",SUM(AF77:AJ77,K77:O77))</f>
        <v/>
      </c>
      <c r="T76" s="5">
        <f t="shared" ref="T76" si="200">IF(U76="","",1)</f>
        <v>1</v>
      </c>
      <c r="U76" s="4">
        <f t="shared" ref="U76" si="201">IF(SUM(Q76:R76)=0,"",SUM(Q76:R76))</f>
        <v>628.9799999999999</v>
      </c>
      <c r="V76" s="6">
        <f t="shared" ref="V76" si="202">IF(U76="","",1)</f>
        <v>1</v>
      </c>
      <c r="X76" s="60" t="str">
        <f t="shared" si="186"/>
        <v>Braden Peiser</v>
      </c>
      <c r="Y76" s="46"/>
      <c r="Z76" s="76"/>
      <c r="AB76" s="82"/>
      <c r="AC76" s="45">
        <v>15</v>
      </c>
      <c r="AD76" s="60" t="s">
        <v>165</v>
      </c>
      <c r="AF76" s="45"/>
      <c r="AG76" s="1"/>
      <c r="AH76" s="1"/>
      <c r="AI76" s="1"/>
      <c r="AJ76" s="46"/>
      <c r="AK76" s="108"/>
      <c r="AL76" s="62" t="s">
        <v>7</v>
      </c>
      <c r="AM76" s="62">
        <v>624.1</v>
      </c>
      <c r="AN76" s="62">
        <v>628.29999999999995</v>
      </c>
      <c r="AO76" s="62" t="s">
        <v>7</v>
      </c>
      <c r="AP76" s="62" t="s">
        <v>7</v>
      </c>
      <c r="AQ76" s="62" t="s">
        <v>7</v>
      </c>
      <c r="AR76" s="62" t="s">
        <v>7</v>
      </c>
      <c r="AS76" s="62" t="s">
        <v>7</v>
      </c>
      <c r="AT76" s="62" t="s">
        <v>7</v>
      </c>
      <c r="AU76" s="62" t="s">
        <v>7</v>
      </c>
      <c r="AV76" s="62" t="s">
        <v>7</v>
      </c>
      <c r="AW76" s="62" t="s">
        <v>7</v>
      </c>
      <c r="AX76" s="62" t="s">
        <v>7</v>
      </c>
      <c r="AY76" s="62" t="s">
        <v>7</v>
      </c>
      <c r="AZ76" s="62" t="s">
        <v>7</v>
      </c>
      <c r="BA76" s="62">
        <v>630.5</v>
      </c>
      <c r="BB76" s="62" t="s">
        <v>7</v>
      </c>
      <c r="BC76" s="62" t="s">
        <v>7</v>
      </c>
      <c r="BD76" s="62" t="s">
        <v>7</v>
      </c>
      <c r="BE76" s="62" t="s">
        <v>7</v>
      </c>
      <c r="BF76" s="62" t="s">
        <v>7</v>
      </c>
      <c r="BG76" s="62" t="s">
        <v>7</v>
      </c>
      <c r="BH76" s="62" t="s">
        <v>7</v>
      </c>
      <c r="BI76" s="62">
        <v>627.20000000000005</v>
      </c>
      <c r="BJ76" s="62">
        <v>629.1</v>
      </c>
      <c r="BK76" s="62" t="s">
        <v>7</v>
      </c>
      <c r="BL76" s="62" t="s">
        <v>7</v>
      </c>
      <c r="BM76" s="62" t="s">
        <v>7</v>
      </c>
      <c r="BN76" s="62" t="s">
        <v>7</v>
      </c>
      <c r="BO76" s="62" t="s">
        <v>7</v>
      </c>
      <c r="BP76" s="62" t="s">
        <v>7</v>
      </c>
      <c r="BQ76" s="62" t="s">
        <v>7</v>
      </c>
      <c r="BR76" s="62" t="s">
        <v>7</v>
      </c>
      <c r="BS76" s="62">
        <v>624.70000000000005</v>
      </c>
      <c r="BT76" s="62">
        <v>624.1</v>
      </c>
      <c r="BU76" s="62" t="s">
        <v>7</v>
      </c>
      <c r="BV76" s="62" t="s">
        <v>7</v>
      </c>
      <c r="BW76" s="62" t="s">
        <v>7</v>
      </c>
      <c r="BX76" s="62" t="s">
        <v>7</v>
      </c>
      <c r="BY76" s="62" t="s">
        <v>7</v>
      </c>
      <c r="BZ76" s="62" t="s">
        <v>7</v>
      </c>
      <c r="CA76" s="62" t="s">
        <v>7</v>
      </c>
      <c r="CB76" s="62" t="s">
        <v>7</v>
      </c>
      <c r="CC76" s="62" t="s">
        <v>7</v>
      </c>
      <c r="CD76" s="62" t="s">
        <v>7</v>
      </c>
      <c r="CE76" s="62">
        <v>629.79999999999995</v>
      </c>
      <c r="CF76" s="62" t="s">
        <v>7</v>
      </c>
      <c r="CG76" s="62" t="s">
        <v>7</v>
      </c>
      <c r="CH76" s="62" t="s">
        <v>7</v>
      </c>
      <c r="CI76" s="62" t="s">
        <v>7</v>
      </c>
      <c r="CJ76" s="62" t="s">
        <v>7</v>
      </c>
      <c r="CK76" s="62" t="s">
        <v>7</v>
      </c>
      <c r="CL76" s="62" t="s">
        <v>7</v>
      </c>
      <c r="CM76" s="62" t="s">
        <v>7</v>
      </c>
      <c r="CN76" s="62" t="s">
        <v>7</v>
      </c>
      <c r="CO76" s="62" t="s">
        <v>7</v>
      </c>
      <c r="CP76" s="62" t="s">
        <v>7</v>
      </c>
      <c r="CQ76" s="117"/>
      <c r="CR76" s="60" t="str">
        <f>IF(AD76="Athlete Name","",AD76)</f>
        <v>Braden Peiser</v>
      </c>
      <c r="CS76" s="46">
        <v>19</v>
      </c>
      <c r="CT76" s="88"/>
    </row>
    <row r="77" spans="2:98" x14ac:dyDescent="0.35">
      <c r="B77" s="71"/>
      <c r="C77" s="310"/>
      <c r="D77" s="212"/>
      <c r="E77" s="213"/>
      <c r="F77" s="223"/>
      <c r="G77" s="214"/>
      <c r="H77" s="202"/>
      <c r="I77" s="223" t="str">
        <f>IF(SUM(AF77:AJ77)=0,"",SUM(AF77:AJ77))</f>
        <v/>
      </c>
      <c r="J77" s="227" t="s">
        <v>12</v>
      </c>
      <c r="K77" s="45" t="str">
        <f>IFERROR(LARGE((AL77:CP77),1),"")</f>
        <v/>
      </c>
      <c r="L77" s="1" t="str">
        <f>IFERROR(LARGE((AL77:CP77),2),"")</f>
        <v/>
      </c>
      <c r="M77" s="1" t="str">
        <f>IFERROR(LARGE((AL77:CP77),3),"")</f>
        <v/>
      </c>
      <c r="N77" s="1" t="str">
        <f>IFERROR(LARGE((AL77:CP77),4),"")</f>
        <v/>
      </c>
      <c r="O77" s="46" t="str">
        <f>IFERROR(LARGE((AL77:CP77),5),"")</f>
        <v/>
      </c>
      <c r="P77" s="1"/>
      <c r="Q77" s="56"/>
      <c r="R77" s="57"/>
      <c r="T77" s="5">
        <f t="shared" ref="T77" si="203">IF(U76="","",1)</f>
        <v>1</v>
      </c>
      <c r="U77" s="126">
        <f t="shared" ref="U77" si="204">IF(U76="","",1)</f>
        <v>1</v>
      </c>
      <c r="V77" s="6">
        <f t="shared" ref="V77" si="205">IF(U76="","",1)</f>
        <v>1</v>
      </c>
      <c r="X77" s="60"/>
      <c r="Y77" s="46"/>
      <c r="Z77" s="76"/>
      <c r="AB77" s="82"/>
      <c r="AC77" s="45"/>
      <c r="AD77" s="60"/>
      <c r="AF77" s="45" t="s">
        <v>12</v>
      </c>
      <c r="AG77" s="1" t="s">
        <v>12</v>
      </c>
      <c r="AH77" s="1" t="s">
        <v>12</v>
      </c>
      <c r="AI77" s="1" t="s">
        <v>12</v>
      </c>
      <c r="AJ77" s="46" t="s">
        <v>12</v>
      </c>
      <c r="AK77" s="108"/>
      <c r="AL77" s="45" t="s">
        <v>12</v>
      </c>
      <c r="AM77" s="45" t="s">
        <v>12</v>
      </c>
      <c r="AN77" s="45" t="s">
        <v>12</v>
      </c>
      <c r="AO77" s="45" t="s">
        <v>12</v>
      </c>
      <c r="AP77" s="45" t="s">
        <v>12</v>
      </c>
      <c r="AQ77" s="45" t="s">
        <v>12</v>
      </c>
      <c r="AR77" s="45" t="s">
        <v>12</v>
      </c>
      <c r="AS77" s="45" t="s">
        <v>12</v>
      </c>
      <c r="AT77" s="45" t="s">
        <v>12</v>
      </c>
      <c r="AU77" s="45" t="s">
        <v>12</v>
      </c>
      <c r="AV77" s="45" t="s">
        <v>12</v>
      </c>
      <c r="AW77" s="45" t="s">
        <v>12</v>
      </c>
      <c r="AX77" s="45" t="s">
        <v>12</v>
      </c>
      <c r="AY77" s="45" t="s">
        <v>12</v>
      </c>
      <c r="AZ77" s="45" t="s">
        <v>12</v>
      </c>
      <c r="BA77" s="45" t="s">
        <v>12</v>
      </c>
      <c r="BB77" s="45" t="s">
        <v>12</v>
      </c>
      <c r="BC77" s="45" t="s">
        <v>12</v>
      </c>
      <c r="BD77" s="45" t="s">
        <v>12</v>
      </c>
      <c r="BE77" s="45" t="s">
        <v>12</v>
      </c>
      <c r="BF77" s="45" t="s">
        <v>12</v>
      </c>
      <c r="BG77" s="45" t="s">
        <v>12</v>
      </c>
      <c r="BH77" s="45" t="s">
        <v>12</v>
      </c>
      <c r="BI77" s="45" t="s">
        <v>12</v>
      </c>
      <c r="BJ77" s="45" t="s">
        <v>12</v>
      </c>
      <c r="BK77" s="45" t="s">
        <v>12</v>
      </c>
      <c r="BL77" s="45" t="s">
        <v>12</v>
      </c>
      <c r="BM77" s="45" t="s">
        <v>12</v>
      </c>
      <c r="BN77" s="45" t="s">
        <v>12</v>
      </c>
      <c r="BO77" s="45" t="s">
        <v>12</v>
      </c>
      <c r="BP77" s="45" t="s">
        <v>12</v>
      </c>
      <c r="BQ77" s="45" t="s">
        <v>12</v>
      </c>
      <c r="BR77" s="45" t="s">
        <v>12</v>
      </c>
      <c r="BS77" s="45" t="s">
        <v>12</v>
      </c>
      <c r="BT77" s="45" t="s">
        <v>12</v>
      </c>
      <c r="BU77" s="45" t="s">
        <v>12</v>
      </c>
      <c r="BV77" s="45" t="s">
        <v>12</v>
      </c>
      <c r="BW77" s="45" t="s">
        <v>12</v>
      </c>
      <c r="BX77" s="45" t="s">
        <v>12</v>
      </c>
      <c r="BY77" s="45" t="s">
        <v>12</v>
      </c>
      <c r="BZ77" s="45" t="s">
        <v>12</v>
      </c>
      <c r="CA77" s="45" t="s">
        <v>12</v>
      </c>
      <c r="CB77" s="45" t="s">
        <v>12</v>
      </c>
      <c r="CC77" s="45" t="s">
        <v>12</v>
      </c>
      <c r="CD77" s="45" t="s">
        <v>12</v>
      </c>
      <c r="CE77" s="45" t="s">
        <v>12</v>
      </c>
      <c r="CF77" s="45" t="s">
        <v>12</v>
      </c>
      <c r="CG77" s="45" t="s">
        <v>12</v>
      </c>
      <c r="CH77" s="45" t="s">
        <v>12</v>
      </c>
      <c r="CI77" s="45" t="s">
        <v>12</v>
      </c>
      <c r="CJ77" s="45" t="s">
        <v>12</v>
      </c>
      <c r="CK77" s="45" t="s">
        <v>12</v>
      </c>
      <c r="CL77" s="45" t="s">
        <v>12</v>
      </c>
      <c r="CM77" s="45" t="s">
        <v>12</v>
      </c>
      <c r="CN77" s="45" t="s">
        <v>12</v>
      </c>
      <c r="CO77" s="45" t="s">
        <v>12</v>
      </c>
      <c r="CP77" s="45" t="s">
        <v>12</v>
      </c>
      <c r="CQ77" s="117"/>
      <c r="CR77" s="60"/>
      <c r="CS77" s="46"/>
      <c r="CT77" s="88"/>
    </row>
    <row r="78" spans="2:98" s="39" customFormat="1" ht="8.5" customHeight="1" thickBot="1" x14ac:dyDescent="0.4">
      <c r="B78" s="102"/>
      <c r="C78" s="311"/>
      <c r="D78" s="215"/>
      <c r="E78" s="216"/>
      <c r="F78" s="224"/>
      <c r="G78" s="217"/>
      <c r="H78" s="228"/>
      <c r="I78" s="229"/>
      <c r="J78" s="228"/>
      <c r="K78" s="96"/>
      <c r="L78" s="93"/>
      <c r="M78" s="93"/>
      <c r="N78" s="93"/>
      <c r="O78" s="94"/>
      <c r="Q78" s="112"/>
      <c r="R78" s="113"/>
      <c r="T78" s="110">
        <f t="shared" ref="T78" si="206">IF(U76="","",1)</f>
        <v>1</v>
      </c>
      <c r="U78" s="93">
        <f t="shared" ref="U78" si="207">IF(U76="","",1)</f>
        <v>1</v>
      </c>
      <c r="V78" s="109">
        <f t="shared" ref="V78" si="208">IF(U76="","",1)</f>
        <v>1</v>
      </c>
      <c r="X78" s="107"/>
      <c r="Y78" s="97"/>
      <c r="Z78" s="98"/>
      <c r="AB78" s="104"/>
      <c r="AC78" s="92"/>
      <c r="AD78" s="148"/>
      <c r="AF78" s="153"/>
      <c r="AG78" s="154"/>
      <c r="AH78" s="154"/>
      <c r="AI78" s="155"/>
      <c r="AJ78" s="156"/>
      <c r="AL78" s="159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155"/>
      <c r="AZ78" s="155"/>
      <c r="BA78" s="155"/>
      <c r="BB78" s="155"/>
      <c r="BC78" s="155"/>
      <c r="BD78" s="155"/>
      <c r="BE78" s="155"/>
      <c r="BF78" s="155"/>
      <c r="BG78" s="155"/>
      <c r="BH78" s="155"/>
      <c r="BI78" s="155"/>
      <c r="BJ78" s="155"/>
      <c r="BK78" s="155"/>
      <c r="BL78" s="155"/>
      <c r="BM78" s="155"/>
      <c r="BN78" s="155"/>
      <c r="BO78" s="155"/>
      <c r="BP78" s="155"/>
      <c r="BQ78" s="155"/>
      <c r="BR78" s="155"/>
      <c r="BS78" s="155"/>
      <c r="BT78" s="155"/>
      <c r="BU78" s="155"/>
      <c r="BV78" s="155"/>
      <c r="BW78" s="155"/>
      <c r="BX78" s="155"/>
      <c r="BY78" s="155"/>
      <c r="BZ78" s="155"/>
      <c r="CA78" s="155"/>
      <c r="CB78" s="155"/>
      <c r="CC78" s="155"/>
      <c r="CD78" s="155"/>
      <c r="CE78" s="155"/>
      <c r="CF78" s="155"/>
      <c r="CG78" s="155"/>
      <c r="CH78" s="155"/>
      <c r="CI78" s="155"/>
      <c r="CJ78" s="155"/>
      <c r="CK78" s="155"/>
      <c r="CL78" s="155"/>
      <c r="CM78" s="155"/>
      <c r="CN78" s="155"/>
      <c r="CO78" s="155"/>
      <c r="CP78" s="156"/>
      <c r="CQ78" s="118"/>
      <c r="CR78" s="158"/>
      <c r="CS78" s="97"/>
      <c r="CT78" s="105"/>
    </row>
    <row r="79" spans="2:98" ht="8.5" customHeight="1" thickTop="1" x14ac:dyDescent="0.35">
      <c r="B79" s="71"/>
      <c r="C79" s="310"/>
      <c r="D79" s="212"/>
      <c r="E79" s="213"/>
      <c r="F79" s="223"/>
      <c r="G79" s="214"/>
      <c r="H79" s="202"/>
      <c r="I79" s="223"/>
      <c r="J79" s="202"/>
      <c r="K79" s="45"/>
      <c r="L79" s="1"/>
      <c r="M79" s="1"/>
      <c r="N79" s="1"/>
      <c r="O79" s="46"/>
      <c r="P79" s="1"/>
      <c r="Q79" s="56"/>
      <c r="R79" s="57"/>
      <c r="T79" s="5">
        <f t="shared" ref="T79" si="209">IF(U80="","",1)</f>
        <v>1</v>
      </c>
      <c r="U79" s="1">
        <f t="shared" ref="U79" si="210">IF(U80="","",1)</f>
        <v>1</v>
      </c>
      <c r="V79" s="6">
        <f t="shared" ref="V79" si="211">IF(U80="","",1)</f>
        <v>1</v>
      </c>
      <c r="X79" s="60"/>
      <c r="Y79" s="46"/>
      <c r="Z79" s="76"/>
      <c r="AB79" s="82"/>
      <c r="AC79" s="45"/>
      <c r="AD79" s="134"/>
      <c r="AF79" s="135"/>
      <c r="AG79" s="136"/>
      <c r="AH79" s="136"/>
      <c r="AI79" s="137"/>
      <c r="AJ79" s="138"/>
      <c r="AL79" s="143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  <c r="BM79" s="144"/>
      <c r="BN79" s="144"/>
      <c r="BO79" s="144"/>
      <c r="BP79" s="144"/>
      <c r="BQ79" s="144"/>
      <c r="BR79" s="144"/>
      <c r="BS79" s="144"/>
      <c r="BT79" s="144"/>
      <c r="BU79" s="144"/>
      <c r="BV79" s="144"/>
      <c r="BW79" s="144"/>
      <c r="BX79" s="144"/>
      <c r="BY79" s="144"/>
      <c r="BZ79" s="144"/>
      <c r="CA79" s="144"/>
      <c r="CB79" s="144"/>
      <c r="CC79" s="144"/>
      <c r="CD79" s="144"/>
      <c r="CE79" s="144"/>
      <c r="CF79" s="144"/>
      <c r="CG79" s="144"/>
      <c r="CH79" s="144"/>
      <c r="CI79" s="144"/>
      <c r="CJ79" s="144"/>
      <c r="CK79" s="144"/>
      <c r="CL79" s="144"/>
      <c r="CM79" s="144"/>
      <c r="CN79" s="144"/>
      <c r="CO79" s="144"/>
      <c r="CP79" s="145"/>
      <c r="CQ79" s="117"/>
      <c r="CR79" s="134"/>
      <c r="CS79" s="46"/>
      <c r="CT79" s="88"/>
    </row>
    <row r="80" spans="2:98" x14ac:dyDescent="0.35">
      <c r="B80" s="71"/>
      <c r="C80" s="310">
        <f t="shared" si="196"/>
        <v>16</v>
      </c>
      <c r="D80" s="212" t="str">
        <f t="shared" si="196"/>
        <v>Gavin Perkowski</v>
      </c>
      <c r="E80" s="213"/>
      <c r="F80" s="223">
        <f>IF(COUNT(AL80:CP80)=0,"", COUNT(AL80:CP80))</f>
        <v>4</v>
      </c>
      <c r="G80" s="214">
        <f t="shared" ref="G80" si="212">_xlfn.IFS(F80="","",F80=1,1,F80=2,2,F80=3,3,F80=4,4,F80=5,5,F80&gt;5,5)</f>
        <v>4</v>
      </c>
      <c r="H80" s="202"/>
      <c r="I80" s="223"/>
      <c r="J80" s="227" t="s">
        <v>7</v>
      </c>
      <c r="K80" s="45">
        <f>IFERROR(LARGE((AL80:CP80),1),"")</f>
        <v>629.4</v>
      </c>
      <c r="L80" s="1">
        <f>IFERROR(LARGE((AL80:CP80),2),"")</f>
        <v>623.79999999999995</v>
      </c>
      <c r="M80" s="1">
        <f>IFERROR(LARGE((AL80:CP80),3),"")</f>
        <v>621.1</v>
      </c>
      <c r="N80" s="1">
        <f>IFERROR(LARGE((AL80:CP80),4),"")</f>
        <v>620.79999999999995</v>
      </c>
      <c r="O80" s="46" t="str">
        <f>IFERROR(LARGE((AL80:CP80),5),"")</f>
        <v/>
      </c>
      <c r="P80" s="1"/>
      <c r="Q80" s="56">
        <f t="shared" si="198"/>
        <v>623.77499999999986</v>
      </c>
      <c r="R80" s="57" t="str">
        <f t="shared" si="199"/>
        <v/>
      </c>
      <c r="T80" s="5">
        <f t="shared" ref="T80" si="213">IF(U80="","",1)</f>
        <v>1</v>
      </c>
      <c r="U80" s="4">
        <f t="shared" ref="U80" si="214">IF(SUM(Q80:R80)=0,"",SUM(Q80:R80))</f>
        <v>623.77499999999986</v>
      </c>
      <c r="V80" s="6">
        <f t="shared" ref="V80" si="215">IF(U80="","",1)</f>
        <v>1</v>
      </c>
      <c r="X80" s="60" t="str">
        <f t="shared" si="186"/>
        <v>Gavin Perkowski</v>
      </c>
      <c r="Y80" s="46"/>
      <c r="Z80" s="76"/>
      <c r="AB80" s="82"/>
      <c r="AC80" s="45">
        <v>16</v>
      </c>
      <c r="AD80" s="60" t="s">
        <v>185</v>
      </c>
      <c r="AF80" s="45"/>
      <c r="AG80" s="1"/>
      <c r="AH80" s="1"/>
      <c r="AI80" s="1"/>
      <c r="AJ80" s="46"/>
      <c r="AK80" s="108"/>
      <c r="AL80" s="62" t="s">
        <v>7</v>
      </c>
      <c r="AM80" s="62">
        <v>629.4</v>
      </c>
      <c r="AN80" s="62">
        <v>623.79999999999995</v>
      </c>
      <c r="AO80" s="62" t="s">
        <v>7</v>
      </c>
      <c r="AP80" s="62" t="s">
        <v>7</v>
      </c>
      <c r="AQ80" s="62" t="s">
        <v>7</v>
      </c>
      <c r="AR80" s="62" t="s">
        <v>7</v>
      </c>
      <c r="AS80" s="62" t="s">
        <v>7</v>
      </c>
      <c r="AT80" s="62" t="s">
        <v>7</v>
      </c>
      <c r="AU80" s="62" t="s">
        <v>7</v>
      </c>
      <c r="AV80" s="62" t="s">
        <v>7</v>
      </c>
      <c r="AW80" s="62" t="s">
        <v>7</v>
      </c>
      <c r="AX80" s="62" t="s">
        <v>7</v>
      </c>
      <c r="AY80" s="62" t="s">
        <v>7</v>
      </c>
      <c r="AZ80" s="62" t="s">
        <v>7</v>
      </c>
      <c r="BA80" s="62">
        <v>620.79999999999995</v>
      </c>
      <c r="BB80" s="62" t="s">
        <v>7</v>
      </c>
      <c r="BC80" s="62" t="s">
        <v>7</v>
      </c>
      <c r="BD80" s="62" t="s">
        <v>7</v>
      </c>
      <c r="BE80" s="62" t="s">
        <v>7</v>
      </c>
      <c r="BF80" s="62" t="s">
        <v>7</v>
      </c>
      <c r="BG80" s="62" t="s">
        <v>7</v>
      </c>
      <c r="BH80" s="62" t="s">
        <v>7</v>
      </c>
      <c r="BI80" s="62" t="s">
        <v>7</v>
      </c>
      <c r="BJ80" s="62" t="s">
        <v>7</v>
      </c>
      <c r="BK80" s="62" t="s">
        <v>7</v>
      </c>
      <c r="BL80" s="62" t="s">
        <v>7</v>
      </c>
      <c r="BM80" s="62" t="s">
        <v>7</v>
      </c>
      <c r="BN80" s="62" t="s">
        <v>7</v>
      </c>
      <c r="BO80" s="62" t="s">
        <v>7</v>
      </c>
      <c r="BP80" s="62" t="s">
        <v>7</v>
      </c>
      <c r="BQ80" s="62" t="s">
        <v>7</v>
      </c>
      <c r="BR80" s="62" t="s">
        <v>7</v>
      </c>
      <c r="BS80" s="62" t="s">
        <v>7</v>
      </c>
      <c r="BT80" s="62" t="s">
        <v>7</v>
      </c>
      <c r="BU80" s="62" t="s">
        <v>7</v>
      </c>
      <c r="BV80" s="62" t="s">
        <v>7</v>
      </c>
      <c r="BW80" s="62" t="s">
        <v>7</v>
      </c>
      <c r="BX80" s="62" t="s">
        <v>7</v>
      </c>
      <c r="BY80" s="62" t="s">
        <v>7</v>
      </c>
      <c r="BZ80" s="62" t="s">
        <v>7</v>
      </c>
      <c r="CA80" s="62" t="s">
        <v>7</v>
      </c>
      <c r="CB80" s="62" t="s">
        <v>7</v>
      </c>
      <c r="CC80" s="62" t="s">
        <v>7</v>
      </c>
      <c r="CD80" s="62">
        <v>621.1</v>
      </c>
      <c r="CE80" s="62" t="s">
        <v>7</v>
      </c>
      <c r="CF80" s="62" t="s">
        <v>7</v>
      </c>
      <c r="CG80" s="62" t="s">
        <v>7</v>
      </c>
      <c r="CH80" s="62" t="s">
        <v>7</v>
      </c>
      <c r="CI80" s="62" t="s">
        <v>7</v>
      </c>
      <c r="CJ80" s="62" t="s">
        <v>7</v>
      </c>
      <c r="CK80" s="62" t="s">
        <v>7</v>
      </c>
      <c r="CL80" s="62" t="s">
        <v>7</v>
      </c>
      <c r="CM80" s="62" t="s">
        <v>7</v>
      </c>
      <c r="CN80" s="62" t="s">
        <v>7</v>
      </c>
      <c r="CO80" s="62" t="s">
        <v>7</v>
      </c>
      <c r="CP80" s="62" t="s">
        <v>7</v>
      </c>
      <c r="CQ80" s="117"/>
      <c r="CR80" s="60" t="str">
        <f>IF(AD80="Athlete Name","",AD80)</f>
        <v>Gavin Perkowski</v>
      </c>
      <c r="CS80" s="46">
        <v>20</v>
      </c>
      <c r="CT80" s="88"/>
    </row>
    <row r="81" spans="2:98" x14ac:dyDescent="0.35">
      <c r="B81" s="71"/>
      <c r="C81" s="310"/>
      <c r="D81" s="212"/>
      <c r="E81" s="213"/>
      <c r="F81" s="223"/>
      <c r="G81" s="214"/>
      <c r="H81" s="202"/>
      <c r="I81" s="223" t="str">
        <f>IF(SUM(AF81:AJ81)=0,"",SUM(AF81:AJ81))</f>
        <v/>
      </c>
      <c r="J81" s="227" t="s">
        <v>12</v>
      </c>
      <c r="K81" s="45" t="str">
        <f>IFERROR(LARGE((AL81:CP81),1),"")</f>
        <v/>
      </c>
      <c r="L81" s="1" t="str">
        <f>IFERROR(LARGE((AL81:CP81),2),"")</f>
        <v/>
      </c>
      <c r="M81" s="1" t="str">
        <f>IFERROR(LARGE((AL81:CP81),3),"")</f>
        <v/>
      </c>
      <c r="N81" s="1" t="str">
        <f>IFERROR(LARGE((AL81:CP81),4),"")</f>
        <v/>
      </c>
      <c r="O81" s="46" t="str">
        <f>IFERROR(LARGE((AL81:CP81),5),"")</f>
        <v/>
      </c>
      <c r="P81" s="1"/>
      <c r="Q81" s="56"/>
      <c r="R81" s="57"/>
      <c r="T81" s="5">
        <f t="shared" ref="T81" si="216">IF(U80="","",1)</f>
        <v>1</v>
      </c>
      <c r="U81" s="126">
        <f t="shared" ref="U81" si="217">IF(U80="","",1)</f>
        <v>1</v>
      </c>
      <c r="V81" s="6">
        <f t="shared" ref="V81" si="218">IF(U80="","",1)</f>
        <v>1</v>
      </c>
      <c r="X81" s="60"/>
      <c r="Y81" s="46"/>
      <c r="Z81" s="76"/>
      <c r="AB81" s="82"/>
      <c r="AC81" s="45"/>
      <c r="AD81" s="60"/>
      <c r="AF81" s="45" t="s">
        <v>12</v>
      </c>
      <c r="AG81" s="1" t="s">
        <v>12</v>
      </c>
      <c r="AH81" s="1" t="s">
        <v>12</v>
      </c>
      <c r="AI81" s="1" t="s">
        <v>12</v>
      </c>
      <c r="AJ81" s="46" t="s">
        <v>12</v>
      </c>
      <c r="AK81" s="108"/>
      <c r="AL81" s="45" t="s">
        <v>12</v>
      </c>
      <c r="AM81" s="45" t="s">
        <v>12</v>
      </c>
      <c r="AN81" s="45" t="s">
        <v>12</v>
      </c>
      <c r="AO81" s="45" t="s">
        <v>12</v>
      </c>
      <c r="AP81" s="45" t="s">
        <v>12</v>
      </c>
      <c r="AQ81" s="45" t="s">
        <v>12</v>
      </c>
      <c r="AR81" s="45" t="s">
        <v>12</v>
      </c>
      <c r="AS81" s="45" t="s">
        <v>12</v>
      </c>
      <c r="AT81" s="45" t="s">
        <v>12</v>
      </c>
      <c r="AU81" s="45" t="s">
        <v>12</v>
      </c>
      <c r="AV81" s="45" t="s">
        <v>12</v>
      </c>
      <c r="AW81" s="45" t="s">
        <v>12</v>
      </c>
      <c r="AX81" s="45" t="s">
        <v>12</v>
      </c>
      <c r="AY81" s="45" t="s">
        <v>12</v>
      </c>
      <c r="AZ81" s="45" t="s">
        <v>12</v>
      </c>
      <c r="BA81" s="45" t="s">
        <v>12</v>
      </c>
      <c r="BB81" s="45" t="s">
        <v>12</v>
      </c>
      <c r="BC81" s="45" t="s">
        <v>12</v>
      </c>
      <c r="BD81" s="45" t="s">
        <v>12</v>
      </c>
      <c r="BE81" s="45" t="s">
        <v>12</v>
      </c>
      <c r="BF81" s="45" t="s">
        <v>12</v>
      </c>
      <c r="BG81" s="45" t="s">
        <v>12</v>
      </c>
      <c r="BH81" s="45" t="s">
        <v>12</v>
      </c>
      <c r="BI81" s="45" t="s">
        <v>12</v>
      </c>
      <c r="BJ81" s="45" t="s">
        <v>12</v>
      </c>
      <c r="BK81" s="45" t="s">
        <v>12</v>
      </c>
      <c r="BL81" s="45" t="s">
        <v>12</v>
      </c>
      <c r="BM81" s="45" t="s">
        <v>12</v>
      </c>
      <c r="BN81" s="45" t="s">
        <v>12</v>
      </c>
      <c r="BO81" s="45" t="s">
        <v>12</v>
      </c>
      <c r="BP81" s="45" t="s">
        <v>12</v>
      </c>
      <c r="BQ81" s="45" t="s">
        <v>12</v>
      </c>
      <c r="BR81" s="45" t="s">
        <v>12</v>
      </c>
      <c r="BS81" s="45" t="s">
        <v>12</v>
      </c>
      <c r="BT81" s="45" t="s">
        <v>12</v>
      </c>
      <c r="BU81" s="45" t="s">
        <v>12</v>
      </c>
      <c r="BV81" s="45" t="s">
        <v>12</v>
      </c>
      <c r="BW81" s="45" t="s">
        <v>12</v>
      </c>
      <c r="BX81" s="45" t="s">
        <v>12</v>
      </c>
      <c r="BY81" s="45" t="s">
        <v>12</v>
      </c>
      <c r="BZ81" s="45" t="s">
        <v>12</v>
      </c>
      <c r="CA81" s="45" t="s">
        <v>12</v>
      </c>
      <c r="CB81" s="45" t="s">
        <v>12</v>
      </c>
      <c r="CC81" s="45" t="s">
        <v>12</v>
      </c>
      <c r="CD81" s="45" t="s">
        <v>12</v>
      </c>
      <c r="CE81" s="45" t="s">
        <v>12</v>
      </c>
      <c r="CF81" s="45" t="s">
        <v>12</v>
      </c>
      <c r="CG81" s="45" t="s">
        <v>12</v>
      </c>
      <c r="CH81" s="45" t="s">
        <v>12</v>
      </c>
      <c r="CI81" s="45" t="s">
        <v>12</v>
      </c>
      <c r="CJ81" s="45" t="s">
        <v>12</v>
      </c>
      <c r="CK81" s="45" t="s">
        <v>12</v>
      </c>
      <c r="CL81" s="45" t="s">
        <v>12</v>
      </c>
      <c r="CM81" s="45" t="s">
        <v>12</v>
      </c>
      <c r="CN81" s="45" t="s">
        <v>12</v>
      </c>
      <c r="CO81" s="45" t="s">
        <v>12</v>
      </c>
      <c r="CP81" s="45" t="s">
        <v>12</v>
      </c>
      <c r="CQ81" s="117"/>
      <c r="CR81" s="60"/>
      <c r="CS81" s="46"/>
      <c r="CT81" s="88"/>
    </row>
    <row r="82" spans="2:98" s="39" customFormat="1" ht="8.5" customHeight="1" thickBot="1" x14ac:dyDescent="0.4">
      <c r="B82" s="102"/>
      <c r="C82" s="311"/>
      <c r="D82" s="215"/>
      <c r="E82" s="216"/>
      <c r="F82" s="224"/>
      <c r="G82" s="217"/>
      <c r="H82" s="228"/>
      <c r="I82" s="229"/>
      <c r="J82" s="228"/>
      <c r="K82" s="96"/>
      <c r="L82" s="93"/>
      <c r="M82" s="93"/>
      <c r="N82" s="93"/>
      <c r="O82" s="94"/>
      <c r="Q82" s="112"/>
      <c r="R82" s="113"/>
      <c r="T82" s="110">
        <f t="shared" ref="T82" si="219">IF(U80="","",1)</f>
        <v>1</v>
      </c>
      <c r="U82" s="93">
        <f t="shared" ref="U82" si="220">IF(U80="","",1)</f>
        <v>1</v>
      </c>
      <c r="V82" s="109">
        <f t="shared" ref="V82" si="221">IF(U80="","",1)</f>
        <v>1</v>
      </c>
      <c r="X82" s="107"/>
      <c r="Y82" s="97"/>
      <c r="Z82" s="98"/>
      <c r="AB82" s="104"/>
      <c r="AC82" s="92"/>
      <c r="AD82" s="139"/>
      <c r="AF82" s="140"/>
      <c r="AG82" s="141"/>
      <c r="AH82" s="141"/>
      <c r="AI82" s="141"/>
      <c r="AJ82" s="142"/>
      <c r="AL82" s="140"/>
      <c r="AM82" s="141"/>
      <c r="AN82" s="141"/>
      <c r="AO82" s="141"/>
      <c r="AP82" s="141"/>
      <c r="AQ82" s="141"/>
      <c r="AR82" s="141"/>
      <c r="AS82" s="141"/>
      <c r="AT82" s="141"/>
      <c r="AU82" s="141"/>
      <c r="AV82" s="141"/>
      <c r="AW82" s="141"/>
      <c r="AX82" s="141"/>
      <c r="AY82" s="141"/>
      <c r="AZ82" s="141"/>
      <c r="BA82" s="141"/>
      <c r="BB82" s="141"/>
      <c r="BC82" s="141"/>
      <c r="BD82" s="141"/>
      <c r="BE82" s="141"/>
      <c r="BF82" s="141"/>
      <c r="BG82" s="141"/>
      <c r="BH82" s="141"/>
      <c r="BI82" s="141"/>
      <c r="BJ82" s="141"/>
      <c r="BK82" s="141"/>
      <c r="BL82" s="141"/>
      <c r="BM82" s="141"/>
      <c r="BN82" s="141"/>
      <c r="BO82" s="141"/>
      <c r="BP82" s="141"/>
      <c r="BQ82" s="141"/>
      <c r="BR82" s="141"/>
      <c r="BS82" s="141"/>
      <c r="BT82" s="141"/>
      <c r="BU82" s="141"/>
      <c r="BV82" s="141"/>
      <c r="BW82" s="141"/>
      <c r="BX82" s="141"/>
      <c r="BY82" s="141"/>
      <c r="BZ82" s="141"/>
      <c r="CA82" s="141"/>
      <c r="CB82" s="141"/>
      <c r="CC82" s="141"/>
      <c r="CD82" s="141"/>
      <c r="CE82" s="141"/>
      <c r="CF82" s="141"/>
      <c r="CG82" s="141"/>
      <c r="CH82" s="141"/>
      <c r="CI82" s="141"/>
      <c r="CJ82" s="141"/>
      <c r="CK82" s="141"/>
      <c r="CL82" s="141"/>
      <c r="CM82" s="141"/>
      <c r="CN82" s="141"/>
      <c r="CO82" s="141"/>
      <c r="CP82" s="142"/>
      <c r="CQ82" s="118"/>
      <c r="CR82" s="146"/>
      <c r="CS82" s="97"/>
      <c r="CT82" s="105"/>
    </row>
    <row r="83" spans="2:98" ht="8.5" customHeight="1" thickTop="1" x14ac:dyDescent="0.35">
      <c r="B83" s="71"/>
      <c r="C83" s="310"/>
      <c r="D83" s="212"/>
      <c r="E83" s="213"/>
      <c r="F83" s="223"/>
      <c r="G83" s="214"/>
      <c r="H83" s="202"/>
      <c r="I83" s="223"/>
      <c r="J83" s="202"/>
      <c r="K83" s="45"/>
      <c r="L83" s="1"/>
      <c r="M83" s="1"/>
      <c r="N83" s="1"/>
      <c r="O83" s="46"/>
      <c r="P83" s="1"/>
      <c r="Q83" s="56"/>
      <c r="R83" s="57"/>
      <c r="T83" s="5">
        <f t="shared" ref="T83" si="222">IF(U84="","",1)</f>
        <v>1</v>
      </c>
      <c r="U83" s="1">
        <f t="shared" ref="U83" si="223">IF(U84="","",1)</f>
        <v>1</v>
      </c>
      <c r="V83" s="6">
        <f t="shared" ref="V83" si="224">IF(U84="","",1)</f>
        <v>1</v>
      </c>
      <c r="X83" s="60"/>
      <c r="Y83" s="46"/>
      <c r="Z83" s="76"/>
      <c r="AB83" s="82"/>
      <c r="AC83" s="45"/>
      <c r="AD83" s="134"/>
      <c r="AF83" s="135"/>
      <c r="AG83" s="136"/>
      <c r="AH83" s="136"/>
      <c r="AI83" s="137"/>
      <c r="AJ83" s="138"/>
      <c r="AL83" s="143"/>
      <c r="AM83" s="144"/>
      <c r="AN83" s="144"/>
      <c r="AO83" s="144"/>
      <c r="AP83" s="144"/>
      <c r="AQ83" s="144"/>
      <c r="AR83" s="144"/>
      <c r="AS83" s="144"/>
      <c r="AT83" s="144"/>
      <c r="AU83" s="144"/>
      <c r="AV83" s="144"/>
      <c r="AW83" s="144"/>
      <c r="AX83" s="144"/>
      <c r="AY83" s="144"/>
      <c r="AZ83" s="144"/>
      <c r="BA83" s="144"/>
      <c r="BB83" s="144"/>
      <c r="BC83" s="144"/>
      <c r="BD83" s="144"/>
      <c r="BE83" s="144"/>
      <c r="BF83" s="144"/>
      <c r="BG83" s="144"/>
      <c r="BH83" s="144"/>
      <c r="BI83" s="144"/>
      <c r="BJ83" s="144"/>
      <c r="BK83" s="144"/>
      <c r="BL83" s="144"/>
      <c r="BM83" s="144"/>
      <c r="BN83" s="144"/>
      <c r="BO83" s="144"/>
      <c r="BP83" s="144"/>
      <c r="BQ83" s="144"/>
      <c r="BR83" s="144"/>
      <c r="BS83" s="144"/>
      <c r="BT83" s="144"/>
      <c r="BU83" s="144"/>
      <c r="BV83" s="144"/>
      <c r="BW83" s="144"/>
      <c r="BX83" s="144"/>
      <c r="BY83" s="144"/>
      <c r="BZ83" s="144"/>
      <c r="CA83" s="144"/>
      <c r="CB83" s="144"/>
      <c r="CC83" s="144"/>
      <c r="CD83" s="144"/>
      <c r="CE83" s="144"/>
      <c r="CF83" s="144"/>
      <c r="CG83" s="144"/>
      <c r="CH83" s="144"/>
      <c r="CI83" s="144"/>
      <c r="CJ83" s="144"/>
      <c r="CK83" s="144"/>
      <c r="CL83" s="144"/>
      <c r="CM83" s="144"/>
      <c r="CN83" s="144"/>
      <c r="CO83" s="144"/>
      <c r="CP83" s="145"/>
      <c r="CQ83" s="117"/>
      <c r="CR83" s="134"/>
      <c r="CS83" s="46"/>
      <c r="CT83" s="88"/>
    </row>
    <row r="84" spans="2:98" x14ac:dyDescent="0.35">
      <c r="B84" s="71"/>
      <c r="C84" s="310">
        <f t="shared" si="196"/>
        <v>17</v>
      </c>
      <c r="D84" s="212" t="str">
        <f t="shared" si="196"/>
        <v>Gavin Barnick</v>
      </c>
      <c r="E84" s="213"/>
      <c r="F84" s="223">
        <f>IF(COUNT(AL84:CP84)=0,"", COUNT(AL84:CP84))</f>
        <v>7</v>
      </c>
      <c r="G84" s="214">
        <f t="shared" ref="G84:G116" si="225">_xlfn.IFS(F84="","",F84=1,1,F84=2,2,F84=3,3,F84=4,4,F84=5,5,F84&gt;5,5)</f>
        <v>5</v>
      </c>
      <c r="H84" s="202"/>
      <c r="I84" s="223"/>
      <c r="J84" s="227" t="s">
        <v>7</v>
      </c>
      <c r="K84" s="45">
        <f>IFERROR(LARGE((AL84:CP84),1),"")</f>
        <v>628.70000000000005</v>
      </c>
      <c r="L84" s="1">
        <f>IFERROR(LARGE((AL84:CP84),2),"")</f>
        <v>626</v>
      </c>
      <c r="M84" s="1">
        <f>IFERROR(LARGE((AL84:CP84),3),"")</f>
        <v>625.1</v>
      </c>
      <c r="N84" s="1">
        <f>IFERROR(LARGE((AL84:CP84),4),"")</f>
        <v>624.70000000000005</v>
      </c>
      <c r="O84" s="46">
        <f>IFERROR(LARGE((AL84:CP84),5),"")</f>
        <v>624.5</v>
      </c>
      <c r="P84" s="1"/>
      <c r="Q84" s="56">
        <f t="shared" si="198"/>
        <v>625.79999999999995</v>
      </c>
      <c r="R84" s="57" t="str">
        <f t="shared" si="199"/>
        <v/>
      </c>
      <c r="T84" s="5">
        <f t="shared" ref="T84" si="226">IF(U84="","",1)</f>
        <v>1</v>
      </c>
      <c r="U84" s="4">
        <f t="shared" ref="U84" si="227">IF(SUM(Q84:R84)=0,"",SUM(Q84:R84))</f>
        <v>625.79999999999995</v>
      </c>
      <c r="V84" s="6">
        <f t="shared" ref="V84" si="228">IF(U84="","",1)</f>
        <v>1</v>
      </c>
      <c r="X84" s="60" t="str">
        <f t="shared" si="186"/>
        <v>Gavin Barnick</v>
      </c>
      <c r="Y84" s="46"/>
      <c r="Z84" s="76"/>
      <c r="AB84" s="82"/>
      <c r="AC84" s="45">
        <v>17</v>
      </c>
      <c r="AD84" s="60" t="s">
        <v>190</v>
      </c>
      <c r="AF84" s="45"/>
      <c r="AG84" s="1"/>
      <c r="AH84" s="1"/>
      <c r="AI84" s="1"/>
      <c r="AJ84" s="46"/>
      <c r="AK84" s="108"/>
      <c r="AL84" s="62" t="s">
        <v>7</v>
      </c>
      <c r="AM84" s="62">
        <v>624.5</v>
      </c>
      <c r="AN84" s="62">
        <v>624.4</v>
      </c>
      <c r="AO84" s="62">
        <v>625.1</v>
      </c>
      <c r="AP84" s="62">
        <v>624</v>
      </c>
      <c r="AQ84" s="62" t="s">
        <v>7</v>
      </c>
      <c r="AR84" s="62" t="s">
        <v>7</v>
      </c>
      <c r="AS84" s="62" t="s">
        <v>7</v>
      </c>
      <c r="AT84" s="62" t="s">
        <v>7</v>
      </c>
      <c r="AU84" s="62" t="s">
        <v>7</v>
      </c>
      <c r="AV84" s="62" t="s">
        <v>7</v>
      </c>
      <c r="AW84" s="62" t="s">
        <v>7</v>
      </c>
      <c r="AX84" s="62" t="s">
        <v>7</v>
      </c>
      <c r="AY84" s="62" t="s">
        <v>7</v>
      </c>
      <c r="AZ84" s="62" t="s">
        <v>7</v>
      </c>
      <c r="BA84" s="62">
        <v>624.70000000000005</v>
      </c>
      <c r="BB84" s="62" t="s">
        <v>7</v>
      </c>
      <c r="BC84" s="62" t="s">
        <v>7</v>
      </c>
      <c r="BD84" s="62" t="s">
        <v>7</v>
      </c>
      <c r="BE84" s="62" t="s">
        <v>7</v>
      </c>
      <c r="BF84" s="62" t="s">
        <v>7</v>
      </c>
      <c r="BG84" s="62" t="s">
        <v>7</v>
      </c>
      <c r="BH84" s="62" t="s">
        <v>7</v>
      </c>
      <c r="BI84" s="62" t="s">
        <v>7</v>
      </c>
      <c r="BJ84" s="62" t="s">
        <v>7</v>
      </c>
      <c r="BK84" s="62" t="s">
        <v>7</v>
      </c>
      <c r="BL84" s="62" t="s">
        <v>7</v>
      </c>
      <c r="BM84" s="62" t="s">
        <v>7</v>
      </c>
      <c r="BN84" s="62" t="s">
        <v>7</v>
      </c>
      <c r="BO84" s="62" t="s">
        <v>7</v>
      </c>
      <c r="BP84" s="62" t="s">
        <v>7</v>
      </c>
      <c r="BQ84" s="62" t="s">
        <v>7</v>
      </c>
      <c r="BR84" s="62" t="s">
        <v>7</v>
      </c>
      <c r="BS84" s="62" t="s">
        <v>7</v>
      </c>
      <c r="BT84" s="62" t="s">
        <v>7</v>
      </c>
      <c r="BU84" s="62" t="s">
        <v>7</v>
      </c>
      <c r="BV84" s="62" t="s">
        <v>7</v>
      </c>
      <c r="BW84" s="62" t="s">
        <v>7</v>
      </c>
      <c r="BX84" s="62" t="s">
        <v>7</v>
      </c>
      <c r="BY84" s="62" t="s">
        <v>7</v>
      </c>
      <c r="BZ84" s="62" t="s">
        <v>7</v>
      </c>
      <c r="CA84" s="62" t="s">
        <v>7</v>
      </c>
      <c r="CB84" s="62" t="s">
        <v>7</v>
      </c>
      <c r="CC84" s="62" t="s">
        <v>7</v>
      </c>
      <c r="CD84" s="62" t="s">
        <v>7</v>
      </c>
      <c r="CE84" s="62" t="s">
        <v>7</v>
      </c>
      <c r="CF84" s="62" t="s">
        <v>7</v>
      </c>
      <c r="CG84" s="62" t="s">
        <v>7</v>
      </c>
      <c r="CH84" s="62" t="s">
        <v>7</v>
      </c>
      <c r="CI84" s="62" t="s">
        <v>7</v>
      </c>
      <c r="CJ84" s="62" t="s">
        <v>7</v>
      </c>
      <c r="CK84" s="62">
        <v>626</v>
      </c>
      <c r="CL84" s="62">
        <v>628.70000000000005</v>
      </c>
      <c r="CM84" s="62" t="s">
        <v>7</v>
      </c>
      <c r="CN84" s="62" t="s">
        <v>7</v>
      </c>
      <c r="CO84" s="62" t="s">
        <v>7</v>
      </c>
      <c r="CP84" s="62" t="s">
        <v>7</v>
      </c>
      <c r="CQ84" s="117"/>
      <c r="CR84" s="60" t="str">
        <f>IF(AD84="Athlete Name","",AD84)</f>
        <v>Gavin Barnick</v>
      </c>
      <c r="CS84" s="46">
        <v>22</v>
      </c>
      <c r="CT84" s="88"/>
    </row>
    <row r="85" spans="2:98" x14ac:dyDescent="0.35">
      <c r="B85" s="71"/>
      <c r="C85" s="310"/>
      <c r="D85" s="212"/>
      <c r="E85" s="213"/>
      <c r="F85" s="223"/>
      <c r="G85" s="214"/>
      <c r="H85" s="202"/>
      <c r="I85" s="223" t="str">
        <f>IF(SUM(AF85:AJ85)=0,"",SUM(AF85:AJ85))</f>
        <v/>
      </c>
      <c r="J85" s="227" t="s">
        <v>12</v>
      </c>
      <c r="K85" s="45" t="str">
        <f>IFERROR(LARGE((AL85:CP85),1),"")</f>
        <v/>
      </c>
      <c r="L85" s="1" t="str">
        <f>IFERROR(LARGE((AL85:CP85),2),"")</f>
        <v/>
      </c>
      <c r="M85" s="1" t="str">
        <f>IFERROR(LARGE((AL85:CP85),3),"")</f>
        <v/>
      </c>
      <c r="N85" s="1" t="str">
        <f>IFERROR(LARGE((AL85:CP85),4),"")</f>
        <v/>
      </c>
      <c r="O85" s="46" t="str">
        <f>IFERROR(LARGE((AL85:CP85),5),"")</f>
        <v/>
      </c>
      <c r="P85" s="1"/>
      <c r="Q85" s="56"/>
      <c r="R85" s="57"/>
      <c r="T85" s="5">
        <f t="shared" ref="T85" si="229">IF(U84="","",1)</f>
        <v>1</v>
      </c>
      <c r="U85" s="126">
        <f t="shared" ref="U85" si="230">IF(U84="","",1)</f>
        <v>1</v>
      </c>
      <c r="V85" s="6">
        <f t="shared" ref="V85" si="231">IF(U84="","",1)</f>
        <v>1</v>
      </c>
      <c r="X85" s="60"/>
      <c r="Y85" s="46"/>
      <c r="Z85" s="76"/>
      <c r="AB85" s="82"/>
      <c r="AC85" s="45"/>
      <c r="AD85" s="60"/>
      <c r="AF85" s="45" t="s">
        <v>12</v>
      </c>
      <c r="AG85" s="1" t="s">
        <v>12</v>
      </c>
      <c r="AH85" s="1" t="s">
        <v>12</v>
      </c>
      <c r="AI85" s="1" t="s">
        <v>12</v>
      </c>
      <c r="AJ85" s="46" t="s">
        <v>12</v>
      </c>
      <c r="AK85" s="108"/>
      <c r="AL85" s="45" t="s">
        <v>12</v>
      </c>
      <c r="AM85" s="45" t="s">
        <v>12</v>
      </c>
      <c r="AN85" s="45" t="s">
        <v>12</v>
      </c>
      <c r="AO85" s="45" t="s">
        <v>12</v>
      </c>
      <c r="AP85" s="45" t="s">
        <v>12</v>
      </c>
      <c r="AQ85" s="45" t="s">
        <v>12</v>
      </c>
      <c r="AR85" s="45" t="s">
        <v>12</v>
      </c>
      <c r="AS85" s="45" t="s">
        <v>12</v>
      </c>
      <c r="AT85" s="45" t="s">
        <v>12</v>
      </c>
      <c r="AU85" s="45" t="s">
        <v>12</v>
      </c>
      <c r="AV85" s="45" t="s">
        <v>12</v>
      </c>
      <c r="AW85" s="45" t="s">
        <v>12</v>
      </c>
      <c r="AX85" s="45" t="s">
        <v>12</v>
      </c>
      <c r="AY85" s="45" t="s">
        <v>12</v>
      </c>
      <c r="AZ85" s="45" t="s">
        <v>12</v>
      </c>
      <c r="BA85" s="45" t="s">
        <v>12</v>
      </c>
      <c r="BB85" s="45" t="s">
        <v>12</v>
      </c>
      <c r="BC85" s="45" t="s">
        <v>12</v>
      </c>
      <c r="BD85" s="45" t="s">
        <v>12</v>
      </c>
      <c r="BE85" s="45" t="s">
        <v>12</v>
      </c>
      <c r="BF85" s="45" t="s">
        <v>12</v>
      </c>
      <c r="BG85" s="45" t="s">
        <v>12</v>
      </c>
      <c r="BH85" s="45" t="s">
        <v>12</v>
      </c>
      <c r="BI85" s="45" t="s">
        <v>12</v>
      </c>
      <c r="BJ85" s="45" t="s">
        <v>12</v>
      </c>
      <c r="BK85" s="45" t="s">
        <v>12</v>
      </c>
      <c r="BL85" s="45" t="s">
        <v>12</v>
      </c>
      <c r="BM85" s="45" t="s">
        <v>12</v>
      </c>
      <c r="BN85" s="45" t="s">
        <v>12</v>
      </c>
      <c r="BO85" s="45" t="s">
        <v>12</v>
      </c>
      <c r="BP85" s="45" t="s">
        <v>12</v>
      </c>
      <c r="BQ85" s="45" t="s">
        <v>12</v>
      </c>
      <c r="BR85" s="45" t="s">
        <v>12</v>
      </c>
      <c r="BS85" s="45" t="s">
        <v>12</v>
      </c>
      <c r="BT85" s="45" t="s">
        <v>12</v>
      </c>
      <c r="BU85" s="45" t="s">
        <v>12</v>
      </c>
      <c r="BV85" s="45" t="s">
        <v>12</v>
      </c>
      <c r="BW85" s="45" t="s">
        <v>12</v>
      </c>
      <c r="BX85" s="45" t="s">
        <v>12</v>
      </c>
      <c r="BY85" s="45" t="s">
        <v>12</v>
      </c>
      <c r="BZ85" s="45" t="s">
        <v>12</v>
      </c>
      <c r="CA85" s="45" t="s">
        <v>12</v>
      </c>
      <c r="CB85" s="45" t="s">
        <v>12</v>
      </c>
      <c r="CC85" s="45" t="s">
        <v>12</v>
      </c>
      <c r="CD85" s="45" t="s">
        <v>12</v>
      </c>
      <c r="CE85" s="45" t="s">
        <v>12</v>
      </c>
      <c r="CF85" s="45" t="s">
        <v>12</v>
      </c>
      <c r="CG85" s="45" t="s">
        <v>12</v>
      </c>
      <c r="CH85" s="45" t="s">
        <v>12</v>
      </c>
      <c r="CI85" s="45" t="s">
        <v>12</v>
      </c>
      <c r="CJ85" s="45" t="s">
        <v>12</v>
      </c>
      <c r="CK85" s="45" t="s">
        <v>12</v>
      </c>
      <c r="CL85" s="45" t="s">
        <v>12</v>
      </c>
      <c r="CM85" s="45" t="s">
        <v>12</v>
      </c>
      <c r="CN85" s="45" t="s">
        <v>12</v>
      </c>
      <c r="CO85" s="45" t="s">
        <v>12</v>
      </c>
      <c r="CP85" s="45" t="s">
        <v>12</v>
      </c>
      <c r="CQ85" s="117"/>
      <c r="CR85" s="60"/>
      <c r="CS85" s="46"/>
      <c r="CT85" s="88"/>
    </row>
    <row r="86" spans="2:98" s="39" customFormat="1" ht="8.5" customHeight="1" thickBot="1" x14ac:dyDescent="0.4">
      <c r="B86" s="102"/>
      <c r="C86" s="311"/>
      <c r="D86" s="215"/>
      <c r="E86" s="216"/>
      <c r="F86" s="224"/>
      <c r="G86" s="217"/>
      <c r="H86" s="228"/>
      <c r="I86" s="229"/>
      <c r="J86" s="228"/>
      <c r="K86" s="96"/>
      <c r="L86" s="93"/>
      <c r="M86" s="93"/>
      <c r="N86" s="93"/>
      <c r="O86" s="94"/>
      <c r="Q86" s="112"/>
      <c r="R86" s="113"/>
      <c r="T86" s="110">
        <f t="shared" ref="T86" si="232">IF(U84="","",1)</f>
        <v>1</v>
      </c>
      <c r="U86" s="93">
        <f t="shared" ref="U86" si="233">IF(U84="","",1)</f>
        <v>1</v>
      </c>
      <c r="V86" s="109">
        <f t="shared" ref="V86" si="234">IF(U84="","",1)</f>
        <v>1</v>
      </c>
      <c r="X86" s="107"/>
      <c r="Y86" s="97"/>
      <c r="Z86" s="98"/>
      <c r="AB86" s="104"/>
      <c r="AC86" s="92"/>
      <c r="AD86" s="139"/>
      <c r="AF86" s="140"/>
      <c r="AG86" s="141"/>
      <c r="AH86" s="141"/>
      <c r="AI86" s="141"/>
      <c r="AJ86" s="142"/>
      <c r="AL86" s="140"/>
      <c r="AM86" s="141"/>
      <c r="AN86" s="141"/>
      <c r="AO86" s="141"/>
      <c r="AP86" s="141"/>
      <c r="AQ86" s="141"/>
      <c r="AR86" s="141"/>
      <c r="AS86" s="141"/>
      <c r="AT86" s="141"/>
      <c r="AU86" s="141"/>
      <c r="AV86" s="141"/>
      <c r="AW86" s="141"/>
      <c r="AX86" s="141"/>
      <c r="AY86" s="141"/>
      <c r="AZ86" s="141"/>
      <c r="BA86" s="141"/>
      <c r="BB86" s="141"/>
      <c r="BC86" s="141"/>
      <c r="BD86" s="141"/>
      <c r="BE86" s="141"/>
      <c r="BF86" s="141"/>
      <c r="BG86" s="141"/>
      <c r="BH86" s="141"/>
      <c r="BI86" s="141"/>
      <c r="BJ86" s="141"/>
      <c r="BK86" s="141"/>
      <c r="BL86" s="141"/>
      <c r="BM86" s="141"/>
      <c r="BN86" s="141"/>
      <c r="BO86" s="141"/>
      <c r="BP86" s="141"/>
      <c r="BQ86" s="141"/>
      <c r="BR86" s="141"/>
      <c r="BS86" s="141"/>
      <c r="BT86" s="141"/>
      <c r="BU86" s="141"/>
      <c r="BV86" s="141"/>
      <c r="BW86" s="141"/>
      <c r="BX86" s="141"/>
      <c r="BY86" s="141"/>
      <c r="BZ86" s="141"/>
      <c r="CA86" s="141"/>
      <c r="CB86" s="141"/>
      <c r="CC86" s="141"/>
      <c r="CD86" s="141"/>
      <c r="CE86" s="141"/>
      <c r="CF86" s="141"/>
      <c r="CG86" s="141"/>
      <c r="CH86" s="141"/>
      <c r="CI86" s="141"/>
      <c r="CJ86" s="141"/>
      <c r="CK86" s="141"/>
      <c r="CL86" s="141"/>
      <c r="CM86" s="141"/>
      <c r="CN86" s="141"/>
      <c r="CO86" s="141"/>
      <c r="CP86" s="142"/>
      <c r="CQ86" s="118"/>
      <c r="CR86" s="146"/>
      <c r="CS86" s="97"/>
      <c r="CT86" s="105"/>
    </row>
    <row r="87" spans="2:98" ht="8.5" customHeight="1" thickTop="1" x14ac:dyDescent="0.35">
      <c r="B87" s="71"/>
      <c r="C87" s="310"/>
      <c r="D87" s="212"/>
      <c r="E87" s="213"/>
      <c r="F87" s="223"/>
      <c r="G87" s="214"/>
      <c r="H87" s="202"/>
      <c r="I87" s="223"/>
      <c r="J87" s="202"/>
      <c r="K87" s="45"/>
      <c r="L87" s="1"/>
      <c r="M87" s="1"/>
      <c r="N87" s="1"/>
      <c r="O87" s="46"/>
      <c r="P87" s="1"/>
      <c r="Q87" s="56"/>
      <c r="R87" s="57"/>
      <c r="T87" s="5">
        <f t="shared" ref="T87" si="235">IF(U88="","",1)</f>
        <v>1</v>
      </c>
      <c r="U87" s="1">
        <f t="shared" ref="U87" si="236">IF(U88="","",1)</f>
        <v>1</v>
      </c>
      <c r="V87" s="6">
        <f t="shared" ref="V87" si="237">IF(U88="","",1)</f>
        <v>1</v>
      </c>
      <c r="X87" s="60"/>
      <c r="Y87" s="46"/>
      <c r="Z87" s="76"/>
      <c r="AB87" s="82"/>
      <c r="AC87" s="45"/>
      <c r="AD87" s="149"/>
      <c r="AF87" s="150"/>
      <c r="AG87" s="151"/>
      <c r="AH87" s="151"/>
      <c r="AI87" s="151"/>
      <c r="AJ87" s="152"/>
      <c r="AL87" s="150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  <c r="CE87" s="157"/>
      <c r="CF87" s="157"/>
      <c r="CG87" s="157"/>
      <c r="CH87" s="157"/>
      <c r="CI87" s="157"/>
      <c r="CJ87" s="157"/>
      <c r="CK87" s="157"/>
      <c r="CL87" s="157"/>
      <c r="CM87" s="157"/>
      <c r="CN87" s="157"/>
      <c r="CO87" s="157"/>
      <c r="CP87" s="152"/>
      <c r="CQ87" s="117"/>
      <c r="CR87" s="149"/>
      <c r="CS87" s="46"/>
      <c r="CT87" s="88"/>
    </row>
    <row r="88" spans="2:98" x14ac:dyDescent="0.35">
      <c r="B88" s="71"/>
      <c r="C88" s="310">
        <f t="shared" si="196"/>
        <v>18</v>
      </c>
      <c r="D88" s="212" t="str">
        <f t="shared" si="196"/>
        <v>Max Duncan</v>
      </c>
      <c r="E88" s="213"/>
      <c r="F88" s="223">
        <f>IF(COUNT(AL88:CP88)=0,"", COUNT(AL88:CP88))</f>
        <v>8</v>
      </c>
      <c r="G88" s="214">
        <f t="shared" si="225"/>
        <v>5</v>
      </c>
      <c r="H88" s="202"/>
      <c r="I88" s="223"/>
      <c r="J88" s="227" t="s">
        <v>7</v>
      </c>
      <c r="K88" s="45">
        <f>IFERROR(LARGE((AL88:CP88),1),"")</f>
        <v>624</v>
      </c>
      <c r="L88" s="1">
        <f>IFERROR(LARGE((AL88:CP88),2),"")</f>
        <v>619.6</v>
      </c>
      <c r="M88" s="1">
        <f>IFERROR(LARGE((AL88:CP88),3),"")</f>
        <v>618.70000000000005</v>
      </c>
      <c r="N88" s="1">
        <f>IFERROR(LARGE((AL88:CP88),4),"")</f>
        <v>618.6</v>
      </c>
      <c r="O88" s="46">
        <f>IFERROR(LARGE((AL88:CP88),5),"")</f>
        <v>618.20000000000005</v>
      </c>
      <c r="P88" s="1"/>
      <c r="Q88" s="56">
        <f t="shared" si="198"/>
        <v>619.82000000000005</v>
      </c>
      <c r="R88" s="57" t="str">
        <f t="shared" si="199"/>
        <v/>
      </c>
      <c r="T88" s="5">
        <f t="shared" ref="T88" si="238">IF(U88="","",1)</f>
        <v>1</v>
      </c>
      <c r="U88" s="4">
        <f t="shared" ref="U88" si="239">IF(SUM(Q88:R88)=0,"",SUM(Q88:R88))</f>
        <v>619.82000000000005</v>
      </c>
      <c r="V88" s="6">
        <f t="shared" ref="V88" si="240">IF(U88="","",1)</f>
        <v>1</v>
      </c>
      <c r="X88" s="60" t="str">
        <f t="shared" si="186"/>
        <v>Max Duncan</v>
      </c>
      <c r="Y88" s="46"/>
      <c r="Z88" s="76"/>
      <c r="AB88" s="82"/>
      <c r="AC88" s="45">
        <v>18</v>
      </c>
      <c r="AD88" s="60" t="s">
        <v>195</v>
      </c>
      <c r="AF88" s="45"/>
      <c r="AG88" s="1"/>
      <c r="AH88" s="1"/>
      <c r="AI88" s="1"/>
      <c r="AJ88" s="46"/>
      <c r="AK88" s="108"/>
      <c r="AL88" s="62" t="s">
        <v>7</v>
      </c>
      <c r="AM88" s="62">
        <v>618.6</v>
      </c>
      <c r="AN88" s="62">
        <v>619.6</v>
      </c>
      <c r="AO88" s="62" t="s">
        <v>7</v>
      </c>
      <c r="AP88" s="62" t="s">
        <v>7</v>
      </c>
      <c r="AQ88" s="62" t="s">
        <v>7</v>
      </c>
      <c r="AR88" s="62" t="s">
        <v>7</v>
      </c>
      <c r="AS88" s="62" t="s">
        <v>7</v>
      </c>
      <c r="AT88" s="62" t="s">
        <v>7</v>
      </c>
      <c r="AU88" s="62" t="s">
        <v>7</v>
      </c>
      <c r="AV88" s="62" t="s">
        <v>7</v>
      </c>
      <c r="AW88" s="62" t="s">
        <v>7</v>
      </c>
      <c r="AX88" s="62" t="s">
        <v>7</v>
      </c>
      <c r="AY88" s="62" t="s">
        <v>7</v>
      </c>
      <c r="AZ88" s="62" t="s">
        <v>7</v>
      </c>
      <c r="BA88" s="62" t="s">
        <v>7</v>
      </c>
      <c r="BB88" s="62" t="s">
        <v>7</v>
      </c>
      <c r="BC88" s="62" t="s">
        <v>7</v>
      </c>
      <c r="BD88" s="62" t="s">
        <v>7</v>
      </c>
      <c r="BE88" s="62" t="s">
        <v>7</v>
      </c>
      <c r="BF88" s="62" t="s">
        <v>7</v>
      </c>
      <c r="BG88" s="62" t="s">
        <v>7</v>
      </c>
      <c r="BH88" s="62" t="s">
        <v>7</v>
      </c>
      <c r="BI88" s="62">
        <v>616.70000000000005</v>
      </c>
      <c r="BJ88" s="62">
        <v>615.1</v>
      </c>
      <c r="BK88" s="62" t="s">
        <v>7</v>
      </c>
      <c r="BL88" s="62" t="s">
        <v>7</v>
      </c>
      <c r="BM88" s="62" t="s">
        <v>7</v>
      </c>
      <c r="BN88" s="62" t="s">
        <v>7</v>
      </c>
      <c r="BO88" s="62" t="s">
        <v>7</v>
      </c>
      <c r="BP88" s="62" t="s">
        <v>7</v>
      </c>
      <c r="BQ88" s="62" t="s">
        <v>7</v>
      </c>
      <c r="BR88" s="62" t="s">
        <v>7</v>
      </c>
      <c r="BS88" s="62" t="s">
        <v>7</v>
      </c>
      <c r="BT88" s="62" t="s">
        <v>7</v>
      </c>
      <c r="BU88" s="62">
        <v>618.70000000000005</v>
      </c>
      <c r="BV88" s="62">
        <v>617.6</v>
      </c>
      <c r="BW88" s="62" t="s">
        <v>7</v>
      </c>
      <c r="BX88" s="62" t="s">
        <v>7</v>
      </c>
      <c r="BY88" s="62" t="s">
        <v>7</v>
      </c>
      <c r="BZ88" s="62" t="s">
        <v>7</v>
      </c>
      <c r="CA88" s="62" t="s">
        <v>7</v>
      </c>
      <c r="CB88" s="62" t="s">
        <v>7</v>
      </c>
      <c r="CC88" s="62" t="s">
        <v>7</v>
      </c>
      <c r="CD88" s="62" t="s">
        <v>7</v>
      </c>
      <c r="CE88" s="62" t="s">
        <v>7</v>
      </c>
      <c r="CF88" s="62" t="s">
        <v>7</v>
      </c>
      <c r="CG88" s="62" t="s">
        <v>7</v>
      </c>
      <c r="CH88" s="62" t="s">
        <v>7</v>
      </c>
      <c r="CI88" s="62" t="s">
        <v>7</v>
      </c>
      <c r="CJ88" s="62" t="s">
        <v>7</v>
      </c>
      <c r="CK88" s="62">
        <v>624</v>
      </c>
      <c r="CL88" s="62">
        <v>618.20000000000005</v>
      </c>
      <c r="CM88" s="62" t="s">
        <v>7</v>
      </c>
      <c r="CN88" s="62" t="s">
        <v>7</v>
      </c>
      <c r="CO88" s="62" t="s">
        <v>7</v>
      </c>
      <c r="CP88" s="62" t="s">
        <v>7</v>
      </c>
      <c r="CQ88" s="117"/>
      <c r="CR88" s="60" t="str">
        <f>IF(AD88="Athlete Name","",AD88)</f>
        <v>Max Duncan</v>
      </c>
      <c r="CS88" s="46">
        <v>23</v>
      </c>
      <c r="CT88" s="88"/>
    </row>
    <row r="89" spans="2:98" x14ac:dyDescent="0.35">
      <c r="B89" s="71"/>
      <c r="C89" s="310"/>
      <c r="D89" s="212"/>
      <c r="E89" s="213"/>
      <c r="F89" s="223"/>
      <c r="G89" s="214"/>
      <c r="H89" s="202"/>
      <c r="I89" s="223" t="str">
        <f>IF(SUM(AF89:AJ89)=0,"",SUM(AF89:AJ89))</f>
        <v/>
      </c>
      <c r="J89" s="227" t="s">
        <v>12</v>
      </c>
      <c r="K89" s="45" t="str">
        <f>IFERROR(LARGE((AL89:CP89),1),"")</f>
        <v/>
      </c>
      <c r="L89" s="1" t="str">
        <f>IFERROR(LARGE((AL89:CP89),2),"")</f>
        <v/>
      </c>
      <c r="M89" s="1" t="str">
        <f>IFERROR(LARGE((AL89:CP89),3),"")</f>
        <v/>
      </c>
      <c r="N89" s="1" t="str">
        <f>IFERROR(LARGE((AL89:CP89),4),"")</f>
        <v/>
      </c>
      <c r="O89" s="46" t="str">
        <f>IFERROR(LARGE((AL89:CP89),5),"")</f>
        <v/>
      </c>
      <c r="P89" s="1"/>
      <c r="Q89" s="56"/>
      <c r="R89" s="57"/>
      <c r="T89" s="5">
        <f t="shared" ref="T89" si="241">IF(U88="","",1)</f>
        <v>1</v>
      </c>
      <c r="U89" s="126">
        <f t="shared" ref="U89" si="242">IF(U88="","",1)</f>
        <v>1</v>
      </c>
      <c r="V89" s="6">
        <f t="shared" ref="V89" si="243">IF(U88="","",1)</f>
        <v>1</v>
      </c>
      <c r="X89" s="60"/>
      <c r="Y89" s="46"/>
      <c r="Z89" s="76"/>
      <c r="AB89" s="82"/>
      <c r="AC89" s="45"/>
      <c r="AD89" s="60"/>
      <c r="AF89" s="45" t="s">
        <v>12</v>
      </c>
      <c r="AG89" s="1" t="s">
        <v>12</v>
      </c>
      <c r="AH89" s="1" t="s">
        <v>12</v>
      </c>
      <c r="AI89" s="1" t="s">
        <v>12</v>
      </c>
      <c r="AJ89" s="46" t="s">
        <v>12</v>
      </c>
      <c r="AK89" s="108"/>
      <c r="AL89" s="45" t="s">
        <v>12</v>
      </c>
      <c r="AM89" s="45" t="s">
        <v>12</v>
      </c>
      <c r="AN89" s="45" t="s">
        <v>12</v>
      </c>
      <c r="AO89" s="45" t="s">
        <v>12</v>
      </c>
      <c r="AP89" s="45" t="s">
        <v>12</v>
      </c>
      <c r="AQ89" s="45" t="s">
        <v>12</v>
      </c>
      <c r="AR89" s="45" t="s">
        <v>12</v>
      </c>
      <c r="AS89" s="45" t="s">
        <v>12</v>
      </c>
      <c r="AT89" s="45" t="s">
        <v>12</v>
      </c>
      <c r="AU89" s="45" t="s">
        <v>12</v>
      </c>
      <c r="AV89" s="45" t="s">
        <v>12</v>
      </c>
      <c r="AW89" s="45" t="s">
        <v>12</v>
      </c>
      <c r="AX89" s="45" t="s">
        <v>12</v>
      </c>
      <c r="AY89" s="45" t="s">
        <v>12</v>
      </c>
      <c r="AZ89" s="45" t="s">
        <v>12</v>
      </c>
      <c r="BA89" s="45" t="s">
        <v>12</v>
      </c>
      <c r="BB89" s="45" t="s">
        <v>12</v>
      </c>
      <c r="BC89" s="45" t="s">
        <v>12</v>
      </c>
      <c r="BD89" s="45" t="s">
        <v>12</v>
      </c>
      <c r="BE89" s="45" t="s">
        <v>12</v>
      </c>
      <c r="BF89" s="45" t="s">
        <v>12</v>
      </c>
      <c r="BG89" s="45" t="s">
        <v>12</v>
      </c>
      <c r="BH89" s="45" t="s">
        <v>12</v>
      </c>
      <c r="BI89" s="45" t="s">
        <v>12</v>
      </c>
      <c r="BJ89" s="45" t="s">
        <v>12</v>
      </c>
      <c r="BK89" s="45" t="s">
        <v>12</v>
      </c>
      <c r="BL89" s="45" t="s">
        <v>12</v>
      </c>
      <c r="BM89" s="45" t="s">
        <v>12</v>
      </c>
      <c r="BN89" s="45" t="s">
        <v>12</v>
      </c>
      <c r="BO89" s="45" t="s">
        <v>12</v>
      </c>
      <c r="BP89" s="45" t="s">
        <v>12</v>
      </c>
      <c r="BQ89" s="45" t="s">
        <v>12</v>
      </c>
      <c r="BR89" s="45" t="s">
        <v>12</v>
      </c>
      <c r="BS89" s="45" t="s">
        <v>12</v>
      </c>
      <c r="BT89" s="45" t="s">
        <v>12</v>
      </c>
      <c r="BU89" s="45" t="s">
        <v>12</v>
      </c>
      <c r="BV89" s="45" t="s">
        <v>12</v>
      </c>
      <c r="BW89" s="45" t="s">
        <v>12</v>
      </c>
      <c r="BX89" s="45" t="s">
        <v>12</v>
      </c>
      <c r="BY89" s="45" t="s">
        <v>12</v>
      </c>
      <c r="BZ89" s="45" t="s">
        <v>12</v>
      </c>
      <c r="CA89" s="45" t="s">
        <v>12</v>
      </c>
      <c r="CB89" s="45" t="s">
        <v>12</v>
      </c>
      <c r="CC89" s="45" t="s">
        <v>12</v>
      </c>
      <c r="CD89" s="45" t="s">
        <v>12</v>
      </c>
      <c r="CE89" s="45" t="s">
        <v>12</v>
      </c>
      <c r="CF89" s="45" t="s">
        <v>12</v>
      </c>
      <c r="CG89" s="45" t="s">
        <v>12</v>
      </c>
      <c r="CH89" s="45" t="s">
        <v>12</v>
      </c>
      <c r="CI89" s="45" t="s">
        <v>12</v>
      </c>
      <c r="CJ89" s="45" t="s">
        <v>12</v>
      </c>
      <c r="CK89" s="45" t="s">
        <v>12</v>
      </c>
      <c r="CL89" s="45" t="s">
        <v>12</v>
      </c>
      <c r="CM89" s="45" t="s">
        <v>12</v>
      </c>
      <c r="CN89" s="45" t="s">
        <v>12</v>
      </c>
      <c r="CO89" s="45" t="s">
        <v>12</v>
      </c>
      <c r="CP89" s="45" t="s">
        <v>12</v>
      </c>
      <c r="CQ89" s="117"/>
      <c r="CR89" s="60"/>
      <c r="CS89" s="46"/>
      <c r="CT89" s="88"/>
    </row>
    <row r="90" spans="2:98" s="39" customFormat="1" ht="8.5" customHeight="1" thickBot="1" x14ac:dyDescent="0.4">
      <c r="B90" s="102"/>
      <c r="C90" s="311"/>
      <c r="D90" s="215"/>
      <c r="E90" s="216"/>
      <c r="F90" s="224"/>
      <c r="G90" s="217"/>
      <c r="H90" s="228"/>
      <c r="I90" s="229"/>
      <c r="J90" s="228"/>
      <c r="K90" s="96"/>
      <c r="L90" s="93"/>
      <c r="M90" s="93"/>
      <c r="N90" s="93"/>
      <c r="O90" s="94"/>
      <c r="Q90" s="112"/>
      <c r="R90" s="113"/>
      <c r="T90" s="110">
        <f t="shared" ref="T90" si="244">IF(U88="","",1)</f>
        <v>1</v>
      </c>
      <c r="U90" s="93">
        <f t="shared" ref="U90" si="245">IF(U88="","",1)</f>
        <v>1</v>
      </c>
      <c r="V90" s="109">
        <f t="shared" ref="V90" si="246">IF(U88="","",1)</f>
        <v>1</v>
      </c>
      <c r="X90" s="107"/>
      <c r="Y90" s="97"/>
      <c r="Z90" s="98"/>
      <c r="AB90" s="104"/>
      <c r="AC90" s="92"/>
      <c r="AD90" s="148"/>
      <c r="AF90" s="153"/>
      <c r="AG90" s="154"/>
      <c r="AH90" s="154"/>
      <c r="AI90" s="155"/>
      <c r="AJ90" s="156"/>
      <c r="AL90" s="159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5"/>
      <c r="BR90" s="155"/>
      <c r="BS90" s="155"/>
      <c r="BT90" s="155"/>
      <c r="BU90" s="155"/>
      <c r="BV90" s="155"/>
      <c r="BW90" s="155"/>
      <c r="BX90" s="155"/>
      <c r="BY90" s="155"/>
      <c r="BZ90" s="155"/>
      <c r="CA90" s="155"/>
      <c r="CB90" s="155"/>
      <c r="CC90" s="155"/>
      <c r="CD90" s="155"/>
      <c r="CE90" s="155"/>
      <c r="CF90" s="155"/>
      <c r="CG90" s="155"/>
      <c r="CH90" s="155"/>
      <c r="CI90" s="155"/>
      <c r="CJ90" s="155"/>
      <c r="CK90" s="155"/>
      <c r="CL90" s="155"/>
      <c r="CM90" s="155"/>
      <c r="CN90" s="155"/>
      <c r="CO90" s="155"/>
      <c r="CP90" s="156"/>
      <c r="CQ90" s="118"/>
      <c r="CR90" s="158"/>
      <c r="CS90" s="97"/>
      <c r="CT90" s="105"/>
    </row>
    <row r="91" spans="2:98" ht="8.5" customHeight="1" thickTop="1" x14ac:dyDescent="0.35">
      <c r="B91" s="71"/>
      <c r="C91" s="310"/>
      <c r="D91" s="212"/>
      <c r="E91" s="213"/>
      <c r="F91" s="223"/>
      <c r="G91" s="214"/>
      <c r="H91" s="202"/>
      <c r="I91" s="223"/>
      <c r="J91" s="202"/>
      <c r="K91" s="45"/>
      <c r="L91" s="1"/>
      <c r="M91" s="1"/>
      <c r="N91" s="1"/>
      <c r="O91" s="46"/>
      <c r="P91" s="1"/>
      <c r="Q91" s="56"/>
      <c r="R91" s="57"/>
      <c r="T91" s="5" t="str">
        <f t="shared" ref="T91" si="247">IF(U92="","",1)</f>
        <v/>
      </c>
      <c r="U91" s="1" t="str">
        <f t="shared" ref="U91" si="248">IF(U92="","",1)</f>
        <v/>
      </c>
      <c r="V91" s="6" t="str">
        <f t="shared" ref="V91" si="249">IF(U92="","",1)</f>
        <v/>
      </c>
      <c r="X91" s="60"/>
      <c r="Y91" s="46"/>
      <c r="Z91" s="76"/>
      <c r="AB91" s="82"/>
      <c r="AC91" s="45"/>
      <c r="AD91" s="134"/>
      <c r="AF91" s="135"/>
      <c r="AG91" s="136"/>
      <c r="AH91" s="136"/>
      <c r="AI91" s="137"/>
      <c r="AJ91" s="138"/>
      <c r="AL91" s="143"/>
      <c r="AM91" s="144"/>
      <c r="AN91" s="144"/>
      <c r="AO91" s="144"/>
      <c r="AP91" s="144"/>
      <c r="AQ91" s="144"/>
      <c r="AR91" s="144"/>
      <c r="AS91" s="144"/>
      <c r="AT91" s="144"/>
      <c r="AU91" s="144"/>
      <c r="AV91" s="144"/>
      <c r="AW91" s="144"/>
      <c r="AX91" s="144"/>
      <c r="AY91" s="144"/>
      <c r="AZ91" s="144"/>
      <c r="BA91" s="144"/>
      <c r="BB91" s="144"/>
      <c r="BC91" s="144"/>
      <c r="BD91" s="144"/>
      <c r="BE91" s="144"/>
      <c r="BF91" s="144"/>
      <c r="BG91" s="144"/>
      <c r="BH91" s="144"/>
      <c r="BI91" s="144"/>
      <c r="BJ91" s="144"/>
      <c r="BK91" s="144"/>
      <c r="BL91" s="144"/>
      <c r="BM91" s="144"/>
      <c r="BN91" s="144"/>
      <c r="BO91" s="144"/>
      <c r="BP91" s="144"/>
      <c r="BQ91" s="144"/>
      <c r="BR91" s="144"/>
      <c r="BS91" s="144"/>
      <c r="BT91" s="144"/>
      <c r="BU91" s="144"/>
      <c r="BV91" s="144"/>
      <c r="BW91" s="144"/>
      <c r="BX91" s="144"/>
      <c r="BY91" s="144"/>
      <c r="BZ91" s="144"/>
      <c r="CA91" s="144"/>
      <c r="CB91" s="144"/>
      <c r="CC91" s="144"/>
      <c r="CD91" s="144"/>
      <c r="CE91" s="144"/>
      <c r="CF91" s="144"/>
      <c r="CG91" s="144"/>
      <c r="CH91" s="144"/>
      <c r="CI91" s="144"/>
      <c r="CJ91" s="144"/>
      <c r="CK91" s="144"/>
      <c r="CL91" s="144"/>
      <c r="CM91" s="144"/>
      <c r="CN91" s="144"/>
      <c r="CO91" s="144"/>
      <c r="CP91" s="145"/>
      <c r="CQ91" s="117"/>
      <c r="CR91" s="134"/>
      <c r="CS91" s="46"/>
      <c r="CT91" s="88"/>
    </row>
    <row r="92" spans="2:98" x14ac:dyDescent="0.35">
      <c r="B92" s="71"/>
      <c r="C92" s="310">
        <f t="shared" si="196"/>
        <v>19</v>
      </c>
      <c r="D92" s="212" t="str">
        <f t="shared" si="196"/>
        <v>Mitchell Nelson</v>
      </c>
      <c r="E92" s="213"/>
      <c r="F92" s="223" t="str">
        <f>IF(COUNT(AL92:CP92)=0,"", COUNT(AL92:CP92))</f>
        <v/>
      </c>
      <c r="G92" s="214" t="str">
        <f t="shared" si="225"/>
        <v/>
      </c>
      <c r="H92" s="202"/>
      <c r="I92" s="223"/>
      <c r="J92" s="227" t="s">
        <v>7</v>
      </c>
      <c r="K92" s="45" t="str">
        <f>IFERROR(LARGE((AL92:CP92),1),"")</f>
        <v/>
      </c>
      <c r="L92" s="1" t="str">
        <f>IFERROR(LARGE((AL92:CP92),2),"")</f>
        <v/>
      </c>
      <c r="M92" s="1" t="str">
        <f>IFERROR(LARGE((AL92:CP92),3),"")</f>
        <v/>
      </c>
      <c r="N92" s="1" t="str">
        <f>IFERROR(LARGE((AL92:CP92),4),"")</f>
        <v/>
      </c>
      <c r="O92" s="46" t="str">
        <f>IFERROR(LARGE((AL92:CP92),5),"")</f>
        <v/>
      </c>
      <c r="P92" s="1"/>
      <c r="Q92" s="56" t="str">
        <f t="shared" si="198"/>
        <v/>
      </c>
      <c r="R92" s="57" t="str">
        <f t="shared" si="199"/>
        <v/>
      </c>
      <c r="T92" s="5" t="str">
        <f t="shared" ref="T92" si="250">IF(U92="","",1)</f>
        <v/>
      </c>
      <c r="U92" s="4" t="str">
        <f t="shared" ref="U92" si="251">IF(SUM(Q92:R92)=0,"",SUM(Q92:R92))</f>
        <v/>
      </c>
      <c r="V92" s="6" t="str">
        <f t="shared" ref="V92" si="252">IF(U92="","",1)</f>
        <v/>
      </c>
      <c r="X92" s="60" t="str">
        <f t="shared" si="186"/>
        <v>Mitchell Nelson</v>
      </c>
      <c r="Y92" s="46"/>
      <c r="Z92" s="76"/>
      <c r="AB92" s="82"/>
      <c r="AC92" s="45">
        <v>19</v>
      </c>
      <c r="AD92" s="60" t="s">
        <v>214</v>
      </c>
      <c r="AF92" s="45"/>
      <c r="AG92" s="1"/>
      <c r="AH92" s="1"/>
      <c r="AI92" s="1"/>
      <c r="AJ92" s="46"/>
      <c r="AK92" s="108"/>
      <c r="AL92" s="62" t="s">
        <v>7</v>
      </c>
      <c r="AM92" s="62" t="s">
        <v>7</v>
      </c>
      <c r="AN92" s="62" t="s">
        <v>7</v>
      </c>
      <c r="AO92" s="62" t="s">
        <v>7</v>
      </c>
      <c r="AP92" s="62" t="s">
        <v>7</v>
      </c>
      <c r="AQ92" s="62" t="s">
        <v>7</v>
      </c>
      <c r="AR92" s="62" t="s">
        <v>7</v>
      </c>
      <c r="AS92" s="62" t="s">
        <v>7</v>
      </c>
      <c r="AT92" s="62" t="s">
        <v>7</v>
      </c>
      <c r="AU92" s="62" t="s">
        <v>7</v>
      </c>
      <c r="AV92" s="62" t="s">
        <v>7</v>
      </c>
      <c r="AW92" s="62" t="s">
        <v>7</v>
      </c>
      <c r="AX92" s="62" t="s">
        <v>7</v>
      </c>
      <c r="AY92" s="62" t="s">
        <v>7</v>
      </c>
      <c r="AZ92" s="62" t="s">
        <v>7</v>
      </c>
      <c r="BA92" s="62" t="s">
        <v>7</v>
      </c>
      <c r="BB92" s="62" t="s">
        <v>7</v>
      </c>
      <c r="BC92" s="62" t="s">
        <v>7</v>
      </c>
      <c r="BD92" s="62" t="s">
        <v>7</v>
      </c>
      <c r="BE92" s="62" t="s">
        <v>7</v>
      </c>
      <c r="BF92" s="62" t="s">
        <v>7</v>
      </c>
      <c r="BG92" s="62" t="s">
        <v>7</v>
      </c>
      <c r="BH92" s="62" t="s">
        <v>7</v>
      </c>
      <c r="BI92" s="62" t="s">
        <v>7</v>
      </c>
      <c r="BJ92" s="62" t="s">
        <v>7</v>
      </c>
      <c r="BK92" s="62" t="s">
        <v>7</v>
      </c>
      <c r="BL92" s="62" t="s">
        <v>7</v>
      </c>
      <c r="BM92" s="62" t="s">
        <v>7</v>
      </c>
      <c r="BN92" s="62" t="s">
        <v>7</v>
      </c>
      <c r="BO92" s="62" t="s">
        <v>7</v>
      </c>
      <c r="BP92" s="62" t="s">
        <v>7</v>
      </c>
      <c r="BQ92" s="62" t="s">
        <v>7</v>
      </c>
      <c r="BR92" s="62" t="s">
        <v>7</v>
      </c>
      <c r="BS92" s="62" t="s">
        <v>7</v>
      </c>
      <c r="BT92" s="62" t="s">
        <v>7</v>
      </c>
      <c r="BU92" s="62" t="s">
        <v>7</v>
      </c>
      <c r="BV92" s="62" t="s">
        <v>7</v>
      </c>
      <c r="BW92" s="62" t="s">
        <v>7</v>
      </c>
      <c r="BX92" s="62" t="s">
        <v>7</v>
      </c>
      <c r="BY92" s="62" t="s">
        <v>7</v>
      </c>
      <c r="BZ92" s="62" t="s">
        <v>7</v>
      </c>
      <c r="CA92" s="62" t="s">
        <v>7</v>
      </c>
      <c r="CB92" s="62" t="s">
        <v>7</v>
      </c>
      <c r="CC92" s="62" t="s">
        <v>7</v>
      </c>
      <c r="CD92" s="62" t="s">
        <v>7</v>
      </c>
      <c r="CE92" s="62" t="s">
        <v>7</v>
      </c>
      <c r="CF92" s="62" t="s">
        <v>7</v>
      </c>
      <c r="CG92" s="62" t="s">
        <v>7</v>
      </c>
      <c r="CH92" s="62" t="s">
        <v>7</v>
      </c>
      <c r="CI92" s="62" t="s">
        <v>7</v>
      </c>
      <c r="CJ92" s="62" t="s">
        <v>7</v>
      </c>
      <c r="CK92" s="62" t="s">
        <v>7</v>
      </c>
      <c r="CL92" s="62" t="s">
        <v>7</v>
      </c>
      <c r="CM92" s="62" t="s">
        <v>7</v>
      </c>
      <c r="CN92" s="62" t="s">
        <v>7</v>
      </c>
      <c r="CO92" s="62" t="s">
        <v>7</v>
      </c>
      <c r="CP92" s="62" t="s">
        <v>7</v>
      </c>
      <c r="CQ92" s="117"/>
      <c r="CR92" s="60" t="str">
        <f>IF(AD92="Athlete Name","",AD92)</f>
        <v>Mitchell Nelson</v>
      </c>
      <c r="CS92" s="46">
        <v>24</v>
      </c>
      <c r="CT92" s="88"/>
    </row>
    <row r="93" spans="2:98" x14ac:dyDescent="0.35">
      <c r="B93" s="71"/>
      <c r="C93" s="310"/>
      <c r="D93" s="212"/>
      <c r="E93" s="213"/>
      <c r="F93" s="223"/>
      <c r="G93" s="214"/>
      <c r="H93" s="202"/>
      <c r="I93" s="223" t="str">
        <f>IF(SUM(AF93:AJ93)=0,"",SUM(AF93:AJ93))</f>
        <v/>
      </c>
      <c r="J93" s="227" t="s">
        <v>12</v>
      </c>
      <c r="K93" s="45" t="str">
        <f>IFERROR(LARGE((AL93:CP93),1),"")</f>
        <v/>
      </c>
      <c r="L93" s="1" t="str">
        <f>IFERROR(LARGE((AL93:CP93),2),"")</f>
        <v/>
      </c>
      <c r="M93" s="1" t="str">
        <f>IFERROR(LARGE((AL93:CP93),3),"")</f>
        <v/>
      </c>
      <c r="N93" s="1" t="str">
        <f>IFERROR(LARGE((AL93:CP93),4),"")</f>
        <v/>
      </c>
      <c r="O93" s="46" t="str">
        <f>IFERROR(LARGE((AL93:CP93),5),"")</f>
        <v/>
      </c>
      <c r="P93" s="1"/>
      <c r="Q93" s="56"/>
      <c r="R93" s="57"/>
      <c r="T93" s="5" t="str">
        <f t="shared" ref="T93" si="253">IF(U92="","",1)</f>
        <v/>
      </c>
      <c r="U93" s="126" t="str">
        <f t="shared" ref="U93" si="254">IF(U92="","",1)</f>
        <v/>
      </c>
      <c r="V93" s="6" t="str">
        <f t="shared" ref="V93" si="255">IF(U92="","",1)</f>
        <v/>
      </c>
      <c r="X93" s="60"/>
      <c r="Y93" s="46"/>
      <c r="Z93" s="76"/>
      <c r="AB93" s="82"/>
      <c r="AC93" s="45"/>
      <c r="AD93" s="60"/>
      <c r="AF93" s="45" t="s">
        <v>12</v>
      </c>
      <c r="AG93" s="1" t="s">
        <v>12</v>
      </c>
      <c r="AH93" s="1" t="s">
        <v>12</v>
      </c>
      <c r="AI93" s="1" t="s">
        <v>12</v>
      </c>
      <c r="AJ93" s="46" t="s">
        <v>12</v>
      </c>
      <c r="AK93" s="108"/>
      <c r="AL93" s="45" t="s">
        <v>12</v>
      </c>
      <c r="AM93" s="45" t="s">
        <v>12</v>
      </c>
      <c r="AN93" s="45" t="s">
        <v>12</v>
      </c>
      <c r="AO93" s="45" t="s">
        <v>12</v>
      </c>
      <c r="AP93" s="45" t="s">
        <v>12</v>
      </c>
      <c r="AQ93" s="45" t="s">
        <v>12</v>
      </c>
      <c r="AR93" s="45" t="s">
        <v>12</v>
      </c>
      <c r="AS93" s="45" t="s">
        <v>12</v>
      </c>
      <c r="AT93" s="45" t="s">
        <v>12</v>
      </c>
      <c r="AU93" s="45" t="s">
        <v>12</v>
      </c>
      <c r="AV93" s="45" t="s">
        <v>12</v>
      </c>
      <c r="AW93" s="45" t="s">
        <v>12</v>
      </c>
      <c r="AX93" s="45" t="s">
        <v>12</v>
      </c>
      <c r="AY93" s="45" t="s">
        <v>12</v>
      </c>
      <c r="AZ93" s="45" t="s">
        <v>12</v>
      </c>
      <c r="BA93" s="45" t="s">
        <v>12</v>
      </c>
      <c r="BB93" s="45" t="s">
        <v>12</v>
      </c>
      <c r="BC93" s="45" t="s">
        <v>12</v>
      </c>
      <c r="BD93" s="45" t="s">
        <v>12</v>
      </c>
      <c r="BE93" s="45" t="s">
        <v>12</v>
      </c>
      <c r="BF93" s="45" t="s">
        <v>12</v>
      </c>
      <c r="BG93" s="45" t="s">
        <v>12</v>
      </c>
      <c r="BH93" s="45" t="s">
        <v>12</v>
      </c>
      <c r="BI93" s="45" t="s">
        <v>12</v>
      </c>
      <c r="BJ93" s="45" t="s">
        <v>12</v>
      </c>
      <c r="BK93" s="45" t="s">
        <v>12</v>
      </c>
      <c r="BL93" s="45" t="s">
        <v>12</v>
      </c>
      <c r="BM93" s="45" t="s">
        <v>12</v>
      </c>
      <c r="BN93" s="45" t="s">
        <v>12</v>
      </c>
      <c r="BO93" s="45" t="s">
        <v>12</v>
      </c>
      <c r="BP93" s="45" t="s">
        <v>12</v>
      </c>
      <c r="BQ93" s="45" t="s">
        <v>12</v>
      </c>
      <c r="BR93" s="45" t="s">
        <v>12</v>
      </c>
      <c r="BS93" s="45" t="s">
        <v>12</v>
      </c>
      <c r="BT93" s="45" t="s">
        <v>12</v>
      </c>
      <c r="BU93" s="45" t="s">
        <v>12</v>
      </c>
      <c r="BV93" s="45" t="s">
        <v>12</v>
      </c>
      <c r="BW93" s="45" t="s">
        <v>12</v>
      </c>
      <c r="BX93" s="45" t="s">
        <v>12</v>
      </c>
      <c r="BY93" s="45" t="s">
        <v>12</v>
      </c>
      <c r="BZ93" s="45" t="s">
        <v>12</v>
      </c>
      <c r="CA93" s="45" t="s">
        <v>12</v>
      </c>
      <c r="CB93" s="45" t="s">
        <v>12</v>
      </c>
      <c r="CC93" s="45" t="s">
        <v>12</v>
      </c>
      <c r="CD93" s="45" t="s">
        <v>12</v>
      </c>
      <c r="CE93" s="45" t="s">
        <v>12</v>
      </c>
      <c r="CF93" s="45" t="s">
        <v>12</v>
      </c>
      <c r="CG93" s="45" t="s">
        <v>12</v>
      </c>
      <c r="CH93" s="45" t="s">
        <v>12</v>
      </c>
      <c r="CI93" s="45" t="s">
        <v>12</v>
      </c>
      <c r="CJ93" s="45" t="s">
        <v>12</v>
      </c>
      <c r="CK93" s="45" t="s">
        <v>12</v>
      </c>
      <c r="CL93" s="45" t="s">
        <v>12</v>
      </c>
      <c r="CM93" s="45" t="s">
        <v>12</v>
      </c>
      <c r="CN93" s="45" t="s">
        <v>12</v>
      </c>
      <c r="CO93" s="45" t="s">
        <v>12</v>
      </c>
      <c r="CP93" s="45" t="s">
        <v>12</v>
      </c>
      <c r="CQ93" s="117"/>
      <c r="CR93" s="60"/>
      <c r="CS93" s="46"/>
      <c r="CT93" s="88"/>
    </row>
    <row r="94" spans="2:98" s="39" customFormat="1" ht="8.5" customHeight="1" thickBot="1" x14ac:dyDescent="0.4">
      <c r="B94" s="102"/>
      <c r="C94" s="311"/>
      <c r="D94" s="215"/>
      <c r="E94" s="216"/>
      <c r="F94" s="224"/>
      <c r="G94" s="217"/>
      <c r="H94" s="228"/>
      <c r="I94" s="229"/>
      <c r="J94" s="228"/>
      <c r="K94" s="96"/>
      <c r="L94" s="93"/>
      <c r="M94" s="93"/>
      <c r="N94" s="93"/>
      <c r="O94" s="94"/>
      <c r="Q94" s="112"/>
      <c r="R94" s="113"/>
      <c r="T94" s="110" t="str">
        <f t="shared" ref="T94" si="256">IF(U92="","",1)</f>
        <v/>
      </c>
      <c r="U94" s="93" t="str">
        <f t="shared" ref="U94" si="257">IF(U92="","",1)</f>
        <v/>
      </c>
      <c r="V94" s="109" t="str">
        <f t="shared" ref="V94" si="258">IF(U92="","",1)</f>
        <v/>
      </c>
      <c r="X94" s="107"/>
      <c r="Y94" s="97"/>
      <c r="Z94" s="98"/>
      <c r="AB94" s="104"/>
      <c r="AC94" s="92"/>
      <c r="AD94" s="139"/>
      <c r="AF94" s="140"/>
      <c r="AG94" s="141"/>
      <c r="AH94" s="141"/>
      <c r="AI94" s="141"/>
      <c r="AJ94" s="142"/>
      <c r="AL94" s="140"/>
      <c r="AM94" s="141"/>
      <c r="AN94" s="141"/>
      <c r="AO94" s="141"/>
      <c r="AP94" s="141"/>
      <c r="AQ94" s="141"/>
      <c r="AR94" s="141"/>
      <c r="AS94" s="141"/>
      <c r="AT94" s="141"/>
      <c r="AU94" s="141"/>
      <c r="AV94" s="141"/>
      <c r="AW94" s="141"/>
      <c r="AX94" s="141"/>
      <c r="AY94" s="141"/>
      <c r="AZ94" s="141"/>
      <c r="BA94" s="141"/>
      <c r="BB94" s="141"/>
      <c r="BC94" s="141"/>
      <c r="BD94" s="141"/>
      <c r="BE94" s="141"/>
      <c r="BF94" s="141"/>
      <c r="BG94" s="141"/>
      <c r="BH94" s="141"/>
      <c r="BI94" s="141"/>
      <c r="BJ94" s="141"/>
      <c r="BK94" s="141"/>
      <c r="BL94" s="141"/>
      <c r="BM94" s="141"/>
      <c r="BN94" s="141"/>
      <c r="BO94" s="141"/>
      <c r="BP94" s="141"/>
      <c r="BQ94" s="141"/>
      <c r="BR94" s="141"/>
      <c r="BS94" s="141"/>
      <c r="BT94" s="141"/>
      <c r="BU94" s="141"/>
      <c r="BV94" s="141"/>
      <c r="BW94" s="141"/>
      <c r="BX94" s="141"/>
      <c r="BY94" s="141"/>
      <c r="BZ94" s="141"/>
      <c r="CA94" s="141"/>
      <c r="CB94" s="141"/>
      <c r="CC94" s="141"/>
      <c r="CD94" s="141"/>
      <c r="CE94" s="141"/>
      <c r="CF94" s="141"/>
      <c r="CG94" s="141"/>
      <c r="CH94" s="141"/>
      <c r="CI94" s="141"/>
      <c r="CJ94" s="141"/>
      <c r="CK94" s="141"/>
      <c r="CL94" s="141"/>
      <c r="CM94" s="141"/>
      <c r="CN94" s="141"/>
      <c r="CO94" s="141"/>
      <c r="CP94" s="142"/>
      <c r="CQ94" s="118"/>
      <c r="CR94" s="146"/>
      <c r="CS94" s="97"/>
      <c r="CT94" s="105"/>
    </row>
    <row r="95" spans="2:98" ht="8.5" customHeight="1" thickTop="1" x14ac:dyDescent="0.35">
      <c r="B95" s="71"/>
      <c r="C95" s="310"/>
      <c r="D95" s="212"/>
      <c r="E95" s="213"/>
      <c r="F95" s="223"/>
      <c r="G95" s="214"/>
      <c r="H95" s="202"/>
      <c r="I95" s="223"/>
      <c r="J95" s="202"/>
      <c r="K95" s="45"/>
      <c r="L95" s="1"/>
      <c r="M95" s="1"/>
      <c r="N95" s="1"/>
      <c r="O95" s="46"/>
      <c r="P95" s="1"/>
      <c r="Q95" s="56"/>
      <c r="R95" s="57"/>
      <c r="T95" s="5">
        <f t="shared" ref="T95" si="259">IF(U96="","",1)</f>
        <v>1</v>
      </c>
      <c r="U95" s="1">
        <f t="shared" ref="U95" si="260">IF(U96="","",1)</f>
        <v>1</v>
      </c>
      <c r="V95" s="6">
        <f t="shared" ref="V95" si="261">IF(U96="","",1)</f>
        <v>1</v>
      </c>
      <c r="X95" s="60"/>
      <c r="Y95" s="46"/>
      <c r="Z95" s="76"/>
      <c r="AB95" s="82"/>
      <c r="AC95" s="45"/>
      <c r="AD95" s="149"/>
      <c r="AF95" s="150"/>
      <c r="AG95" s="151"/>
      <c r="AH95" s="151"/>
      <c r="AI95" s="151"/>
      <c r="AJ95" s="152"/>
      <c r="AL95" s="150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  <c r="CE95" s="157"/>
      <c r="CF95" s="157"/>
      <c r="CG95" s="157"/>
      <c r="CH95" s="157"/>
      <c r="CI95" s="157"/>
      <c r="CJ95" s="157"/>
      <c r="CK95" s="157"/>
      <c r="CL95" s="157"/>
      <c r="CM95" s="157"/>
      <c r="CN95" s="157"/>
      <c r="CO95" s="157"/>
      <c r="CP95" s="152"/>
      <c r="CQ95" s="117"/>
      <c r="CR95" s="149"/>
      <c r="CS95" s="46"/>
      <c r="CT95" s="88"/>
    </row>
    <row r="96" spans="2:98" x14ac:dyDescent="0.35">
      <c r="B96" s="71"/>
      <c r="C96" s="310">
        <f t="shared" si="196"/>
        <v>20</v>
      </c>
      <c r="D96" s="212" t="str">
        <f t="shared" si="196"/>
        <v>Richard Clark</v>
      </c>
      <c r="E96" s="213"/>
      <c r="F96" s="223">
        <f>IF(COUNT(AL96:CP96)=0,"", COUNT(AL96:CP96))</f>
        <v>4</v>
      </c>
      <c r="G96" s="214">
        <f t="shared" si="225"/>
        <v>4</v>
      </c>
      <c r="H96" s="202"/>
      <c r="I96" s="223"/>
      <c r="J96" s="227" t="s">
        <v>7</v>
      </c>
      <c r="K96" s="45">
        <f>IFERROR(LARGE((AL96:CP96),1),"")</f>
        <v>624.1</v>
      </c>
      <c r="L96" s="1">
        <f>IFERROR(LARGE((AL96:CP96),2),"")</f>
        <v>622.6</v>
      </c>
      <c r="M96" s="1">
        <f>IFERROR(LARGE((AL96:CP96),3),"")</f>
        <v>620.9</v>
      </c>
      <c r="N96" s="1">
        <f>IFERROR(LARGE((AL96:CP96),4),"")</f>
        <v>619</v>
      </c>
      <c r="O96" s="46" t="str">
        <f>IFERROR(LARGE((AL96:CP96),5),"")</f>
        <v/>
      </c>
      <c r="P96" s="1"/>
      <c r="Q96" s="56">
        <f t="shared" si="198"/>
        <v>621.65</v>
      </c>
      <c r="R96" s="57" t="str">
        <f t="shared" si="199"/>
        <v/>
      </c>
      <c r="T96" s="5">
        <f t="shared" ref="T96" si="262">IF(U96="","",1)</f>
        <v>1</v>
      </c>
      <c r="U96" s="4">
        <f t="shared" ref="U96" si="263">IF(SUM(Q96:R96)=0,"",SUM(Q96:R96))</f>
        <v>621.65</v>
      </c>
      <c r="V96" s="6">
        <f t="shared" ref="V96" si="264">IF(U96="","",1)</f>
        <v>1</v>
      </c>
      <c r="X96" s="60" t="str">
        <f t="shared" si="186"/>
        <v>Richard Clark</v>
      </c>
      <c r="Y96" s="46"/>
      <c r="Z96" s="76"/>
      <c r="AB96" s="82"/>
      <c r="AC96" s="45">
        <v>20</v>
      </c>
      <c r="AD96" s="60" t="s">
        <v>192</v>
      </c>
      <c r="AF96" s="45"/>
      <c r="AG96" s="1"/>
      <c r="AH96" s="1"/>
      <c r="AI96" s="1"/>
      <c r="AJ96" s="46"/>
      <c r="AK96" s="108"/>
      <c r="AL96" s="62" t="s">
        <v>7</v>
      </c>
      <c r="AM96" s="62">
        <v>622.6</v>
      </c>
      <c r="AN96" s="62">
        <v>620.9</v>
      </c>
      <c r="AO96" s="62">
        <v>619</v>
      </c>
      <c r="AP96" s="62">
        <v>624.1</v>
      </c>
      <c r="AQ96" s="62" t="s">
        <v>7</v>
      </c>
      <c r="AR96" s="62" t="s">
        <v>7</v>
      </c>
      <c r="AS96" s="62" t="s">
        <v>7</v>
      </c>
      <c r="AT96" s="62" t="s">
        <v>7</v>
      </c>
      <c r="AU96" s="62" t="s">
        <v>7</v>
      </c>
      <c r="AV96" s="62" t="s">
        <v>7</v>
      </c>
      <c r="AW96" s="62" t="s">
        <v>7</v>
      </c>
      <c r="AX96" s="62" t="s">
        <v>7</v>
      </c>
      <c r="AY96" s="62" t="s">
        <v>7</v>
      </c>
      <c r="AZ96" s="62" t="s">
        <v>7</v>
      </c>
      <c r="BA96" s="62" t="s">
        <v>7</v>
      </c>
      <c r="BB96" s="62" t="s">
        <v>7</v>
      </c>
      <c r="BC96" s="62" t="s">
        <v>7</v>
      </c>
      <c r="BD96" s="62" t="s">
        <v>7</v>
      </c>
      <c r="BE96" s="62" t="s">
        <v>7</v>
      </c>
      <c r="BF96" s="62" t="s">
        <v>7</v>
      </c>
      <c r="BG96" s="62" t="s">
        <v>7</v>
      </c>
      <c r="BH96" s="62" t="s">
        <v>7</v>
      </c>
      <c r="BI96" s="62" t="s">
        <v>7</v>
      </c>
      <c r="BJ96" s="62" t="s">
        <v>7</v>
      </c>
      <c r="BK96" s="62" t="s">
        <v>7</v>
      </c>
      <c r="BL96" s="62" t="s">
        <v>7</v>
      </c>
      <c r="BM96" s="62" t="s">
        <v>7</v>
      </c>
      <c r="BN96" s="62" t="s">
        <v>7</v>
      </c>
      <c r="BO96" s="62" t="s">
        <v>7</v>
      </c>
      <c r="BP96" s="62" t="s">
        <v>7</v>
      </c>
      <c r="BQ96" s="62" t="s">
        <v>7</v>
      </c>
      <c r="BR96" s="62" t="s">
        <v>7</v>
      </c>
      <c r="BS96" s="62" t="s">
        <v>7</v>
      </c>
      <c r="BT96" s="62" t="s">
        <v>7</v>
      </c>
      <c r="BU96" s="62" t="s">
        <v>7</v>
      </c>
      <c r="BV96" s="62" t="s">
        <v>7</v>
      </c>
      <c r="BW96" s="62" t="s">
        <v>7</v>
      </c>
      <c r="BX96" s="62" t="s">
        <v>7</v>
      </c>
      <c r="BY96" s="62" t="s">
        <v>7</v>
      </c>
      <c r="BZ96" s="62" t="s">
        <v>7</v>
      </c>
      <c r="CA96" s="62" t="s">
        <v>7</v>
      </c>
      <c r="CB96" s="62" t="s">
        <v>7</v>
      </c>
      <c r="CC96" s="62" t="s">
        <v>7</v>
      </c>
      <c r="CD96" s="62" t="s">
        <v>7</v>
      </c>
      <c r="CE96" s="62" t="s">
        <v>7</v>
      </c>
      <c r="CF96" s="62" t="s">
        <v>7</v>
      </c>
      <c r="CG96" s="62" t="s">
        <v>7</v>
      </c>
      <c r="CH96" s="62" t="s">
        <v>7</v>
      </c>
      <c r="CI96" s="62" t="s">
        <v>7</v>
      </c>
      <c r="CJ96" s="62" t="s">
        <v>7</v>
      </c>
      <c r="CK96" s="62" t="s">
        <v>7</v>
      </c>
      <c r="CL96" s="62" t="s">
        <v>7</v>
      </c>
      <c r="CM96" s="62" t="s">
        <v>7</v>
      </c>
      <c r="CN96" s="62" t="s">
        <v>7</v>
      </c>
      <c r="CO96" s="62" t="s">
        <v>7</v>
      </c>
      <c r="CP96" s="62" t="s">
        <v>7</v>
      </c>
      <c r="CQ96" s="117"/>
      <c r="CR96" s="60" t="str">
        <f>IF(AD96="Athlete Name","",AD96)</f>
        <v>Richard Clark</v>
      </c>
      <c r="CS96" s="46">
        <v>25</v>
      </c>
      <c r="CT96" s="88"/>
    </row>
    <row r="97" spans="2:98" x14ac:dyDescent="0.35">
      <c r="B97" s="71"/>
      <c r="C97" s="310"/>
      <c r="D97" s="212"/>
      <c r="E97" s="213"/>
      <c r="F97" s="223"/>
      <c r="G97" s="214"/>
      <c r="H97" s="202"/>
      <c r="I97" s="223" t="str">
        <f>IF(SUM(AF97:AJ97)=0,"",SUM(AF97:AJ97))</f>
        <v/>
      </c>
      <c r="J97" s="227" t="s">
        <v>12</v>
      </c>
      <c r="K97" s="45" t="str">
        <f>IFERROR(LARGE((AL97:CP97),1),"")</f>
        <v/>
      </c>
      <c r="L97" s="1" t="str">
        <f>IFERROR(LARGE((AL97:CP97),2),"")</f>
        <v/>
      </c>
      <c r="M97" s="1" t="str">
        <f>IFERROR(LARGE((AL97:CP97),3),"")</f>
        <v/>
      </c>
      <c r="N97" s="1" t="str">
        <f>IFERROR(LARGE((AL97:CP97),4),"")</f>
        <v/>
      </c>
      <c r="O97" s="46" t="str">
        <f>IFERROR(LARGE((AL97:CP97),5),"")</f>
        <v/>
      </c>
      <c r="P97" s="1"/>
      <c r="Q97" s="56"/>
      <c r="R97" s="57"/>
      <c r="T97" s="5">
        <f t="shared" ref="T97" si="265">IF(U96="","",1)</f>
        <v>1</v>
      </c>
      <c r="U97" s="126">
        <f t="shared" ref="U97" si="266">IF(U96="","",1)</f>
        <v>1</v>
      </c>
      <c r="V97" s="6">
        <f t="shared" ref="V97" si="267">IF(U96="","",1)</f>
        <v>1</v>
      </c>
      <c r="X97" s="60"/>
      <c r="Y97" s="46"/>
      <c r="Z97" s="76"/>
      <c r="AB97" s="82"/>
      <c r="AC97" s="45"/>
      <c r="AD97" s="60"/>
      <c r="AF97" s="45" t="s">
        <v>12</v>
      </c>
      <c r="AG97" s="1" t="s">
        <v>12</v>
      </c>
      <c r="AH97" s="1" t="s">
        <v>12</v>
      </c>
      <c r="AI97" s="1" t="s">
        <v>12</v>
      </c>
      <c r="AJ97" s="46" t="s">
        <v>12</v>
      </c>
      <c r="AK97" s="108"/>
      <c r="AL97" s="45" t="s">
        <v>12</v>
      </c>
      <c r="AM97" s="45" t="s">
        <v>12</v>
      </c>
      <c r="AN97" s="45" t="s">
        <v>12</v>
      </c>
      <c r="AO97" s="45" t="s">
        <v>12</v>
      </c>
      <c r="AP97" s="45" t="s">
        <v>12</v>
      </c>
      <c r="AQ97" s="45" t="s">
        <v>12</v>
      </c>
      <c r="AR97" s="45" t="s">
        <v>12</v>
      </c>
      <c r="AS97" s="45" t="s">
        <v>12</v>
      </c>
      <c r="AT97" s="45" t="s">
        <v>12</v>
      </c>
      <c r="AU97" s="45" t="s">
        <v>12</v>
      </c>
      <c r="AV97" s="45" t="s">
        <v>12</v>
      </c>
      <c r="AW97" s="45" t="s">
        <v>12</v>
      </c>
      <c r="AX97" s="45" t="s">
        <v>12</v>
      </c>
      <c r="AY97" s="45" t="s">
        <v>12</v>
      </c>
      <c r="AZ97" s="45" t="s">
        <v>12</v>
      </c>
      <c r="BA97" s="45" t="s">
        <v>12</v>
      </c>
      <c r="BB97" s="45" t="s">
        <v>12</v>
      </c>
      <c r="BC97" s="45" t="s">
        <v>12</v>
      </c>
      <c r="BD97" s="45" t="s">
        <v>12</v>
      </c>
      <c r="BE97" s="45" t="s">
        <v>12</v>
      </c>
      <c r="BF97" s="45" t="s">
        <v>12</v>
      </c>
      <c r="BG97" s="45" t="s">
        <v>12</v>
      </c>
      <c r="BH97" s="45" t="s">
        <v>12</v>
      </c>
      <c r="BI97" s="45" t="s">
        <v>12</v>
      </c>
      <c r="BJ97" s="45" t="s">
        <v>12</v>
      </c>
      <c r="BK97" s="45" t="s">
        <v>12</v>
      </c>
      <c r="BL97" s="45" t="s">
        <v>12</v>
      </c>
      <c r="BM97" s="45" t="s">
        <v>12</v>
      </c>
      <c r="BN97" s="45" t="s">
        <v>12</v>
      </c>
      <c r="BO97" s="45" t="s">
        <v>12</v>
      </c>
      <c r="BP97" s="45" t="s">
        <v>12</v>
      </c>
      <c r="BQ97" s="45" t="s">
        <v>12</v>
      </c>
      <c r="BR97" s="45" t="s">
        <v>12</v>
      </c>
      <c r="BS97" s="45" t="s">
        <v>12</v>
      </c>
      <c r="BT97" s="45" t="s">
        <v>12</v>
      </c>
      <c r="BU97" s="45" t="s">
        <v>12</v>
      </c>
      <c r="BV97" s="45" t="s">
        <v>12</v>
      </c>
      <c r="BW97" s="45" t="s">
        <v>12</v>
      </c>
      <c r="BX97" s="45" t="s">
        <v>12</v>
      </c>
      <c r="BY97" s="45" t="s">
        <v>12</v>
      </c>
      <c r="BZ97" s="45" t="s">
        <v>12</v>
      </c>
      <c r="CA97" s="45" t="s">
        <v>12</v>
      </c>
      <c r="CB97" s="45" t="s">
        <v>12</v>
      </c>
      <c r="CC97" s="45" t="s">
        <v>12</v>
      </c>
      <c r="CD97" s="45" t="s">
        <v>12</v>
      </c>
      <c r="CE97" s="45" t="s">
        <v>12</v>
      </c>
      <c r="CF97" s="45" t="s">
        <v>12</v>
      </c>
      <c r="CG97" s="45" t="s">
        <v>12</v>
      </c>
      <c r="CH97" s="45" t="s">
        <v>12</v>
      </c>
      <c r="CI97" s="45" t="s">
        <v>12</v>
      </c>
      <c r="CJ97" s="45" t="s">
        <v>12</v>
      </c>
      <c r="CK97" s="45" t="s">
        <v>12</v>
      </c>
      <c r="CL97" s="45" t="s">
        <v>12</v>
      </c>
      <c r="CM97" s="45" t="s">
        <v>12</v>
      </c>
      <c r="CN97" s="45" t="s">
        <v>12</v>
      </c>
      <c r="CO97" s="45" t="s">
        <v>12</v>
      </c>
      <c r="CP97" s="45" t="s">
        <v>12</v>
      </c>
      <c r="CQ97" s="117"/>
      <c r="CR97" s="60"/>
      <c r="CS97" s="46"/>
      <c r="CT97" s="88"/>
    </row>
    <row r="98" spans="2:98" s="39" customFormat="1" ht="8.5" customHeight="1" thickBot="1" x14ac:dyDescent="0.4">
      <c r="B98" s="102"/>
      <c r="C98" s="311"/>
      <c r="D98" s="215"/>
      <c r="E98" s="216"/>
      <c r="F98" s="224"/>
      <c r="G98" s="217"/>
      <c r="H98" s="228"/>
      <c r="I98" s="229"/>
      <c r="J98" s="228"/>
      <c r="K98" s="96"/>
      <c r="L98" s="93"/>
      <c r="M98" s="93"/>
      <c r="N98" s="93"/>
      <c r="O98" s="94"/>
      <c r="Q98" s="112"/>
      <c r="R98" s="113"/>
      <c r="T98" s="110">
        <f t="shared" ref="T98" si="268">IF(U96="","",1)</f>
        <v>1</v>
      </c>
      <c r="U98" s="93">
        <f t="shared" ref="U98" si="269">IF(U96="","",1)</f>
        <v>1</v>
      </c>
      <c r="V98" s="109">
        <f t="shared" ref="V98" si="270">IF(U96="","",1)</f>
        <v>1</v>
      </c>
      <c r="X98" s="107"/>
      <c r="Y98" s="97"/>
      <c r="Z98" s="98"/>
      <c r="AB98" s="104"/>
      <c r="AC98" s="92"/>
      <c r="AD98" s="148"/>
      <c r="AF98" s="153"/>
      <c r="AG98" s="154"/>
      <c r="AH98" s="154"/>
      <c r="AI98" s="155"/>
      <c r="AJ98" s="156"/>
      <c r="AL98" s="159"/>
      <c r="AM98" s="155"/>
      <c r="AN98" s="155"/>
      <c r="AO98" s="155"/>
      <c r="AP98" s="155"/>
      <c r="AQ98" s="155"/>
      <c r="AR98" s="155"/>
      <c r="AS98" s="155"/>
      <c r="AT98" s="155"/>
      <c r="AU98" s="155"/>
      <c r="AV98" s="155"/>
      <c r="AW98" s="155"/>
      <c r="AX98" s="155"/>
      <c r="AY98" s="155"/>
      <c r="AZ98" s="155"/>
      <c r="BA98" s="155"/>
      <c r="BB98" s="155"/>
      <c r="BC98" s="155"/>
      <c r="BD98" s="155"/>
      <c r="BE98" s="155"/>
      <c r="BF98" s="155"/>
      <c r="BG98" s="155"/>
      <c r="BH98" s="155"/>
      <c r="BI98" s="155"/>
      <c r="BJ98" s="155"/>
      <c r="BK98" s="155"/>
      <c r="BL98" s="155"/>
      <c r="BM98" s="155"/>
      <c r="BN98" s="155"/>
      <c r="BO98" s="155"/>
      <c r="BP98" s="155"/>
      <c r="BQ98" s="155"/>
      <c r="BR98" s="155"/>
      <c r="BS98" s="155"/>
      <c r="BT98" s="155"/>
      <c r="BU98" s="155"/>
      <c r="BV98" s="155"/>
      <c r="BW98" s="155"/>
      <c r="BX98" s="155"/>
      <c r="BY98" s="155"/>
      <c r="BZ98" s="155"/>
      <c r="CA98" s="155"/>
      <c r="CB98" s="155"/>
      <c r="CC98" s="155"/>
      <c r="CD98" s="155"/>
      <c r="CE98" s="155"/>
      <c r="CF98" s="155"/>
      <c r="CG98" s="155"/>
      <c r="CH98" s="155"/>
      <c r="CI98" s="155"/>
      <c r="CJ98" s="155"/>
      <c r="CK98" s="155"/>
      <c r="CL98" s="155"/>
      <c r="CM98" s="155"/>
      <c r="CN98" s="155"/>
      <c r="CO98" s="155"/>
      <c r="CP98" s="156"/>
      <c r="CQ98" s="118"/>
      <c r="CR98" s="158"/>
      <c r="CS98" s="97"/>
      <c r="CT98" s="105"/>
    </row>
    <row r="99" spans="2:98" ht="8.5" customHeight="1" thickTop="1" x14ac:dyDescent="0.35">
      <c r="B99" s="71"/>
      <c r="C99" s="310"/>
      <c r="D99" s="212"/>
      <c r="E99" s="213"/>
      <c r="F99" s="223"/>
      <c r="G99" s="214"/>
      <c r="H99" s="202"/>
      <c r="I99" s="223"/>
      <c r="J99" s="202"/>
      <c r="K99" s="45"/>
      <c r="L99" s="1"/>
      <c r="M99" s="1"/>
      <c r="N99" s="1"/>
      <c r="O99" s="46"/>
      <c r="P99" s="1"/>
      <c r="Q99" s="56"/>
      <c r="R99" s="57"/>
      <c r="T99" s="5">
        <f t="shared" ref="T99" si="271">IF(U100="","",1)</f>
        <v>1</v>
      </c>
      <c r="U99" s="1">
        <f t="shared" ref="U99" si="272">IF(U100="","",1)</f>
        <v>1</v>
      </c>
      <c r="V99" s="6">
        <f t="shared" ref="V99" si="273">IF(U100="","",1)</f>
        <v>1</v>
      </c>
      <c r="X99" s="60"/>
      <c r="Y99" s="46"/>
      <c r="Z99" s="76"/>
      <c r="AB99" s="82"/>
      <c r="AC99" s="45"/>
      <c r="AD99" s="134"/>
      <c r="AF99" s="135"/>
      <c r="AG99" s="136"/>
      <c r="AH99" s="136"/>
      <c r="AI99" s="137"/>
      <c r="AJ99" s="138"/>
      <c r="AL99" s="143"/>
      <c r="AM99" s="144"/>
      <c r="AN99" s="144"/>
      <c r="AO99" s="144"/>
      <c r="AP99" s="144"/>
      <c r="AQ99" s="144"/>
      <c r="AR99" s="144"/>
      <c r="AS99" s="144"/>
      <c r="AT99" s="144"/>
      <c r="AU99" s="144"/>
      <c r="AV99" s="144"/>
      <c r="AW99" s="144"/>
      <c r="AX99" s="144"/>
      <c r="AY99" s="144"/>
      <c r="AZ99" s="144"/>
      <c r="BA99" s="144"/>
      <c r="BB99" s="144"/>
      <c r="BC99" s="144"/>
      <c r="BD99" s="144"/>
      <c r="BE99" s="144"/>
      <c r="BF99" s="144"/>
      <c r="BG99" s="144"/>
      <c r="BH99" s="144"/>
      <c r="BI99" s="144"/>
      <c r="BJ99" s="144"/>
      <c r="BK99" s="144"/>
      <c r="BL99" s="144"/>
      <c r="BM99" s="144"/>
      <c r="BN99" s="144"/>
      <c r="BO99" s="144"/>
      <c r="BP99" s="144"/>
      <c r="BQ99" s="144"/>
      <c r="BR99" s="144"/>
      <c r="BS99" s="144"/>
      <c r="BT99" s="144"/>
      <c r="BU99" s="144"/>
      <c r="BV99" s="144"/>
      <c r="BW99" s="144"/>
      <c r="BX99" s="144"/>
      <c r="BY99" s="144"/>
      <c r="BZ99" s="144"/>
      <c r="CA99" s="144"/>
      <c r="CB99" s="144"/>
      <c r="CC99" s="144"/>
      <c r="CD99" s="144"/>
      <c r="CE99" s="144"/>
      <c r="CF99" s="144"/>
      <c r="CG99" s="144"/>
      <c r="CH99" s="144"/>
      <c r="CI99" s="144"/>
      <c r="CJ99" s="144"/>
      <c r="CK99" s="144"/>
      <c r="CL99" s="144"/>
      <c r="CM99" s="144"/>
      <c r="CN99" s="144"/>
      <c r="CO99" s="144"/>
      <c r="CP99" s="145"/>
      <c r="CQ99" s="117"/>
      <c r="CR99" s="134"/>
      <c r="CS99" s="46"/>
      <c r="CT99" s="88"/>
    </row>
    <row r="100" spans="2:98" x14ac:dyDescent="0.35">
      <c r="B100" s="71"/>
      <c r="C100" s="310">
        <f t="shared" si="196"/>
        <v>21</v>
      </c>
      <c r="D100" s="212" t="str">
        <f t="shared" si="196"/>
        <v>Jared Eddy</v>
      </c>
      <c r="E100" s="213"/>
      <c r="F100" s="223">
        <f>IF(COUNT(AL100:CP100)=0,"", COUNT(AL100:CP100))</f>
        <v>19</v>
      </c>
      <c r="G100" s="214">
        <f t="shared" si="225"/>
        <v>5</v>
      </c>
      <c r="H100" s="202"/>
      <c r="I100" s="223"/>
      <c r="J100" s="227" t="s">
        <v>7</v>
      </c>
      <c r="K100" s="45">
        <f>IFERROR(LARGE((AL100:CP100),1),"")</f>
        <v>628.20000000000005</v>
      </c>
      <c r="L100" s="1">
        <f>IFERROR(LARGE((AL100:CP100),2),"")</f>
        <v>628</v>
      </c>
      <c r="M100" s="1">
        <f>IFERROR(LARGE((AL100:CP100),3),"")</f>
        <v>627.79999999999995</v>
      </c>
      <c r="N100" s="1">
        <f>IFERROR(LARGE((AL100:CP100),4),"")</f>
        <v>626.9</v>
      </c>
      <c r="O100" s="46">
        <f>IFERROR(LARGE((AL100:CP100),5),"")</f>
        <v>626.6</v>
      </c>
      <c r="P100" s="1"/>
      <c r="Q100" s="56">
        <f t="shared" si="198"/>
        <v>627.5</v>
      </c>
      <c r="R100" s="57" t="str">
        <f t="shared" si="199"/>
        <v/>
      </c>
      <c r="T100" s="5">
        <f t="shared" ref="T100" si="274">IF(U100="","",1)</f>
        <v>1</v>
      </c>
      <c r="U100" s="4">
        <f t="shared" ref="U100" si="275">IF(SUM(Q100:R100)=0,"",SUM(Q100:R100))</f>
        <v>627.5</v>
      </c>
      <c r="V100" s="6">
        <f t="shared" ref="V100" si="276">IF(U100="","",1)</f>
        <v>1</v>
      </c>
      <c r="X100" s="60" t="str">
        <f t="shared" si="186"/>
        <v>Jared Eddy</v>
      </c>
      <c r="Y100" s="46"/>
      <c r="Z100" s="76"/>
      <c r="AB100" s="82"/>
      <c r="AC100" s="45">
        <v>21</v>
      </c>
      <c r="AD100" s="60" t="s">
        <v>216</v>
      </c>
      <c r="AF100" s="45"/>
      <c r="AG100" s="1"/>
      <c r="AH100" s="1"/>
      <c r="AI100" s="1"/>
      <c r="AJ100" s="46"/>
      <c r="AK100" s="108"/>
      <c r="AL100" s="62" t="s">
        <v>7</v>
      </c>
      <c r="AM100" s="62">
        <v>620.9</v>
      </c>
      <c r="AN100" s="62">
        <v>620.79999999999995</v>
      </c>
      <c r="AO100" s="62">
        <v>623</v>
      </c>
      <c r="AP100" s="62">
        <v>624.9</v>
      </c>
      <c r="AQ100" s="62" t="s">
        <v>7</v>
      </c>
      <c r="AR100" s="62" t="s">
        <v>7</v>
      </c>
      <c r="AS100" s="62">
        <v>623.6</v>
      </c>
      <c r="AT100" s="62">
        <v>624.79999999999995</v>
      </c>
      <c r="AU100" s="62" t="s">
        <v>7</v>
      </c>
      <c r="AV100" s="62">
        <v>625.70000000000005</v>
      </c>
      <c r="AW100" s="62" t="s">
        <v>7</v>
      </c>
      <c r="AX100" s="62" t="s">
        <v>7</v>
      </c>
      <c r="AY100" s="62" t="s">
        <v>7</v>
      </c>
      <c r="AZ100" s="62" t="s">
        <v>7</v>
      </c>
      <c r="BA100" s="62" t="s">
        <v>7</v>
      </c>
      <c r="BB100" s="62" t="s">
        <v>7</v>
      </c>
      <c r="BC100" s="62" t="s">
        <v>7</v>
      </c>
      <c r="BD100" s="62" t="s">
        <v>7</v>
      </c>
      <c r="BE100" s="62" t="s">
        <v>7</v>
      </c>
      <c r="BF100" s="62" t="s">
        <v>7</v>
      </c>
      <c r="BG100" s="62" t="s">
        <v>7</v>
      </c>
      <c r="BH100" s="62" t="s">
        <v>7</v>
      </c>
      <c r="BI100" s="62" t="s">
        <v>7</v>
      </c>
      <c r="BJ100" s="62" t="s">
        <v>7</v>
      </c>
      <c r="BK100" s="62" t="s">
        <v>7</v>
      </c>
      <c r="BL100" s="62" t="s">
        <v>7</v>
      </c>
      <c r="BM100" s="62">
        <v>623.4</v>
      </c>
      <c r="BN100" s="62" t="s">
        <v>7</v>
      </c>
      <c r="BO100" s="62" t="s">
        <v>7</v>
      </c>
      <c r="BP100" s="62">
        <v>624.1</v>
      </c>
      <c r="BQ100" s="62">
        <v>628</v>
      </c>
      <c r="BR100" s="62" t="s">
        <v>7</v>
      </c>
      <c r="BS100" s="62">
        <v>622.5</v>
      </c>
      <c r="BT100" s="62">
        <v>626.9</v>
      </c>
      <c r="BU100" s="62">
        <v>626</v>
      </c>
      <c r="BV100" s="62">
        <v>624.4</v>
      </c>
      <c r="BW100" s="62" t="s">
        <v>7</v>
      </c>
      <c r="BX100" s="62" t="s">
        <v>7</v>
      </c>
      <c r="BY100" s="62" t="s">
        <v>7</v>
      </c>
      <c r="BZ100" s="62" t="s">
        <v>7</v>
      </c>
      <c r="CA100" s="62" t="s">
        <v>7</v>
      </c>
      <c r="CB100" s="62" t="s">
        <v>7</v>
      </c>
      <c r="CC100" s="62" t="s">
        <v>7</v>
      </c>
      <c r="CD100" s="62" t="s">
        <v>7</v>
      </c>
      <c r="CE100" s="62" t="s">
        <v>7</v>
      </c>
      <c r="CF100" s="62" t="s">
        <v>7</v>
      </c>
      <c r="CG100" s="62" t="s">
        <v>7</v>
      </c>
      <c r="CH100" s="62">
        <v>626.6</v>
      </c>
      <c r="CI100" s="62">
        <v>620.9</v>
      </c>
      <c r="CJ100" s="62">
        <v>628.20000000000005</v>
      </c>
      <c r="CK100" s="62">
        <v>625.29999999999995</v>
      </c>
      <c r="CL100" s="62">
        <v>627.79999999999995</v>
      </c>
      <c r="CM100" s="62" t="s">
        <v>7</v>
      </c>
      <c r="CN100" s="62" t="s">
        <v>7</v>
      </c>
      <c r="CO100" s="62" t="s">
        <v>7</v>
      </c>
      <c r="CP100" s="62" t="s">
        <v>7</v>
      </c>
      <c r="CQ100" s="117"/>
      <c r="CR100" s="60" t="str">
        <f>IF(AD100="Athlete Name","",AD100)</f>
        <v>Jared Eddy</v>
      </c>
      <c r="CS100" s="46">
        <v>26</v>
      </c>
      <c r="CT100" s="88"/>
    </row>
    <row r="101" spans="2:98" x14ac:dyDescent="0.35">
      <c r="B101" s="71"/>
      <c r="C101" s="310"/>
      <c r="D101" s="212"/>
      <c r="E101" s="213"/>
      <c r="F101" s="223"/>
      <c r="G101" s="214"/>
      <c r="H101" s="202"/>
      <c r="I101" s="223" t="str">
        <f>IF(SUM(AF101:AJ101)=0,"",SUM(AF101:AJ101))</f>
        <v/>
      </c>
      <c r="J101" s="227" t="s">
        <v>12</v>
      </c>
      <c r="K101" s="45" t="str">
        <f>IFERROR(LARGE((AL101:CP101),1),"")</f>
        <v/>
      </c>
      <c r="L101" s="1" t="str">
        <f>IFERROR(LARGE((AL101:CP101),2),"")</f>
        <v/>
      </c>
      <c r="M101" s="1" t="str">
        <f>IFERROR(LARGE((AL101:CP101),3),"")</f>
        <v/>
      </c>
      <c r="N101" s="1" t="str">
        <f>IFERROR(LARGE((AL101:CP101),4),"")</f>
        <v/>
      </c>
      <c r="O101" s="46" t="str">
        <f>IFERROR(LARGE((AL101:CP101),5),"")</f>
        <v/>
      </c>
      <c r="P101" s="1"/>
      <c r="Q101" s="56"/>
      <c r="R101" s="57"/>
      <c r="T101" s="5">
        <f t="shared" ref="T101" si="277">IF(U100="","",1)</f>
        <v>1</v>
      </c>
      <c r="U101" s="126">
        <f t="shared" ref="U101" si="278">IF(U100="","",1)</f>
        <v>1</v>
      </c>
      <c r="V101" s="6">
        <f t="shared" ref="V101" si="279">IF(U100="","",1)</f>
        <v>1</v>
      </c>
      <c r="X101" s="60"/>
      <c r="Y101" s="46"/>
      <c r="Z101" s="76"/>
      <c r="AB101" s="82"/>
      <c r="AC101" s="45"/>
      <c r="AD101" s="60"/>
      <c r="AF101" s="45" t="s">
        <v>12</v>
      </c>
      <c r="AG101" s="1" t="s">
        <v>12</v>
      </c>
      <c r="AH101" s="1" t="s">
        <v>12</v>
      </c>
      <c r="AI101" s="1" t="s">
        <v>12</v>
      </c>
      <c r="AJ101" s="46" t="s">
        <v>12</v>
      </c>
      <c r="AK101" s="108"/>
      <c r="AL101" s="45" t="s">
        <v>12</v>
      </c>
      <c r="AM101" s="45" t="s">
        <v>12</v>
      </c>
      <c r="AN101" s="45" t="s">
        <v>12</v>
      </c>
      <c r="AO101" s="45" t="s">
        <v>12</v>
      </c>
      <c r="AP101" s="45" t="s">
        <v>12</v>
      </c>
      <c r="AQ101" s="45" t="s">
        <v>12</v>
      </c>
      <c r="AR101" s="45" t="s">
        <v>12</v>
      </c>
      <c r="AS101" s="45" t="s">
        <v>12</v>
      </c>
      <c r="AT101" s="45" t="s">
        <v>12</v>
      </c>
      <c r="AU101" s="45" t="s">
        <v>12</v>
      </c>
      <c r="AV101" s="45" t="s">
        <v>12</v>
      </c>
      <c r="AW101" s="45" t="s">
        <v>12</v>
      </c>
      <c r="AX101" s="45" t="s">
        <v>12</v>
      </c>
      <c r="AY101" s="45" t="s">
        <v>12</v>
      </c>
      <c r="AZ101" s="45" t="s">
        <v>12</v>
      </c>
      <c r="BA101" s="45" t="s">
        <v>12</v>
      </c>
      <c r="BB101" s="45" t="s">
        <v>12</v>
      </c>
      <c r="BC101" s="45" t="s">
        <v>12</v>
      </c>
      <c r="BD101" s="45" t="s">
        <v>12</v>
      </c>
      <c r="BE101" s="45" t="s">
        <v>12</v>
      </c>
      <c r="BF101" s="45" t="s">
        <v>12</v>
      </c>
      <c r="BG101" s="45" t="s">
        <v>12</v>
      </c>
      <c r="BH101" s="45" t="s">
        <v>12</v>
      </c>
      <c r="BI101" s="45" t="s">
        <v>12</v>
      </c>
      <c r="BJ101" s="45" t="s">
        <v>12</v>
      </c>
      <c r="BK101" s="45" t="s">
        <v>12</v>
      </c>
      <c r="BL101" s="45" t="s">
        <v>12</v>
      </c>
      <c r="BM101" s="45" t="s">
        <v>12</v>
      </c>
      <c r="BN101" s="45" t="s">
        <v>12</v>
      </c>
      <c r="BO101" s="45" t="s">
        <v>12</v>
      </c>
      <c r="BP101" s="45" t="s">
        <v>12</v>
      </c>
      <c r="BQ101" s="45" t="s">
        <v>12</v>
      </c>
      <c r="BR101" s="45" t="s">
        <v>12</v>
      </c>
      <c r="BS101" s="45" t="s">
        <v>12</v>
      </c>
      <c r="BT101" s="45" t="s">
        <v>12</v>
      </c>
      <c r="BU101" s="45" t="s">
        <v>12</v>
      </c>
      <c r="BV101" s="45" t="s">
        <v>12</v>
      </c>
      <c r="BW101" s="45" t="s">
        <v>12</v>
      </c>
      <c r="BX101" s="45" t="s">
        <v>12</v>
      </c>
      <c r="BY101" s="45" t="s">
        <v>12</v>
      </c>
      <c r="BZ101" s="45" t="s">
        <v>12</v>
      </c>
      <c r="CA101" s="45" t="s">
        <v>12</v>
      </c>
      <c r="CB101" s="45" t="s">
        <v>12</v>
      </c>
      <c r="CC101" s="45" t="s">
        <v>12</v>
      </c>
      <c r="CD101" s="45" t="s">
        <v>12</v>
      </c>
      <c r="CE101" s="45" t="s">
        <v>12</v>
      </c>
      <c r="CF101" s="45" t="s">
        <v>12</v>
      </c>
      <c r="CG101" s="45" t="s">
        <v>12</v>
      </c>
      <c r="CH101" s="45" t="s">
        <v>12</v>
      </c>
      <c r="CI101" s="45" t="s">
        <v>12</v>
      </c>
      <c r="CJ101" s="45" t="s">
        <v>12</v>
      </c>
      <c r="CK101" s="45" t="s">
        <v>12</v>
      </c>
      <c r="CL101" s="45" t="s">
        <v>12</v>
      </c>
      <c r="CM101" s="45" t="s">
        <v>12</v>
      </c>
      <c r="CN101" s="45" t="s">
        <v>12</v>
      </c>
      <c r="CO101" s="45" t="s">
        <v>12</v>
      </c>
      <c r="CP101" s="45" t="s">
        <v>12</v>
      </c>
      <c r="CQ101" s="117"/>
      <c r="CR101" s="60"/>
      <c r="CS101" s="46"/>
      <c r="CT101" s="88"/>
    </row>
    <row r="102" spans="2:98" s="39" customFormat="1" ht="8.5" customHeight="1" thickBot="1" x14ac:dyDescent="0.4">
      <c r="B102" s="102"/>
      <c r="C102" s="311"/>
      <c r="D102" s="215"/>
      <c r="E102" s="216"/>
      <c r="F102" s="224"/>
      <c r="G102" s="217"/>
      <c r="H102" s="228"/>
      <c r="I102" s="229"/>
      <c r="J102" s="228"/>
      <c r="K102" s="96"/>
      <c r="L102" s="93"/>
      <c r="M102" s="93"/>
      <c r="N102" s="93"/>
      <c r="O102" s="94"/>
      <c r="Q102" s="112"/>
      <c r="R102" s="113"/>
      <c r="T102" s="110">
        <f t="shared" ref="T102" si="280">IF(U100="","",1)</f>
        <v>1</v>
      </c>
      <c r="U102" s="93">
        <f t="shared" ref="U102" si="281">IF(U100="","",1)</f>
        <v>1</v>
      </c>
      <c r="V102" s="109">
        <f t="shared" ref="V102" si="282">IF(U100="","",1)</f>
        <v>1</v>
      </c>
      <c r="X102" s="107"/>
      <c r="Y102" s="97"/>
      <c r="Z102" s="98"/>
      <c r="AB102" s="104"/>
      <c r="AC102" s="92"/>
      <c r="AD102" s="139"/>
      <c r="AF102" s="140"/>
      <c r="AG102" s="141"/>
      <c r="AH102" s="141"/>
      <c r="AI102" s="141"/>
      <c r="AJ102" s="142"/>
      <c r="AL102" s="140"/>
      <c r="AM102" s="141"/>
      <c r="AN102" s="141"/>
      <c r="AO102" s="141"/>
      <c r="AP102" s="141"/>
      <c r="AQ102" s="141"/>
      <c r="AR102" s="141"/>
      <c r="AS102" s="141"/>
      <c r="AT102" s="141"/>
      <c r="AU102" s="141"/>
      <c r="AV102" s="141"/>
      <c r="AW102" s="141"/>
      <c r="AX102" s="141"/>
      <c r="AY102" s="141"/>
      <c r="AZ102" s="141"/>
      <c r="BA102" s="141"/>
      <c r="BB102" s="141"/>
      <c r="BC102" s="141"/>
      <c r="BD102" s="141"/>
      <c r="BE102" s="141"/>
      <c r="BF102" s="141"/>
      <c r="BG102" s="141"/>
      <c r="BH102" s="141"/>
      <c r="BI102" s="141"/>
      <c r="BJ102" s="141"/>
      <c r="BK102" s="141"/>
      <c r="BL102" s="141"/>
      <c r="BM102" s="141"/>
      <c r="BN102" s="141"/>
      <c r="BO102" s="141"/>
      <c r="BP102" s="141"/>
      <c r="BQ102" s="141"/>
      <c r="BR102" s="141"/>
      <c r="BS102" s="141"/>
      <c r="BT102" s="141"/>
      <c r="BU102" s="141"/>
      <c r="BV102" s="141"/>
      <c r="BW102" s="141"/>
      <c r="BX102" s="141"/>
      <c r="BY102" s="141"/>
      <c r="BZ102" s="141"/>
      <c r="CA102" s="141"/>
      <c r="CB102" s="141"/>
      <c r="CC102" s="141"/>
      <c r="CD102" s="141"/>
      <c r="CE102" s="141"/>
      <c r="CF102" s="141"/>
      <c r="CG102" s="141"/>
      <c r="CH102" s="141"/>
      <c r="CI102" s="141"/>
      <c r="CJ102" s="141"/>
      <c r="CK102" s="141"/>
      <c r="CL102" s="141"/>
      <c r="CM102" s="141"/>
      <c r="CN102" s="141"/>
      <c r="CO102" s="141"/>
      <c r="CP102" s="142"/>
      <c r="CQ102" s="118"/>
      <c r="CR102" s="146"/>
      <c r="CS102" s="97"/>
      <c r="CT102" s="105"/>
    </row>
    <row r="103" spans="2:98" ht="8.5" customHeight="1" thickTop="1" x14ac:dyDescent="0.35">
      <c r="B103" s="71"/>
      <c r="C103" s="310"/>
      <c r="D103" s="212"/>
      <c r="E103" s="213"/>
      <c r="F103" s="223"/>
      <c r="G103" s="214"/>
      <c r="H103" s="202"/>
      <c r="I103" s="223"/>
      <c r="J103" s="202"/>
      <c r="K103" s="45"/>
      <c r="L103" s="1"/>
      <c r="M103" s="1"/>
      <c r="N103" s="1"/>
      <c r="O103" s="46"/>
      <c r="P103" s="1"/>
      <c r="Q103" s="56"/>
      <c r="R103" s="57"/>
      <c r="T103" s="5">
        <f t="shared" ref="T103" si="283">IF(U104="","",1)</f>
        <v>1</v>
      </c>
      <c r="U103" s="1">
        <f t="shared" ref="U103" si="284">IF(U104="","",1)</f>
        <v>1</v>
      </c>
      <c r="V103" s="6">
        <f t="shared" ref="V103" si="285">IF(U104="","",1)</f>
        <v>1</v>
      </c>
      <c r="X103" s="60"/>
      <c r="Y103" s="46"/>
      <c r="Z103" s="76"/>
      <c r="AB103" s="82"/>
      <c r="AC103" s="45"/>
      <c r="AD103" s="149"/>
      <c r="AF103" s="150"/>
      <c r="AG103" s="151"/>
      <c r="AH103" s="151"/>
      <c r="AI103" s="151"/>
      <c r="AJ103" s="152"/>
      <c r="AL103" s="150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  <c r="CE103" s="157"/>
      <c r="CF103" s="157"/>
      <c r="CG103" s="157"/>
      <c r="CH103" s="157"/>
      <c r="CI103" s="157"/>
      <c r="CJ103" s="157"/>
      <c r="CK103" s="157"/>
      <c r="CL103" s="157"/>
      <c r="CM103" s="157"/>
      <c r="CN103" s="157"/>
      <c r="CO103" s="157"/>
      <c r="CP103" s="152"/>
      <c r="CQ103" s="117"/>
      <c r="CR103" s="149"/>
      <c r="CS103" s="46"/>
      <c r="CT103" s="88"/>
    </row>
    <row r="104" spans="2:98" x14ac:dyDescent="0.35">
      <c r="B104" s="71"/>
      <c r="C104" s="310">
        <f t="shared" si="196"/>
        <v>22</v>
      </c>
      <c r="D104" s="212" t="str">
        <f t="shared" si="196"/>
        <v>Griffin Lake</v>
      </c>
      <c r="E104" s="213"/>
      <c r="F104" s="223">
        <f>IF(COUNT(AL104:CP104)=0,"", COUNT(AL104:CP104))</f>
        <v>16</v>
      </c>
      <c r="G104" s="214">
        <f t="shared" si="225"/>
        <v>5</v>
      </c>
      <c r="H104" s="202"/>
      <c r="I104" s="223"/>
      <c r="J104" s="227" t="s">
        <v>7</v>
      </c>
      <c r="K104" s="45">
        <f>IFERROR(LARGE((AL104:CP104),1),"")</f>
        <v>626.70000000000005</v>
      </c>
      <c r="L104" s="1">
        <f>IFERROR(LARGE((AL104:CP104),2),"")</f>
        <v>624.9</v>
      </c>
      <c r="M104" s="1">
        <f>IFERROR(LARGE((AL104:CP104),3),"")</f>
        <v>624.5</v>
      </c>
      <c r="N104" s="1">
        <f>IFERROR(LARGE((AL104:CP104),4),"")</f>
        <v>624.1</v>
      </c>
      <c r="O104" s="46">
        <f>IFERROR(LARGE((AL104:CP104),5),"")</f>
        <v>623.79999999999995</v>
      </c>
      <c r="P104" s="1"/>
      <c r="Q104" s="56">
        <f t="shared" si="198"/>
        <v>624.79999999999995</v>
      </c>
      <c r="R104" s="57" t="str">
        <f t="shared" si="199"/>
        <v/>
      </c>
      <c r="T104" s="5">
        <f t="shared" ref="T104" si="286">IF(U104="","",1)</f>
        <v>1</v>
      </c>
      <c r="U104" s="4">
        <f t="shared" ref="U104" si="287">IF(SUM(Q104:R104)=0,"",SUM(Q104:R104))</f>
        <v>624.79999999999995</v>
      </c>
      <c r="V104" s="6">
        <f t="shared" ref="V104" si="288">IF(U104="","",1)</f>
        <v>1</v>
      </c>
      <c r="X104" s="60" t="str">
        <f t="shared" si="186"/>
        <v>Griffin Lake</v>
      </c>
      <c r="Y104" s="46"/>
      <c r="Z104" s="76"/>
      <c r="AB104" s="82"/>
      <c r="AC104" s="45">
        <v>22</v>
      </c>
      <c r="AD104" s="60" t="s">
        <v>218</v>
      </c>
      <c r="AF104" s="45"/>
      <c r="AG104" s="1"/>
      <c r="AH104" s="1"/>
      <c r="AI104" s="1"/>
      <c r="AJ104" s="46"/>
      <c r="AK104" s="108"/>
      <c r="AL104" s="62" t="s">
        <v>7</v>
      </c>
      <c r="AM104" s="62">
        <v>619.29999999999995</v>
      </c>
      <c r="AN104" s="62">
        <v>624.5</v>
      </c>
      <c r="AO104" s="62" t="s">
        <v>7</v>
      </c>
      <c r="AP104" s="62" t="s">
        <v>7</v>
      </c>
      <c r="AQ104" s="62" t="s">
        <v>7</v>
      </c>
      <c r="AR104" s="62" t="s">
        <v>7</v>
      </c>
      <c r="AS104" s="62" t="s">
        <v>7</v>
      </c>
      <c r="AT104" s="62" t="s">
        <v>7</v>
      </c>
      <c r="AU104" s="62" t="s">
        <v>7</v>
      </c>
      <c r="AV104" s="62" t="s">
        <v>7</v>
      </c>
      <c r="AW104" s="62" t="s">
        <v>7</v>
      </c>
      <c r="AX104" s="62" t="s">
        <v>7</v>
      </c>
      <c r="AY104" s="62" t="s">
        <v>7</v>
      </c>
      <c r="AZ104" s="62" t="s">
        <v>7</v>
      </c>
      <c r="BA104" s="62">
        <v>617.4</v>
      </c>
      <c r="BB104" s="62" t="s">
        <v>7</v>
      </c>
      <c r="BC104" s="62">
        <v>620.29999999999995</v>
      </c>
      <c r="BD104" s="62" t="s">
        <v>7</v>
      </c>
      <c r="BE104" s="62" t="s">
        <v>7</v>
      </c>
      <c r="BF104" s="62" t="s">
        <v>7</v>
      </c>
      <c r="BG104" s="62" t="s">
        <v>7</v>
      </c>
      <c r="BH104" s="62" t="s">
        <v>7</v>
      </c>
      <c r="BI104" s="62">
        <v>623.1</v>
      </c>
      <c r="BJ104" s="62">
        <v>620.4</v>
      </c>
      <c r="BK104" s="62" t="s">
        <v>7</v>
      </c>
      <c r="BL104" s="62" t="s">
        <v>7</v>
      </c>
      <c r="BM104" s="62" t="s">
        <v>7</v>
      </c>
      <c r="BN104" s="62" t="s">
        <v>7</v>
      </c>
      <c r="BO104" s="62" t="s">
        <v>7</v>
      </c>
      <c r="BP104" s="62">
        <v>620.5</v>
      </c>
      <c r="BQ104" s="62">
        <v>624.1</v>
      </c>
      <c r="BR104" s="62" t="s">
        <v>7</v>
      </c>
      <c r="BS104" s="62">
        <v>614.20000000000005</v>
      </c>
      <c r="BT104" s="62">
        <v>614.29999999999995</v>
      </c>
      <c r="BU104" s="62">
        <v>622.4</v>
      </c>
      <c r="BV104" s="62">
        <v>618</v>
      </c>
      <c r="BW104" s="62" t="s">
        <v>7</v>
      </c>
      <c r="BX104" s="62">
        <v>623.79999999999995</v>
      </c>
      <c r="BY104" s="62" t="s">
        <v>7</v>
      </c>
      <c r="BZ104" s="62" t="s">
        <v>7</v>
      </c>
      <c r="CA104" s="62" t="s">
        <v>7</v>
      </c>
      <c r="CB104" s="62">
        <v>621.5</v>
      </c>
      <c r="CC104" s="62" t="s">
        <v>7</v>
      </c>
      <c r="CD104" s="62" t="s">
        <v>7</v>
      </c>
      <c r="CE104" s="62" t="s">
        <v>7</v>
      </c>
      <c r="CF104" s="62" t="s">
        <v>7</v>
      </c>
      <c r="CG104" s="62" t="s">
        <v>7</v>
      </c>
      <c r="CH104" s="62" t="s">
        <v>7</v>
      </c>
      <c r="CI104" s="62" t="s">
        <v>7</v>
      </c>
      <c r="CJ104" s="62" t="s">
        <v>7</v>
      </c>
      <c r="CK104" s="62">
        <v>626.70000000000005</v>
      </c>
      <c r="CL104" s="62">
        <v>624.9</v>
      </c>
      <c r="CM104" s="62" t="s">
        <v>7</v>
      </c>
      <c r="CN104" s="62" t="s">
        <v>7</v>
      </c>
      <c r="CO104" s="62" t="s">
        <v>7</v>
      </c>
      <c r="CP104" s="62" t="s">
        <v>7</v>
      </c>
      <c r="CQ104" s="117"/>
      <c r="CR104" s="60" t="str">
        <f>IF(AD104="Athlete Name","",AD104)</f>
        <v>Griffin Lake</v>
      </c>
      <c r="CS104" s="46">
        <v>27</v>
      </c>
      <c r="CT104" s="88"/>
    </row>
    <row r="105" spans="2:98" x14ac:dyDescent="0.35">
      <c r="B105" s="71"/>
      <c r="C105" s="310"/>
      <c r="D105" s="212"/>
      <c r="E105" s="213"/>
      <c r="F105" s="223"/>
      <c r="G105" s="214"/>
      <c r="H105" s="202"/>
      <c r="I105" s="223" t="str">
        <f>IF(SUM(AF105:AJ105)=0,"",SUM(AF105:AJ105))</f>
        <v/>
      </c>
      <c r="J105" s="227" t="s">
        <v>12</v>
      </c>
      <c r="K105" s="45" t="str">
        <f>IFERROR(LARGE((AL105:CP105),1),"")</f>
        <v/>
      </c>
      <c r="L105" s="1" t="str">
        <f>IFERROR(LARGE((AL105:CP105),2),"")</f>
        <v/>
      </c>
      <c r="M105" s="1" t="str">
        <f>IFERROR(LARGE((AL105:CP105),3),"")</f>
        <v/>
      </c>
      <c r="N105" s="1" t="str">
        <f>IFERROR(LARGE((AL105:CP105),4),"")</f>
        <v/>
      </c>
      <c r="O105" s="46" t="str">
        <f>IFERROR(LARGE((AL105:CP105),5),"")</f>
        <v/>
      </c>
      <c r="P105" s="1"/>
      <c r="Q105" s="56"/>
      <c r="R105" s="57"/>
      <c r="T105" s="5">
        <f t="shared" ref="T105" si="289">IF(U104="","",1)</f>
        <v>1</v>
      </c>
      <c r="U105" s="126">
        <f t="shared" ref="U105" si="290">IF(U104="","",1)</f>
        <v>1</v>
      </c>
      <c r="V105" s="6">
        <f t="shared" ref="V105" si="291">IF(U104="","",1)</f>
        <v>1</v>
      </c>
      <c r="X105" s="60"/>
      <c r="Y105" s="46"/>
      <c r="Z105" s="76"/>
      <c r="AB105" s="82"/>
      <c r="AC105" s="45"/>
      <c r="AD105" s="60"/>
      <c r="AF105" s="45" t="s">
        <v>12</v>
      </c>
      <c r="AG105" s="1" t="s">
        <v>12</v>
      </c>
      <c r="AH105" s="1" t="s">
        <v>12</v>
      </c>
      <c r="AI105" s="1" t="s">
        <v>12</v>
      </c>
      <c r="AJ105" s="46" t="s">
        <v>12</v>
      </c>
      <c r="AK105" s="108"/>
      <c r="AL105" s="45" t="s">
        <v>12</v>
      </c>
      <c r="AM105" s="45" t="s">
        <v>12</v>
      </c>
      <c r="AN105" s="45" t="s">
        <v>12</v>
      </c>
      <c r="AO105" s="45" t="s">
        <v>12</v>
      </c>
      <c r="AP105" s="45" t="s">
        <v>12</v>
      </c>
      <c r="AQ105" s="45" t="s">
        <v>12</v>
      </c>
      <c r="AR105" s="45" t="s">
        <v>12</v>
      </c>
      <c r="AS105" s="45" t="s">
        <v>12</v>
      </c>
      <c r="AT105" s="45" t="s">
        <v>12</v>
      </c>
      <c r="AU105" s="45" t="s">
        <v>12</v>
      </c>
      <c r="AV105" s="45" t="s">
        <v>12</v>
      </c>
      <c r="AW105" s="45" t="s">
        <v>12</v>
      </c>
      <c r="AX105" s="45" t="s">
        <v>12</v>
      </c>
      <c r="AY105" s="45" t="s">
        <v>12</v>
      </c>
      <c r="AZ105" s="45" t="s">
        <v>12</v>
      </c>
      <c r="BA105" s="45" t="s">
        <v>12</v>
      </c>
      <c r="BB105" s="45" t="s">
        <v>12</v>
      </c>
      <c r="BC105" s="45" t="s">
        <v>12</v>
      </c>
      <c r="BD105" s="45" t="s">
        <v>12</v>
      </c>
      <c r="BE105" s="45" t="s">
        <v>12</v>
      </c>
      <c r="BF105" s="45" t="s">
        <v>12</v>
      </c>
      <c r="BG105" s="45" t="s">
        <v>12</v>
      </c>
      <c r="BH105" s="45" t="s">
        <v>12</v>
      </c>
      <c r="BI105" s="45" t="s">
        <v>12</v>
      </c>
      <c r="BJ105" s="45" t="s">
        <v>12</v>
      </c>
      <c r="BK105" s="45" t="s">
        <v>12</v>
      </c>
      <c r="BL105" s="45" t="s">
        <v>12</v>
      </c>
      <c r="BM105" s="45" t="s">
        <v>12</v>
      </c>
      <c r="BN105" s="45" t="s">
        <v>12</v>
      </c>
      <c r="BO105" s="45" t="s">
        <v>12</v>
      </c>
      <c r="BP105" s="45" t="s">
        <v>12</v>
      </c>
      <c r="BQ105" s="45" t="s">
        <v>12</v>
      </c>
      <c r="BR105" s="45" t="s">
        <v>12</v>
      </c>
      <c r="BS105" s="45" t="s">
        <v>12</v>
      </c>
      <c r="BT105" s="45" t="s">
        <v>12</v>
      </c>
      <c r="BU105" s="45" t="s">
        <v>12</v>
      </c>
      <c r="BV105" s="45" t="s">
        <v>12</v>
      </c>
      <c r="BW105" s="45" t="s">
        <v>12</v>
      </c>
      <c r="BX105" s="45" t="s">
        <v>12</v>
      </c>
      <c r="BY105" s="45" t="s">
        <v>12</v>
      </c>
      <c r="BZ105" s="45" t="s">
        <v>12</v>
      </c>
      <c r="CA105" s="45" t="s">
        <v>12</v>
      </c>
      <c r="CB105" s="45" t="s">
        <v>12</v>
      </c>
      <c r="CC105" s="45" t="s">
        <v>12</v>
      </c>
      <c r="CD105" s="45" t="s">
        <v>12</v>
      </c>
      <c r="CE105" s="45" t="s">
        <v>12</v>
      </c>
      <c r="CF105" s="45" t="s">
        <v>12</v>
      </c>
      <c r="CG105" s="45" t="s">
        <v>12</v>
      </c>
      <c r="CH105" s="45" t="s">
        <v>12</v>
      </c>
      <c r="CI105" s="45" t="s">
        <v>12</v>
      </c>
      <c r="CJ105" s="45" t="s">
        <v>12</v>
      </c>
      <c r="CK105" s="45" t="s">
        <v>12</v>
      </c>
      <c r="CL105" s="45" t="s">
        <v>12</v>
      </c>
      <c r="CM105" s="45" t="s">
        <v>12</v>
      </c>
      <c r="CN105" s="45" t="s">
        <v>12</v>
      </c>
      <c r="CO105" s="45" t="s">
        <v>12</v>
      </c>
      <c r="CP105" s="45" t="s">
        <v>12</v>
      </c>
      <c r="CQ105" s="117"/>
      <c r="CR105" s="60"/>
      <c r="CS105" s="46"/>
      <c r="CT105" s="88"/>
    </row>
    <row r="106" spans="2:98" s="39" customFormat="1" ht="8.5" customHeight="1" thickBot="1" x14ac:dyDescent="0.4">
      <c r="B106" s="102"/>
      <c r="C106" s="311"/>
      <c r="D106" s="215"/>
      <c r="E106" s="216"/>
      <c r="F106" s="224"/>
      <c r="G106" s="217"/>
      <c r="H106" s="228"/>
      <c r="I106" s="229"/>
      <c r="J106" s="228"/>
      <c r="K106" s="96"/>
      <c r="L106" s="93"/>
      <c r="M106" s="93"/>
      <c r="N106" s="93"/>
      <c r="O106" s="94"/>
      <c r="Q106" s="112"/>
      <c r="R106" s="113"/>
      <c r="T106" s="110">
        <f t="shared" ref="T106" si="292">IF(U104="","",1)</f>
        <v>1</v>
      </c>
      <c r="U106" s="93">
        <f t="shared" ref="U106" si="293">IF(U104="","",1)</f>
        <v>1</v>
      </c>
      <c r="V106" s="109">
        <f t="shared" ref="V106" si="294">IF(U104="","",1)</f>
        <v>1</v>
      </c>
      <c r="X106" s="107"/>
      <c r="Y106" s="97"/>
      <c r="Z106" s="98"/>
      <c r="AB106" s="104"/>
      <c r="AC106" s="92"/>
      <c r="AD106" s="148"/>
      <c r="AF106" s="153"/>
      <c r="AG106" s="154"/>
      <c r="AH106" s="154"/>
      <c r="AI106" s="155"/>
      <c r="AJ106" s="156"/>
      <c r="AL106" s="159"/>
      <c r="AM106" s="155"/>
      <c r="AN106" s="155"/>
      <c r="AO106" s="155"/>
      <c r="AP106" s="155"/>
      <c r="AQ106" s="155"/>
      <c r="AR106" s="155"/>
      <c r="AS106" s="155"/>
      <c r="AT106" s="155"/>
      <c r="AU106" s="155"/>
      <c r="AV106" s="155"/>
      <c r="AW106" s="155"/>
      <c r="AX106" s="155"/>
      <c r="AY106" s="155"/>
      <c r="AZ106" s="155"/>
      <c r="BA106" s="155"/>
      <c r="BB106" s="155"/>
      <c r="BC106" s="155"/>
      <c r="BD106" s="155"/>
      <c r="BE106" s="155"/>
      <c r="BF106" s="155"/>
      <c r="BG106" s="155"/>
      <c r="BH106" s="155"/>
      <c r="BI106" s="155"/>
      <c r="BJ106" s="155"/>
      <c r="BK106" s="155"/>
      <c r="BL106" s="155"/>
      <c r="BM106" s="155"/>
      <c r="BN106" s="155"/>
      <c r="BO106" s="155"/>
      <c r="BP106" s="155"/>
      <c r="BQ106" s="155"/>
      <c r="BR106" s="155"/>
      <c r="BS106" s="155"/>
      <c r="BT106" s="155"/>
      <c r="BU106" s="155"/>
      <c r="BV106" s="155"/>
      <c r="BW106" s="155"/>
      <c r="BX106" s="155"/>
      <c r="BY106" s="155"/>
      <c r="BZ106" s="155"/>
      <c r="CA106" s="155"/>
      <c r="CB106" s="155"/>
      <c r="CC106" s="155"/>
      <c r="CD106" s="155"/>
      <c r="CE106" s="155"/>
      <c r="CF106" s="155"/>
      <c r="CG106" s="155"/>
      <c r="CH106" s="155"/>
      <c r="CI106" s="155"/>
      <c r="CJ106" s="155"/>
      <c r="CK106" s="155"/>
      <c r="CL106" s="155"/>
      <c r="CM106" s="155"/>
      <c r="CN106" s="155"/>
      <c r="CO106" s="155"/>
      <c r="CP106" s="156"/>
      <c r="CQ106" s="118"/>
      <c r="CR106" s="158"/>
      <c r="CS106" s="97"/>
      <c r="CT106" s="105"/>
    </row>
    <row r="107" spans="2:98" ht="8.5" customHeight="1" thickTop="1" x14ac:dyDescent="0.35">
      <c r="B107" s="71"/>
      <c r="C107" s="310"/>
      <c r="D107" s="212"/>
      <c r="E107" s="213"/>
      <c r="F107" s="223"/>
      <c r="G107" s="214"/>
      <c r="H107" s="202"/>
      <c r="I107" s="223"/>
      <c r="J107" s="202"/>
      <c r="K107" s="45"/>
      <c r="L107" s="1"/>
      <c r="M107" s="1"/>
      <c r="N107" s="1"/>
      <c r="O107" s="46"/>
      <c r="P107" s="1"/>
      <c r="Q107" s="56"/>
      <c r="R107" s="57"/>
      <c r="T107" s="5">
        <f t="shared" ref="T107" si="295">IF(U108="","",1)</f>
        <v>1</v>
      </c>
      <c r="U107" s="1">
        <f t="shared" ref="U107" si="296">IF(U108="","",1)</f>
        <v>1</v>
      </c>
      <c r="V107" s="6">
        <f t="shared" ref="V107" si="297">IF(U108="","",1)</f>
        <v>1</v>
      </c>
      <c r="X107" s="60"/>
      <c r="Y107" s="46"/>
      <c r="Z107" s="76"/>
      <c r="AB107" s="82"/>
      <c r="AC107" s="45"/>
      <c r="AD107" s="134"/>
      <c r="AF107" s="135"/>
      <c r="AG107" s="136"/>
      <c r="AH107" s="136"/>
      <c r="AI107" s="137"/>
      <c r="AJ107" s="138"/>
      <c r="AL107" s="143"/>
      <c r="AM107" s="144"/>
      <c r="AN107" s="144"/>
      <c r="AO107" s="144"/>
      <c r="AP107" s="144"/>
      <c r="AQ107" s="144"/>
      <c r="AR107" s="144"/>
      <c r="AS107" s="144"/>
      <c r="AT107" s="144"/>
      <c r="AU107" s="144"/>
      <c r="AV107" s="144"/>
      <c r="AW107" s="144"/>
      <c r="AX107" s="144"/>
      <c r="AY107" s="144"/>
      <c r="AZ107" s="144"/>
      <c r="BA107" s="144"/>
      <c r="BB107" s="144"/>
      <c r="BC107" s="144"/>
      <c r="BD107" s="144"/>
      <c r="BE107" s="144"/>
      <c r="BF107" s="144"/>
      <c r="BG107" s="144"/>
      <c r="BH107" s="144"/>
      <c r="BI107" s="144"/>
      <c r="BJ107" s="144"/>
      <c r="BK107" s="144"/>
      <c r="BL107" s="144"/>
      <c r="BM107" s="144"/>
      <c r="BN107" s="144"/>
      <c r="BO107" s="144"/>
      <c r="BP107" s="144"/>
      <c r="BQ107" s="144"/>
      <c r="BR107" s="144"/>
      <c r="BS107" s="144"/>
      <c r="BT107" s="144"/>
      <c r="BU107" s="144"/>
      <c r="BV107" s="144"/>
      <c r="BW107" s="144"/>
      <c r="BX107" s="144"/>
      <c r="BY107" s="144"/>
      <c r="BZ107" s="144"/>
      <c r="CA107" s="144"/>
      <c r="CB107" s="144"/>
      <c r="CC107" s="144"/>
      <c r="CD107" s="144"/>
      <c r="CE107" s="144"/>
      <c r="CF107" s="144"/>
      <c r="CG107" s="144"/>
      <c r="CH107" s="144"/>
      <c r="CI107" s="144"/>
      <c r="CJ107" s="144"/>
      <c r="CK107" s="144"/>
      <c r="CL107" s="144"/>
      <c r="CM107" s="144"/>
      <c r="CN107" s="144"/>
      <c r="CO107" s="144"/>
      <c r="CP107" s="145"/>
      <c r="CQ107" s="117"/>
      <c r="CR107" s="134"/>
      <c r="CS107" s="46"/>
      <c r="CT107" s="88"/>
    </row>
    <row r="108" spans="2:98" x14ac:dyDescent="0.35">
      <c r="B108" s="71"/>
      <c r="C108" s="310">
        <f t="shared" si="196"/>
        <v>23</v>
      </c>
      <c r="D108" s="212" t="str">
        <f t="shared" si="196"/>
        <v>Teagan Perkowski</v>
      </c>
      <c r="E108" s="213"/>
      <c r="F108" s="223">
        <f>IF(COUNT(AL108:CP108)=0,"", COUNT(AL108:CP108))</f>
        <v>8</v>
      </c>
      <c r="G108" s="214">
        <f t="shared" si="225"/>
        <v>5</v>
      </c>
      <c r="H108" s="202"/>
      <c r="I108" s="223"/>
      <c r="J108" s="227" t="s">
        <v>7</v>
      </c>
      <c r="K108" s="45">
        <f>IFERROR(LARGE((AL108:CP108),1),"")</f>
        <v>615.70000000000005</v>
      </c>
      <c r="L108" s="1">
        <f>IFERROR(LARGE((AL108:CP108),2),"")</f>
        <v>614.5</v>
      </c>
      <c r="M108" s="1">
        <f>IFERROR(LARGE((AL108:CP108),3),"")</f>
        <v>613.20000000000005</v>
      </c>
      <c r="N108" s="1">
        <f>IFERROR(LARGE((AL108:CP108),4),"")</f>
        <v>612.79999999999995</v>
      </c>
      <c r="O108" s="46">
        <f>IFERROR(LARGE((AL108:CP108),5),"")</f>
        <v>612.4</v>
      </c>
      <c r="P108" s="1"/>
      <c r="Q108" s="56">
        <f t="shared" si="198"/>
        <v>613.72</v>
      </c>
      <c r="R108" s="57" t="str">
        <f t="shared" si="199"/>
        <v/>
      </c>
      <c r="T108" s="5">
        <f t="shared" ref="T108" si="298">IF(U108="","",1)</f>
        <v>1</v>
      </c>
      <c r="U108" s="4">
        <f t="shared" ref="U108" si="299">IF(SUM(Q108:R108)=0,"",SUM(Q108:R108))</f>
        <v>613.72</v>
      </c>
      <c r="V108" s="6">
        <f t="shared" ref="V108" si="300">IF(U108="","",1)</f>
        <v>1</v>
      </c>
      <c r="X108" s="60" t="str">
        <f t="shared" si="186"/>
        <v>Teagan Perkowski</v>
      </c>
      <c r="Y108" s="46"/>
      <c r="Z108" s="76"/>
      <c r="AB108" s="82"/>
      <c r="AC108" s="45">
        <v>23</v>
      </c>
      <c r="AD108" s="60" t="s">
        <v>221</v>
      </c>
      <c r="AF108" s="45"/>
      <c r="AG108" s="1"/>
      <c r="AH108" s="1"/>
      <c r="AI108" s="1"/>
      <c r="AJ108" s="46"/>
      <c r="AK108" s="108"/>
      <c r="AL108" s="62" t="s">
        <v>7</v>
      </c>
      <c r="AM108" s="62">
        <v>608.79999999999995</v>
      </c>
      <c r="AN108" s="62" t="s">
        <v>7</v>
      </c>
      <c r="AO108" s="62" t="s">
        <v>7</v>
      </c>
      <c r="AP108" s="62" t="s">
        <v>7</v>
      </c>
      <c r="AQ108" s="62" t="s">
        <v>7</v>
      </c>
      <c r="AR108" s="62" t="s">
        <v>7</v>
      </c>
      <c r="AS108" s="62" t="s">
        <v>7</v>
      </c>
      <c r="AT108" s="62" t="s">
        <v>7</v>
      </c>
      <c r="AU108" s="62">
        <v>612.4</v>
      </c>
      <c r="AV108" s="62" t="s">
        <v>7</v>
      </c>
      <c r="AW108" s="62">
        <v>612.4</v>
      </c>
      <c r="AX108" s="62" t="s">
        <v>7</v>
      </c>
      <c r="AY108" s="62" t="s">
        <v>7</v>
      </c>
      <c r="AZ108" s="62" t="s">
        <v>7</v>
      </c>
      <c r="BA108" s="62" t="s">
        <v>7</v>
      </c>
      <c r="BB108" s="62" t="s">
        <v>7</v>
      </c>
      <c r="BC108" s="62">
        <v>612.79999999999995</v>
      </c>
      <c r="BD108" s="62" t="s">
        <v>7</v>
      </c>
      <c r="BE108" s="62">
        <v>614.5</v>
      </c>
      <c r="BF108" s="62">
        <v>605.9</v>
      </c>
      <c r="BG108" s="62" t="s">
        <v>7</v>
      </c>
      <c r="BH108" s="62" t="s">
        <v>7</v>
      </c>
      <c r="BI108" s="62">
        <v>613.20000000000005</v>
      </c>
      <c r="BJ108" s="62">
        <v>615.70000000000005</v>
      </c>
      <c r="BK108" s="62" t="s">
        <v>7</v>
      </c>
      <c r="BL108" s="62" t="s">
        <v>7</v>
      </c>
      <c r="BM108" s="62" t="s">
        <v>7</v>
      </c>
      <c r="BN108" s="62" t="s">
        <v>7</v>
      </c>
      <c r="BO108" s="62" t="s">
        <v>7</v>
      </c>
      <c r="BP108" s="62" t="s">
        <v>7</v>
      </c>
      <c r="BQ108" s="62" t="s">
        <v>7</v>
      </c>
      <c r="BR108" s="62" t="s">
        <v>7</v>
      </c>
      <c r="BS108" s="62" t="s">
        <v>7</v>
      </c>
      <c r="BT108" s="62" t="s">
        <v>7</v>
      </c>
      <c r="BU108" s="62" t="s">
        <v>7</v>
      </c>
      <c r="BV108" s="62" t="s">
        <v>7</v>
      </c>
      <c r="BW108" s="62" t="s">
        <v>7</v>
      </c>
      <c r="BX108" s="62" t="s">
        <v>7</v>
      </c>
      <c r="BY108" s="62" t="s">
        <v>7</v>
      </c>
      <c r="BZ108" s="62" t="s">
        <v>7</v>
      </c>
      <c r="CA108" s="62" t="s">
        <v>7</v>
      </c>
      <c r="CB108" s="62" t="s">
        <v>7</v>
      </c>
      <c r="CC108" s="62" t="s">
        <v>7</v>
      </c>
      <c r="CD108" s="62" t="s">
        <v>7</v>
      </c>
      <c r="CE108" s="62" t="s">
        <v>7</v>
      </c>
      <c r="CF108" s="62" t="s">
        <v>7</v>
      </c>
      <c r="CG108" s="62" t="s">
        <v>7</v>
      </c>
      <c r="CH108" s="62" t="s">
        <v>7</v>
      </c>
      <c r="CI108" s="62" t="s">
        <v>7</v>
      </c>
      <c r="CJ108" s="62" t="s">
        <v>7</v>
      </c>
      <c r="CK108" s="62" t="s">
        <v>7</v>
      </c>
      <c r="CL108" s="62" t="s">
        <v>7</v>
      </c>
      <c r="CM108" s="62" t="s">
        <v>7</v>
      </c>
      <c r="CN108" s="62" t="s">
        <v>7</v>
      </c>
      <c r="CO108" s="62" t="s">
        <v>7</v>
      </c>
      <c r="CP108" s="62" t="s">
        <v>7</v>
      </c>
      <c r="CQ108" s="117"/>
      <c r="CR108" s="60" t="str">
        <f>IF(AD108="Athlete Name","",AD108)</f>
        <v>Teagan Perkowski</v>
      </c>
      <c r="CS108" s="46">
        <v>28</v>
      </c>
      <c r="CT108" s="88"/>
    </row>
    <row r="109" spans="2:98" x14ac:dyDescent="0.35">
      <c r="B109" s="71"/>
      <c r="C109" s="310"/>
      <c r="D109" s="212"/>
      <c r="E109" s="213"/>
      <c r="F109" s="223"/>
      <c r="G109" s="214"/>
      <c r="H109" s="202"/>
      <c r="I109" s="223" t="str">
        <f>IF(SUM(AF109:AJ109)=0,"",SUM(AF109:AJ109))</f>
        <v/>
      </c>
      <c r="J109" s="227" t="s">
        <v>12</v>
      </c>
      <c r="K109" s="45" t="str">
        <f>IFERROR(LARGE((AL109:CP109),1),"")</f>
        <v/>
      </c>
      <c r="L109" s="1" t="str">
        <f>IFERROR(LARGE((AL109:CP109),2),"")</f>
        <v/>
      </c>
      <c r="M109" s="1" t="str">
        <f>IFERROR(LARGE((AL109:CP109),3),"")</f>
        <v/>
      </c>
      <c r="N109" s="1" t="str">
        <f>IFERROR(LARGE((AL109:CP109),4),"")</f>
        <v/>
      </c>
      <c r="O109" s="46" t="str">
        <f>IFERROR(LARGE((AL109:CP109),5),"")</f>
        <v/>
      </c>
      <c r="P109" s="1"/>
      <c r="Q109" s="56"/>
      <c r="R109" s="57"/>
      <c r="T109" s="5">
        <f t="shared" ref="T109" si="301">IF(U108="","",1)</f>
        <v>1</v>
      </c>
      <c r="U109" s="126">
        <f t="shared" ref="U109" si="302">IF(U108="","",1)</f>
        <v>1</v>
      </c>
      <c r="V109" s="6">
        <f t="shared" ref="V109" si="303">IF(U108="","",1)</f>
        <v>1</v>
      </c>
      <c r="X109" s="60"/>
      <c r="Y109" s="46"/>
      <c r="Z109" s="76"/>
      <c r="AB109" s="82"/>
      <c r="AC109" s="45"/>
      <c r="AD109" s="60"/>
      <c r="AF109" s="45" t="s">
        <v>12</v>
      </c>
      <c r="AG109" s="1" t="s">
        <v>12</v>
      </c>
      <c r="AH109" s="1" t="s">
        <v>12</v>
      </c>
      <c r="AI109" s="1" t="s">
        <v>12</v>
      </c>
      <c r="AJ109" s="46" t="s">
        <v>12</v>
      </c>
      <c r="AK109" s="108"/>
      <c r="AL109" s="45" t="s">
        <v>12</v>
      </c>
      <c r="AM109" s="45" t="s">
        <v>12</v>
      </c>
      <c r="AN109" s="45" t="s">
        <v>12</v>
      </c>
      <c r="AO109" s="45" t="s">
        <v>12</v>
      </c>
      <c r="AP109" s="45" t="s">
        <v>12</v>
      </c>
      <c r="AQ109" s="45" t="s">
        <v>12</v>
      </c>
      <c r="AR109" s="45" t="s">
        <v>12</v>
      </c>
      <c r="AS109" s="45" t="s">
        <v>12</v>
      </c>
      <c r="AT109" s="45" t="s">
        <v>12</v>
      </c>
      <c r="AU109" s="45" t="s">
        <v>12</v>
      </c>
      <c r="AV109" s="45" t="s">
        <v>12</v>
      </c>
      <c r="AW109" s="45" t="s">
        <v>12</v>
      </c>
      <c r="AX109" s="45" t="s">
        <v>12</v>
      </c>
      <c r="AY109" s="45" t="s">
        <v>12</v>
      </c>
      <c r="AZ109" s="45" t="s">
        <v>12</v>
      </c>
      <c r="BA109" s="45" t="s">
        <v>12</v>
      </c>
      <c r="BB109" s="45" t="s">
        <v>12</v>
      </c>
      <c r="BC109" s="45" t="s">
        <v>12</v>
      </c>
      <c r="BD109" s="45" t="s">
        <v>12</v>
      </c>
      <c r="BE109" s="45" t="s">
        <v>12</v>
      </c>
      <c r="BF109" s="45" t="s">
        <v>12</v>
      </c>
      <c r="BG109" s="45" t="s">
        <v>12</v>
      </c>
      <c r="BH109" s="45" t="s">
        <v>12</v>
      </c>
      <c r="BI109" s="45" t="s">
        <v>12</v>
      </c>
      <c r="BJ109" s="45" t="s">
        <v>12</v>
      </c>
      <c r="BK109" s="45" t="s">
        <v>12</v>
      </c>
      <c r="BL109" s="45" t="s">
        <v>12</v>
      </c>
      <c r="BM109" s="45" t="s">
        <v>12</v>
      </c>
      <c r="BN109" s="45" t="s">
        <v>12</v>
      </c>
      <c r="BO109" s="45" t="s">
        <v>12</v>
      </c>
      <c r="BP109" s="45" t="s">
        <v>12</v>
      </c>
      <c r="BQ109" s="45" t="s">
        <v>12</v>
      </c>
      <c r="BR109" s="45" t="s">
        <v>12</v>
      </c>
      <c r="BS109" s="45" t="s">
        <v>12</v>
      </c>
      <c r="BT109" s="45" t="s">
        <v>12</v>
      </c>
      <c r="BU109" s="45" t="s">
        <v>12</v>
      </c>
      <c r="BV109" s="45" t="s">
        <v>12</v>
      </c>
      <c r="BW109" s="45" t="s">
        <v>12</v>
      </c>
      <c r="BX109" s="45" t="s">
        <v>12</v>
      </c>
      <c r="BY109" s="45" t="s">
        <v>12</v>
      </c>
      <c r="BZ109" s="45" t="s">
        <v>12</v>
      </c>
      <c r="CA109" s="45" t="s">
        <v>12</v>
      </c>
      <c r="CB109" s="45" t="s">
        <v>12</v>
      </c>
      <c r="CC109" s="45" t="s">
        <v>12</v>
      </c>
      <c r="CD109" s="45" t="s">
        <v>12</v>
      </c>
      <c r="CE109" s="45" t="s">
        <v>12</v>
      </c>
      <c r="CF109" s="45" t="s">
        <v>12</v>
      </c>
      <c r="CG109" s="45" t="s">
        <v>12</v>
      </c>
      <c r="CH109" s="45" t="s">
        <v>12</v>
      </c>
      <c r="CI109" s="45" t="s">
        <v>12</v>
      </c>
      <c r="CJ109" s="45" t="s">
        <v>12</v>
      </c>
      <c r="CK109" s="45" t="s">
        <v>12</v>
      </c>
      <c r="CL109" s="45" t="s">
        <v>12</v>
      </c>
      <c r="CM109" s="45" t="s">
        <v>12</v>
      </c>
      <c r="CN109" s="45" t="s">
        <v>12</v>
      </c>
      <c r="CO109" s="45" t="s">
        <v>12</v>
      </c>
      <c r="CP109" s="45" t="s">
        <v>12</v>
      </c>
      <c r="CQ109" s="117"/>
      <c r="CR109" s="60"/>
      <c r="CS109" s="46"/>
      <c r="CT109" s="88"/>
    </row>
    <row r="110" spans="2:98" s="39" customFormat="1" ht="8.5" customHeight="1" thickBot="1" x14ac:dyDescent="0.4">
      <c r="B110" s="102"/>
      <c r="C110" s="311"/>
      <c r="D110" s="215"/>
      <c r="E110" s="216"/>
      <c r="F110" s="224"/>
      <c r="G110" s="217"/>
      <c r="H110" s="228"/>
      <c r="I110" s="229"/>
      <c r="J110" s="228"/>
      <c r="K110" s="96"/>
      <c r="L110" s="93"/>
      <c r="M110" s="93"/>
      <c r="N110" s="93"/>
      <c r="O110" s="94"/>
      <c r="Q110" s="112"/>
      <c r="R110" s="113"/>
      <c r="T110" s="110">
        <f t="shared" ref="T110" si="304">IF(U108="","",1)</f>
        <v>1</v>
      </c>
      <c r="U110" s="93">
        <f t="shared" ref="U110" si="305">IF(U108="","",1)</f>
        <v>1</v>
      </c>
      <c r="V110" s="109">
        <f t="shared" ref="V110" si="306">IF(U108="","",1)</f>
        <v>1</v>
      </c>
      <c r="X110" s="107"/>
      <c r="Y110" s="97"/>
      <c r="Z110" s="98"/>
      <c r="AB110" s="104"/>
      <c r="AC110" s="92"/>
      <c r="AD110" s="139"/>
      <c r="AF110" s="140"/>
      <c r="AG110" s="141"/>
      <c r="AH110" s="141"/>
      <c r="AI110" s="141"/>
      <c r="AJ110" s="142"/>
      <c r="AL110" s="140"/>
      <c r="AM110" s="141"/>
      <c r="AN110" s="141"/>
      <c r="AO110" s="141"/>
      <c r="AP110" s="141"/>
      <c r="AQ110" s="141"/>
      <c r="AR110" s="141"/>
      <c r="AS110" s="141"/>
      <c r="AT110" s="141"/>
      <c r="AU110" s="141"/>
      <c r="AV110" s="141"/>
      <c r="AW110" s="141"/>
      <c r="AX110" s="141"/>
      <c r="AY110" s="141"/>
      <c r="AZ110" s="141"/>
      <c r="BA110" s="141"/>
      <c r="BB110" s="141"/>
      <c r="BC110" s="141"/>
      <c r="BD110" s="141"/>
      <c r="BE110" s="141"/>
      <c r="BF110" s="141"/>
      <c r="BG110" s="141"/>
      <c r="BH110" s="141"/>
      <c r="BI110" s="141"/>
      <c r="BJ110" s="141"/>
      <c r="BK110" s="141"/>
      <c r="BL110" s="141"/>
      <c r="BM110" s="141"/>
      <c r="BN110" s="141"/>
      <c r="BO110" s="141"/>
      <c r="BP110" s="141"/>
      <c r="BQ110" s="141"/>
      <c r="BR110" s="141"/>
      <c r="BS110" s="141"/>
      <c r="BT110" s="141"/>
      <c r="BU110" s="141"/>
      <c r="BV110" s="141"/>
      <c r="BW110" s="141"/>
      <c r="BX110" s="141"/>
      <c r="BY110" s="141"/>
      <c r="BZ110" s="141"/>
      <c r="CA110" s="141"/>
      <c r="CB110" s="141"/>
      <c r="CC110" s="141"/>
      <c r="CD110" s="141"/>
      <c r="CE110" s="141"/>
      <c r="CF110" s="141"/>
      <c r="CG110" s="141"/>
      <c r="CH110" s="141"/>
      <c r="CI110" s="141"/>
      <c r="CJ110" s="141"/>
      <c r="CK110" s="141"/>
      <c r="CL110" s="141"/>
      <c r="CM110" s="141"/>
      <c r="CN110" s="141"/>
      <c r="CO110" s="141"/>
      <c r="CP110" s="142"/>
      <c r="CQ110" s="118"/>
      <c r="CR110" s="146"/>
      <c r="CS110" s="97"/>
      <c r="CT110" s="105"/>
    </row>
    <row r="111" spans="2:98" ht="8.5" customHeight="1" thickTop="1" x14ac:dyDescent="0.35">
      <c r="B111" s="71"/>
      <c r="C111" s="310"/>
      <c r="D111" s="212"/>
      <c r="E111" s="213"/>
      <c r="F111" s="223"/>
      <c r="G111" s="214"/>
      <c r="H111" s="202"/>
      <c r="I111" s="223"/>
      <c r="J111" s="202"/>
      <c r="K111" s="45"/>
      <c r="L111" s="1"/>
      <c r="M111" s="1"/>
      <c r="N111" s="1"/>
      <c r="O111" s="46"/>
      <c r="P111" s="1"/>
      <c r="Q111" s="56"/>
      <c r="R111" s="57"/>
      <c r="T111" s="5">
        <f t="shared" ref="T111" si="307">IF(U112="","",1)</f>
        <v>1</v>
      </c>
      <c r="U111" s="1">
        <f t="shared" ref="U111" si="308">IF(U112="","",1)</f>
        <v>1</v>
      </c>
      <c r="V111" s="6">
        <f t="shared" ref="V111" si="309">IF(U112="","",1)</f>
        <v>1</v>
      </c>
      <c r="X111" s="60"/>
      <c r="Y111" s="46"/>
      <c r="Z111" s="76"/>
      <c r="AB111" s="82"/>
      <c r="AC111" s="45"/>
      <c r="AD111" s="149"/>
      <c r="AF111" s="150"/>
      <c r="AG111" s="151"/>
      <c r="AH111" s="151"/>
      <c r="AI111" s="151"/>
      <c r="AJ111" s="152"/>
      <c r="AL111" s="150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  <c r="CE111" s="157"/>
      <c r="CF111" s="157"/>
      <c r="CG111" s="157"/>
      <c r="CH111" s="157"/>
      <c r="CI111" s="157"/>
      <c r="CJ111" s="157"/>
      <c r="CK111" s="157"/>
      <c r="CL111" s="157"/>
      <c r="CM111" s="157"/>
      <c r="CN111" s="157"/>
      <c r="CO111" s="157"/>
      <c r="CP111" s="152"/>
      <c r="CQ111" s="117"/>
      <c r="CR111" s="149"/>
      <c r="CS111" s="46"/>
      <c r="CT111" s="88"/>
    </row>
    <row r="112" spans="2:98" x14ac:dyDescent="0.35">
      <c r="B112" s="71"/>
      <c r="C112" s="310">
        <f t="shared" si="196"/>
        <v>24</v>
      </c>
      <c r="D112" s="212" t="str">
        <f t="shared" si="196"/>
        <v>Tyler Wee</v>
      </c>
      <c r="E112" s="213"/>
      <c r="F112" s="223">
        <f>IF(COUNT(AL112:CP112)=0,"", COUNT(AL112:CP112))</f>
        <v>15</v>
      </c>
      <c r="G112" s="214">
        <f t="shared" si="225"/>
        <v>5</v>
      </c>
      <c r="H112" s="202"/>
      <c r="I112" s="223"/>
      <c r="J112" s="227" t="s">
        <v>7</v>
      </c>
      <c r="K112" s="45">
        <f>IFERROR(LARGE((AL112:CP112),1),"")</f>
        <v>625</v>
      </c>
      <c r="L112" s="1">
        <f>IFERROR(LARGE((AL112:CP112),2),"")</f>
        <v>624.79999999999995</v>
      </c>
      <c r="M112" s="1">
        <f>IFERROR(LARGE((AL112:CP112),3),"")</f>
        <v>624</v>
      </c>
      <c r="N112" s="1">
        <f>IFERROR(LARGE((AL112:CP112),4),"")</f>
        <v>623.5</v>
      </c>
      <c r="O112" s="46">
        <f>IFERROR(LARGE((AL112:CP112),5),"")</f>
        <v>623.29999999999995</v>
      </c>
      <c r="P112" s="1"/>
      <c r="Q112" s="56">
        <f t="shared" si="198"/>
        <v>624.12000000000012</v>
      </c>
      <c r="R112" s="57" t="str">
        <f t="shared" si="199"/>
        <v/>
      </c>
      <c r="T112" s="5">
        <f t="shared" ref="T112" si="310">IF(U112="","",1)</f>
        <v>1</v>
      </c>
      <c r="U112" s="4">
        <f t="shared" ref="U112" si="311">IF(SUM(Q112:R112)=0,"",SUM(Q112:R112))</f>
        <v>624.12000000000012</v>
      </c>
      <c r="V112" s="6">
        <f t="shared" ref="V112" si="312">IF(U112="","",1)</f>
        <v>1</v>
      </c>
      <c r="X112" s="60" t="str">
        <f t="shared" si="186"/>
        <v>Tyler Wee</v>
      </c>
      <c r="Y112" s="46"/>
      <c r="Z112" s="76"/>
      <c r="AB112" s="82"/>
      <c r="AC112" s="45">
        <v>24</v>
      </c>
      <c r="AD112" s="60" t="s">
        <v>189</v>
      </c>
      <c r="AF112" s="45"/>
      <c r="AG112" s="1"/>
      <c r="AH112" s="1"/>
      <c r="AI112" s="1"/>
      <c r="AJ112" s="46"/>
      <c r="AK112" s="108"/>
      <c r="AL112" s="62" t="s">
        <v>7</v>
      </c>
      <c r="AM112" s="62">
        <v>620.5</v>
      </c>
      <c r="AN112" s="62">
        <v>620.4</v>
      </c>
      <c r="AO112" s="62">
        <v>622.4</v>
      </c>
      <c r="AP112" s="62">
        <v>623</v>
      </c>
      <c r="AQ112" s="62" t="s">
        <v>7</v>
      </c>
      <c r="AR112" s="62" t="s">
        <v>7</v>
      </c>
      <c r="AS112" s="62" t="s">
        <v>7</v>
      </c>
      <c r="AT112" s="62" t="s">
        <v>7</v>
      </c>
      <c r="AU112" s="62" t="s">
        <v>7</v>
      </c>
      <c r="AV112" s="62" t="s">
        <v>7</v>
      </c>
      <c r="AW112" s="62" t="s">
        <v>7</v>
      </c>
      <c r="AX112" s="62" t="s">
        <v>7</v>
      </c>
      <c r="AY112" s="62" t="s">
        <v>7</v>
      </c>
      <c r="AZ112" s="62" t="s">
        <v>7</v>
      </c>
      <c r="BA112" s="62" t="s">
        <v>7</v>
      </c>
      <c r="BB112" s="62" t="s">
        <v>7</v>
      </c>
      <c r="BC112" s="62" t="s">
        <v>7</v>
      </c>
      <c r="BD112" s="62" t="s">
        <v>7</v>
      </c>
      <c r="BE112" s="62" t="s">
        <v>7</v>
      </c>
      <c r="BF112" s="62" t="s">
        <v>7</v>
      </c>
      <c r="BG112" s="62" t="s">
        <v>7</v>
      </c>
      <c r="BH112" s="62" t="s">
        <v>7</v>
      </c>
      <c r="BI112" s="62">
        <v>623.29999999999995</v>
      </c>
      <c r="BJ112" s="62">
        <v>621.79999999999995</v>
      </c>
      <c r="BK112" s="62" t="s">
        <v>7</v>
      </c>
      <c r="BL112" s="62" t="s">
        <v>7</v>
      </c>
      <c r="BM112" s="62" t="s">
        <v>7</v>
      </c>
      <c r="BN112" s="62" t="s">
        <v>7</v>
      </c>
      <c r="BO112" s="62" t="s">
        <v>7</v>
      </c>
      <c r="BP112" s="62" t="s">
        <v>7</v>
      </c>
      <c r="BQ112" s="62" t="s">
        <v>7</v>
      </c>
      <c r="BR112" s="62" t="s">
        <v>7</v>
      </c>
      <c r="BS112" s="62">
        <v>623.5</v>
      </c>
      <c r="BT112" s="62">
        <v>619.70000000000005</v>
      </c>
      <c r="BU112" s="62">
        <v>625</v>
      </c>
      <c r="BV112" s="62">
        <v>624</v>
      </c>
      <c r="BW112" s="62" t="s">
        <v>7</v>
      </c>
      <c r="BX112" s="62">
        <v>624.79999999999995</v>
      </c>
      <c r="BY112" s="62" t="s">
        <v>7</v>
      </c>
      <c r="BZ112" s="62" t="s">
        <v>7</v>
      </c>
      <c r="CA112" s="62" t="s">
        <v>7</v>
      </c>
      <c r="CB112" s="62" t="s">
        <v>7</v>
      </c>
      <c r="CC112" s="62">
        <v>621.9</v>
      </c>
      <c r="CD112" s="62" t="s">
        <v>7</v>
      </c>
      <c r="CE112" s="62">
        <v>621.9</v>
      </c>
      <c r="CF112" s="62" t="s">
        <v>7</v>
      </c>
      <c r="CG112" s="62" t="s">
        <v>7</v>
      </c>
      <c r="CH112" s="62">
        <v>621.1</v>
      </c>
      <c r="CI112" s="62">
        <v>618.70000000000005</v>
      </c>
      <c r="CJ112" s="62" t="s">
        <v>7</v>
      </c>
      <c r="CK112" s="62" t="s">
        <v>7</v>
      </c>
      <c r="CL112" s="62" t="s">
        <v>7</v>
      </c>
      <c r="CM112" s="62" t="s">
        <v>7</v>
      </c>
      <c r="CN112" s="62" t="s">
        <v>7</v>
      </c>
      <c r="CO112" s="62" t="s">
        <v>7</v>
      </c>
      <c r="CP112" s="62" t="s">
        <v>7</v>
      </c>
      <c r="CQ112" s="117"/>
      <c r="CR112" s="60" t="str">
        <f>IF(AD112="Athlete Name","",AD112)</f>
        <v>Tyler Wee</v>
      </c>
      <c r="CS112" s="46">
        <v>29</v>
      </c>
      <c r="CT112" s="88"/>
    </row>
    <row r="113" spans="2:98" x14ac:dyDescent="0.35">
      <c r="B113" s="71"/>
      <c r="C113" s="310"/>
      <c r="D113" s="212"/>
      <c r="E113" s="213"/>
      <c r="F113" s="223"/>
      <c r="G113" s="214"/>
      <c r="H113" s="202"/>
      <c r="I113" s="223" t="str">
        <f>IF(SUM(AF113:AJ113)=0,"",SUM(AF113:AJ113))</f>
        <v/>
      </c>
      <c r="J113" s="227" t="s">
        <v>12</v>
      </c>
      <c r="K113" s="45" t="str">
        <f>IFERROR(LARGE((AL113:CP113),1),"")</f>
        <v/>
      </c>
      <c r="L113" s="1" t="str">
        <f>IFERROR(LARGE((AL113:CP113),2),"")</f>
        <v/>
      </c>
      <c r="M113" s="1" t="str">
        <f>IFERROR(LARGE((AL113:CP113),3),"")</f>
        <v/>
      </c>
      <c r="N113" s="1" t="str">
        <f>IFERROR(LARGE((AL113:CP113),4),"")</f>
        <v/>
      </c>
      <c r="O113" s="46" t="str">
        <f>IFERROR(LARGE((AL113:CP113),5),"")</f>
        <v/>
      </c>
      <c r="P113" s="1"/>
      <c r="Q113" s="56"/>
      <c r="R113" s="57"/>
      <c r="T113" s="5">
        <f t="shared" ref="T113" si="313">IF(U112="","",1)</f>
        <v>1</v>
      </c>
      <c r="U113" s="126">
        <f t="shared" ref="U113" si="314">IF(U112="","",1)</f>
        <v>1</v>
      </c>
      <c r="V113" s="6">
        <f t="shared" ref="V113" si="315">IF(U112="","",1)</f>
        <v>1</v>
      </c>
      <c r="X113" s="60"/>
      <c r="Y113" s="46"/>
      <c r="Z113" s="76"/>
      <c r="AB113" s="82"/>
      <c r="AC113" s="45"/>
      <c r="AD113" s="60"/>
      <c r="AF113" s="45" t="s">
        <v>12</v>
      </c>
      <c r="AG113" s="1" t="s">
        <v>12</v>
      </c>
      <c r="AH113" s="1" t="s">
        <v>12</v>
      </c>
      <c r="AI113" s="1" t="s">
        <v>12</v>
      </c>
      <c r="AJ113" s="46" t="s">
        <v>12</v>
      </c>
      <c r="AK113" s="108"/>
      <c r="AL113" s="45" t="s">
        <v>12</v>
      </c>
      <c r="AM113" s="45" t="s">
        <v>12</v>
      </c>
      <c r="AN113" s="45" t="s">
        <v>12</v>
      </c>
      <c r="AO113" s="45" t="s">
        <v>12</v>
      </c>
      <c r="AP113" s="45" t="s">
        <v>12</v>
      </c>
      <c r="AQ113" s="45" t="s">
        <v>12</v>
      </c>
      <c r="AR113" s="45" t="s">
        <v>12</v>
      </c>
      <c r="AS113" s="45" t="s">
        <v>12</v>
      </c>
      <c r="AT113" s="45" t="s">
        <v>12</v>
      </c>
      <c r="AU113" s="45" t="s">
        <v>12</v>
      </c>
      <c r="AV113" s="45" t="s">
        <v>12</v>
      </c>
      <c r="AW113" s="45" t="s">
        <v>12</v>
      </c>
      <c r="AX113" s="45" t="s">
        <v>12</v>
      </c>
      <c r="AY113" s="45" t="s">
        <v>12</v>
      </c>
      <c r="AZ113" s="45" t="s">
        <v>12</v>
      </c>
      <c r="BA113" s="45" t="s">
        <v>12</v>
      </c>
      <c r="BB113" s="45" t="s">
        <v>12</v>
      </c>
      <c r="BC113" s="45" t="s">
        <v>12</v>
      </c>
      <c r="BD113" s="45" t="s">
        <v>12</v>
      </c>
      <c r="BE113" s="45" t="s">
        <v>12</v>
      </c>
      <c r="BF113" s="45" t="s">
        <v>12</v>
      </c>
      <c r="BG113" s="45" t="s">
        <v>12</v>
      </c>
      <c r="BH113" s="45" t="s">
        <v>12</v>
      </c>
      <c r="BI113" s="45" t="s">
        <v>12</v>
      </c>
      <c r="BJ113" s="45" t="s">
        <v>12</v>
      </c>
      <c r="BK113" s="45" t="s">
        <v>12</v>
      </c>
      <c r="BL113" s="45" t="s">
        <v>12</v>
      </c>
      <c r="BM113" s="45" t="s">
        <v>12</v>
      </c>
      <c r="BN113" s="45" t="s">
        <v>12</v>
      </c>
      <c r="BO113" s="45" t="s">
        <v>12</v>
      </c>
      <c r="BP113" s="45" t="s">
        <v>12</v>
      </c>
      <c r="BQ113" s="45" t="s">
        <v>12</v>
      </c>
      <c r="BR113" s="45" t="s">
        <v>12</v>
      </c>
      <c r="BS113" s="45" t="s">
        <v>12</v>
      </c>
      <c r="BT113" s="45" t="s">
        <v>12</v>
      </c>
      <c r="BU113" s="45" t="s">
        <v>12</v>
      </c>
      <c r="BV113" s="45" t="s">
        <v>12</v>
      </c>
      <c r="BW113" s="45" t="s">
        <v>12</v>
      </c>
      <c r="BX113" s="45" t="s">
        <v>12</v>
      </c>
      <c r="BY113" s="45" t="s">
        <v>12</v>
      </c>
      <c r="BZ113" s="45" t="s">
        <v>12</v>
      </c>
      <c r="CA113" s="45" t="s">
        <v>12</v>
      </c>
      <c r="CB113" s="45" t="s">
        <v>12</v>
      </c>
      <c r="CC113" s="45" t="s">
        <v>12</v>
      </c>
      <c r="CD113" s="45" t="s">
        <v>12</v>
      </c>
      <c r="CE113" s="45" t="s">
        <v>12</v>
      </c>
      <c r="CF113" s="45" t="s">
        <v>12</v>
      </c>
      <c r="CG113" s="45" t="s">
        <v>12</v>
      </c>
      <c r="CH113" s="45" t="s">
        <v>12</v>
      </c>
      <c r="CI113" s="45" t="s">
        <v>12</v>
      </c>
      <c r="CJ113" s="45" t="s">
        <v>12</v>
      </c>
      <c r="CK113" s="45" t="s">
        <v>12</v>
      </c>
      <c r="CL113" s="45" t="s">
        <v>12</v>
      </c>
      <c r="CM113" s="45" t="s">
        <v>12</v>
      </c>
      <c r="CN113" s="45" t="s">
        <v>12</v>
      </c>
      <c r="CO113" s="45" t="s">
        <v>12</v>
      </c>
      <c r="CP113" s="45" t="s">
        <v>12</v>
      </c>
      <c r="CQ113" s="117"/>
      <c r="CR113" s="60"/>
      <c r="CS113" s="46"/>
      <c r="CT113" s="88"/>
    </row>
    <row r="114" spans="2:98" s="39" customFormat="1" ht="8.5" customHeight="1" thickBot="1" x14ac:dyDescent="0.4">
      <c r="B114" s="102"/>
      <c r="C114" s="311"/>
      <c r="D114" s="215"/>
      <c r="E114" s="216"/>
      <c r="F114" s="224"/>
      <c r="G114" s="217"/>
      <c r="H114" s="228"/>
      <c r="I114" s="229"/>
      <c r="J114" s="228"/>
      <c r="K114" s="96"/>
      <c r="L114" s="93"/>
      <c r="M114" s="93"/>
      <c r="N114" s="93"/>
      <c r="O114" s="94"/>
      <c r="Q114" s="112"/>
      <c r="R114" s="113"/>
      <c r="T114" s="110">
        <f t="shared" ref="T114" si="316">IF(U112="","",1)</f>
        <v>1</v>
      </c>
      <c r="U114" s="93">
        <f t="shared" ref="U114" si="317">IF(U112="","",1)</f>
        <v>1</v>
      </c>
      <c r="V114" s="109">
        <f t="shared" ref="V114" si="318">IF(U112="","",1)</f>
        <v>1</v>
      </c>
      <c r="X114" s="107"/>
      <c r="Y114" s="97"/>
      <c r="Z114" s="98"/>
      <c r="AB114" s="104"/>
      <c r="AC114" s="92"/>
      <c r="AD114" s="148"/>
      <c r="AF114" s="153"/>
      <c r="AG114" s="154"/>
      <c r="AH114" s="154"/>
      <c r="AI114" s="155"/>
      <c r="AJ114" s="156"/>
      <c r="AL114" s="159"/>
      <c r="AM114" s="155"/>
      <c r="AN114" s="155"/>
      <c r="AO114" s="155"/>
      <c r="AP114" s="155"/>
      <c r="AQ114" s="155"/>
      <c r="AR114" s="155"/>
      <c r="AS114" s="155"/>
      <c r="AT114" s="155"/>
      <c r="AU114" s="155"/>
      <c r="AV114" s="155"/>
      <c r="AW114" s="155"/>
      <c r="AX114" s="155"/>
      <c r="AY114" s="155"/>
      <c r="AZ114" s="155"/>
      <c r="BA114" s="155"/>
      <c r="BB114" s="155"/>
      <c r="BC114" s="155"/>
      <c r="BD114" s="155"/>
      <c r="BE114" s="155"/>
      <c r="BF114" s="155"/>
      <c r="BG114" s="155"/>
      <c r="BH114" s="155"/>
      <c r="BI114" s="155"/>
      <c r="BJ114" s="155"/>
      <c r="BK114" s="155"/>
      <c r="BL114" s="155"/>
      <c r="BM114" s="155"/>
      <c r="BN114" s="155"/>
      <c r="BO114" s="155"/>
      <c r="BP114" s="155"/>
      <c r="BQ114" s="155"/>
      <c r="BR114" s="155"/>
      <c r="BS114" s="155"/>
      <c r="BT114" s="155"/>
      <c r="BU114" s="155"/>
      <c r="BV114" s="155"/>
      <c r="BW114" s="155"/>
      <c r="BX114" s="155"/>
      <c r="BY114" s="155"/>
      <c r="BZ114" s="155"/>
      <c r="CA114" s="155"/>
      <c r="CB114" s="155"/>
      <c r="CC114" s="155"/>
      <c r="CD114" s="155"/>
      <c r="CE114" s="155"/>
      <c r="CF114" s="155"/>
      <c r="CG114" s="155"/>
      <c r="CH114" s="155"/>
      <c r="CI114" s="155"/>
      <c r="CJ114" s="155"/>
      <c r="CK114" s="155"/>
      <c r="CL114" s="155"/>
      <c r="CM114" s="155"/>
      <c r="CN114" s="155"/>
      <c r="CO114" s="155"/>
      <c r="CP114" s="156"/>
      <c r="CQ114" s="118"/>
      <c r="CR114" s="158"/>
      <c r="CS114" s="97"/>
      <c r="CT114" s="105"/>
    </row>
    <row r="115" spans="2:98" ht="8.5" customHeight="1" thickTop="1" x14ac:dyDescent="0.35">
      <c r="B115" s="71"/>
      <c r="C115" s="310"/>
      <c r="D115" s="212"/>
      <c r="E115" s="213"/>
      <c r="F115" s="223"/>
      <c r="G115" s="214"/>
      <c r="H115" s="202"/>
      <c r="I115" s="223"/>
      <c r="J115" s="202"/>
      <c r="K115" s="45"/>
      <c r="L115" s="1"/>
      <c r="M115" s="1"/>
      <c r="N115" s="1"/>
      <c r="O115" s="46"/>
      <c r="P115" s="1"/>
      <c r="Q115" s="56"/>
      <c r="R115" s="57"/>
      <c r="T115" s="5" t="str">
        <f t="shared" ref="T115" si="319">IF(U116="","",1)</f>
        <v/>
      </c>
      <c r="U115" s="1" t="str">
        <f t="shared" ref="U115" si="320">IF(U116="","",1)</f>
        <v/>
      </c>
      <c r="V115" s="6" t="str">
        <f t="shared" ref="V115" si="321">IF(U116="","",1)</f>
        <v/>
      </c>
      <c r="X115" s="60"/>
      <c r="Y115" s="46"/>
      <c r="Z115" s="76"/>
      <c r="AB115" s="82"/>
      <c r="AC115" s="45"/>
      <c r="AD115" s="134"/>
      <c r="AF115" s="135"/>
      <c r="AG115" s="136"/>
      <c r="AH115" s="136"/>
      <c r="AI115" s="137"/>
      <c r="AJ115" s="138"/>
      <c r="AL115" s="143"/>
      <c r="AM115" s="144"/>
      <c r="AN115" s="144"/>
      <c r="AO115" s="144"/>
      <c r="AP115" s="144"/>
      <c r="AQ115" s="144"/>
      <c r="AR115" s="144"/>
      <c r="AS115" s="144"/>
      <c r="AT115" s="144"/>
      <c r="AU115" s="144"/>
      <c r="AV115" s="144"/>
      <c r="AW115" s="144"/>
      <c r="AX115" s="144"/>
      <c r="AY115" s="144"/>
      <c r="AZ115" s="144"/>
      <c r="BA115" s="144"/>
      <c r="BB115" s="144"/>
      <c r="BC115" s="144"/>
      <c r="BD115" s="144"/>
      <c r="BE115" s="144"/>
      <c r="BF115" s="144"/>
      <c r="BG115" s="144"/>
      <c r="BH115" s="144"/>
      <c r="BI115" s="144"/>
      <c r="BJ115" s="144"/>
      <c r="BK115" s="144"/>
      <c r="BL115" s="144"/>
      <c r="BM115" s="144"/>
      <c r="BN115" s="144"/>
      <c r="BO115" s="144"/>
      <c r="BP115" s="144"/>
      <c r="BQ115" s="144"/>
      <c r="BR115" s="144"/>
      <c r="BS115" s="144"/>
      <c r="BT115" s="144"/>
      <c r="BU115" s="144"/>
      <c r="BV115" s="144"/>
      <c r="BW115" s="144"/>
      <c r="BX115" s="144"/>
      <c r="BY115" s="144"/>
      <c r="BZ115" s="144"/>
      <c r="CA115" s="144"/>
      <c r="CB115" s="144"/>
      <c r="CC115" s="144"/>
      <c r="CD115" s="144"/>
      <c r="CE115" s="144"/>
      <c r="CF115" s="144"/>
      <c r="CG115" s="144"/>
      <c r="CH115" s="144"/>
      <c r="CI115" s="144"/>
      <c r="CJ115" s="144"/>
      <c r="CK115" s="144"/>
      <c r="CL115" s="144"/>
      <c r="CM115" s="144"/>
      <c r="CN115" s="144"/>
      <c r="CO115" s="144"/>
      <c r="CP115" s="145"/>
      <c r="CQ115" s="117"/>
      <c r="CR115" s="134"/>
      <c r="CS115" s="46"/>
      <c r="CT115" s="88"/>
    </row>
    <row r="116" spans="2:98" x14ac:dyDescent="0.35">
      <c r="B116" s="71"/>
      <c r="C116" s="310">
        <f t="shared" si="196"/>
        <v>25</v>
      </c>
      <c r="D116" s="212" t="str">
        <f t="shared" si="196"/>
        <v>Parker Haydin</v>
      </c>
      <c r="E116" s="213"/>
      <c r="F116" s="223" t="str">
        <f>IF(COUNT(AL116:CP116)=0,"", COUNT(AL116:CP116))</f>
        <v/>
      </c>
      <c r="G116" s="214" t="str">
        <f t="shared" si="225"/>
        <v/>
      </c>
      <c r="H116" s="202"/>
      <c r="I116" s="223"/>
      <c r="J116" s="227" t="s">
        <v>7</v>
      </c>
      <c r="K116" s="45" t="str">
        <f>IFERROR(LARGE((AL116:CP116),1),"")</f>
        <v/>
      </c>
      <c r="L116" s="1" t="str">
        <f>IFERROR(LARGE((AL116:CP116),2),"")</f>
        <v/>
      </c>
      <c r="M116" s="1" t="str">
        <f>IFERROR(LARGE((AL116:CP116),3),"")</f>
        <v/>
      </c>
      <c r="N116" s="1" t="str">
        <f>IFERROR(LARGE((AL116:CP116),4),"")</f>
        <v/>
      </c>
      <c r="O116" s="46" t="str">
        <f>IFERROR(LARGE((AL116:CP116),5),"")</f>
        <v/>
      </c>
      <c r="P116" s="1"/>
      <c r="Q116" s="56" t="str">
        <f t="shared" si="198"/>
        <v/>
      </c>
      <c r="R116" s="57" t="str">
        <f t="shared" si="199"/>
        <v/>
      </c>
      <c r="T116" s="5" t="str">
        <f t="shared" ref="T116" si="322">IF(U116="","",1)</f>
        <v/>
      </c>
      <c r="U116" s="4" t="str">
        <f t="shared" ref="U116" si="323">IF(SUM(Q116:R116)=0,"",SUM(Q116:R116))</f>
        <v/>
      </c>
      <c r="V116" s="6" t="str">
        <f t="shared" ref="V116" si="324">IF(U116="","",1)</f>
        <v/>
      </c>
      <c r="X116" s="60" t="str">
        <f t="shared" si="186"/>
        <v>Parker Haydin</v>
      </c>
      <c r="Y116" s="46"/>
      <c r="Z116" s="76"/>
      <c r="AB116" s="82"/>
      <c r="AC116" s="45">
        <v>25</v>
      </c>
      <c r="AD116" s="60" t="s">
        <v>245</v>
      </c>
      <c r="AF116" s="45"/>
      <c r="AG116" s="1"/>
      <c r="AH116" s="1"/>
      <c r="AI116" s="1"/>
      <c r="AJ116" s="46"/>
      <c r="AK116" s="108"/>
      <c r="AL116" s="62" t="s">
        <v>7</v>
      </c>
      <c r="AM116" s="62" t="s">
        <v>7</v>
      </c>
      <c r="AN116" s="62" t="s">
        <v>7</v>
      </c>
      <c r="AO116" s="62" t="s">
        <v>7</v>
      </c>
      <c r="AP116" s="62" t="s">
        <v>7</v>
      </c>
      <c r="AQ116" s="62" t="s">
        <v>7</v>
      </c>
      <c r="AR116" s="62" t="s">
        <v>7</v>
      </c>
      <c r="AS116" s="62" t="s">
        <v>7</v>
      </c>
      <c r="AT116" s="62" t="s">
        <v>7</v>
      </c>
      <c r="AU116" s="62" t="s">
        <v>7</v>
      </c>
      <c r="AV116" s="62" t="s">
        <v>7</v>
      </c>
      <c r="AW116" s="62" t="s">
        <v>7</v>
      </c>
      <c r="AX116" s="62" t="s">
        <v>7</v>
      </c>
      <c r="AY116" s="62" t="s">
        <v>7</v>
      </c>
      <c r="AZ116" s="62" t="s">
        <v>7</v>
      </c>
      <c r="BA116" s="62" t="s">
        <v>7</v>
      </c>
      <c r="BB116" s="62" t="s">
        <v>7</v>
      </c>
      <c r="BC116" s="62" t="s">
        <v>7</v>
      </c>
      <c r="BD116" s="62" t="s">
        <v>7</v>
      </c>
      <c r="BE116" s="62" t="s">
        <v>7</v>
      </c>
      <c r="BF116" s="62" t="s">
        <v>7</v>
      </c>
      <c r="BG116" s="62" t="s">
        <v>7</v>
      </c>
      <c r="BH116" s="62" t="s">
        <v>7</v>
      </c>
      <c r="BI116" s="62" t="s">
        <v>7</v>
      </c>
      <c r="BJ116" s="62" t="s">
        <v>7</v>
      </c>
      <c r="BK116" s="62" t="s">
        <v>7</v>
      </c>
      <c r="BL116" s="62" t="s">
        <v>7</v>
      </c>
      <c r="BM116" s="62" t="s">
        <v>7</v>
      </c>
      <c r="BN116" s="62" t="s">
        <v>7</v>
      </c>
      <c r="BO116" s="62" t="s">
        <v>7</v>
      </c>
      <c r="BP116" s="62" t="s">
        <v>7</v>
      </c>
      <c r="BQ116" s="62" t="s">
        <v>7</v>
      </c>
      <c r="BR116" s="62" t="s">
        <v>7</v>
      </c>
      <c r="BS116" s="62" t="s">
        <v>7</v>
      </c>
      <c r="BT116" s="62" t="s">
        <v>7</v>
      </c>
      <c r="BU116" s="62" t="s">
        <v>7</v>
      </c>
      <c r="BV116" s="62" t="s">
        <v>7</v>
      </c>
      <c r="BW116" s="62" t="s">
        <v>7</v>
      </c>
      <c r="BX116" s="62" t="s">
        <v>7</v>
      </c>
      <c r="BY116" s="62" t="s">
        <v>7</v>
      </c>
      <c r="BZ116" s="62" t="s">
        <v>7</v>
      </c>
      <c r="CA116" s="62" t="s">
        <v>7</v>
      </c>
      <c r="CB116" s="62" t="s">
        <v>7</v>
      </c>
      <c r="CC116" s="62" t="s">
        <v>7</v>
      </c>
      <c r="CD116" s="62" t="s">
        <v>7</v>
      </c>
      <c r="CE116" s="62" t="s">
        <v>7</v>
      </c>
      <c r="CF116" s="62" t="s">
        <v>7</v>
      </c>
      <c r="CG116" s="62" t="s">
        <v>7</v>
      </c>
      <c r="CH116" s="62" t="s">
        <v>7</v>
      </c>
      <c r="CI116" s="62" t="s">
        <v>7</v>
      </c>
      <c r="CJ116" s="62" t="s">
        <v>7</v>
      </c>
      <c r="CK116" s="62" t="s">
        <v>7</v>
      </c>
      <c r="CL116" s="62" t="s">
        <v>7</v>
      </c>
      <c r="CM116" s="62" t="s">
        <v>7</v>
      </c>
      <c r="CN116" s="62" t="s">
        <v>7</v>
      </c>
      <c r="CO116" s="62" t="s">
        <v>7</v>
      </c>
      <c r="CP116" s="62" t="s">
        <v>7</v>
      </c>
      <c r="CQ116" s="117"/>
      <c r="CR116" s="60" t="str">
        <f>IF(AD116="Athlete Name","",AD116)</f>
        <v>Parker Haydin</v>
      </c>
      <c r="CS116" s="46">
        <v>30</v>
      </c>
      <c r="CT116" s="88"/>
    </row>
    <row r="117" spans="2:98" x14ac:dyDescent="0.35">
      <c r="B117" s="71"/>
      <c r="C117" s="310"/>
      <c r="D117" s="212"/>
      <c r="E117" s="213"/>
      <c r="F117" s="223"/>
      <c r="G117" s="214"/>
      <c r="H117" s="202"/>
      <c r="I117" s="223" t="str">
        <f>IF(SUM(AF117:AJ117)=0,"",SUM(AF117:AJ117))</f>
        <v/>
      </c>
      <c r="J117" s="227" t="s">
        <v>12</v>
      </c>
      <c r="K117" s="45" t="str">
        <f>IFERROR(LARGE((AL117:CP117),1),"")</f>
        <v/>
      </c>
      <c r="L117" s="1" t="str">
        <f>IFERROR(LARGE((AL117:CP117),2),"")</f>
        <v/>
      </c>
      <c r="M117" s="1" t="str">
        <f>IFERROR(LARGE((AL117:CP117),3),"")</f>
        <v/>
      </c>
      <c r="N117" s="1" t="str">
        <f>IFERROR(LARGE((AL117:CP117),4),"")</f>
        <v/>
      </c>
      <c r="O117" s="46" t="str">
        <f>IFERROR(LARGE((AL117:CP117),5),"")</f>
        <v/>
      </c>
      <c r="P117" s="1"/>
      <c r="Q117" s="56"/>
      <c r="R117" s="57"/>
      <c r="T117" s="5" t="str">
        <f t="shared" ref="T117" si="325">IF(U116="","",1)</f>
        <v/>
      </c>
      <c r="U117" s="126" t="str">
        <f t="shared" ref="U117" si="326">IF(U116="","",1)</f>
        <v/>
      </c>
      <c r="V117" s="6" t="str">
        <f t="shared" ref="V117" si="327">IF(U116="","",1)</f>
        <v/>
      </c>
      <c r="X117" s="60"/>
      <c r="Y117" s="46"/>
      <c r="Z117" s="76"/>
      <c r="AB117" s="82"/>
      <c r="AC117" s="45"/>
      <c r="AD117" s="60"/>
      <c r="AF117" s="45" t="s">
        <v>12</v>
      </c>
      <c r="AG117" s="1" t="s">
        <v>12</v>
      </c>
      <c r="AH117" s="1" t="s">
        <v>12</v>
      </c>
      <c r="AI117" s="1" t="s">
        <v>12</v>
      </c>
      <c r="AJ117" s="46" t="s">
        <v>12</v>
      </c>
      <c r="AK117" s="108"/>
      <c r="AL117" s="45" t="s">
        <v>12</v>
      </c>
      <c r="AM117" s="45" t="s">
        <v>12</v>
      </c>
      <c r="AN117" s="45" t="s">
        <v>12</v>
      </c>
      <c r="AO117" s="45" t="s">
        <v>12</v>
      </c>
      <c r="AP117" s="45" t="s">
        <v>12</v>
      </c>
      <c r="AQ117" s="45" t="s">
        <v>12</v>
      </c>
      <c r="AR117" s="45" t="s">
        <v>12</v>
      </c>
      <c r="AS117" s="45" t="s">
        <v>12</v>
      </c>
      <c r="AT117" s="45" t="s">
        <v>12</v>
      </c>
      <c r="AU117" s="45" t="s">
        <v>12</v>
      </c>
      <c r="AV117" s="45" t="s">
        <v>12</v>
      </c>
      <c r="AW117" s="45" t="s">
        <v>12</v>
      </c>
      <c r="AX117" s="45" t="s">
        <v>12</v>
      </c>
      <c r="AY117" s="45" t="s">
        <v>12</v>
      </c>
      <c r="AZ117" s="45" t="s">
        <v>12</v>
      </c>
      <c r="BA117" s="45" t="s">
        <v>12</v>
      </c>
      <c r="BB117" s="45" t="s">
        <v>12</v>
      </c>
      <c r="BC117" s="45" t="s">
        <v>12</v>
      </c>
      <c r="BD117" s="45" t="s">
        <v>12</v>
      </c>
      <c r="BE117" s="45" t="s">
        <v>12</v>
      </c>
      <c r="BF117" s="45" t="s">
        <v>12</v>
      </c>
      <c r="BG117" s="45" t="s">
        <v>12</v>
      </c>
      <c r="BH117" s="45" t="s">
        <v>12</v>
      </c>
      <c r="BI117" s="45" t="s">
        <v>12</v>
      </c>
      <c r="BJ117" s="45" t="s">
        <v>12</v>
      </c>
      <c r="BK117" s="45" t="s">
        <v>12</v>
      </c>
      <c r="BL117" s="45" t="s">
        <v>12</v>
      </c>
      <c r="BM117" s="45" t="s">
        <v>12</v>
      </c>
      <c r="BN117" s="45" t="s">
        <v>12</v>
      </c>
      <c r="BO117" s="45" t="s">
        <v>12</v>
      </c>
      <c r="BP117" s="45" t="s">
        <v>12</v>
      </c>
      <c r="BQ117" s="45" t="s">
        <v>12</v>
      </c>
      <c r="BR117" s="45" t="s">
        <v>12</v>
      </c>
      <c r="BS117" s="45" t="s">
        <v>12</v>
      </c>
      <c r="BT117" s="45" t="s">
        <v>12</v>
      </c>
      <c r="BU117" s="45" t="s">
        <v>12</v>
      </c>
      <c r="BV117" s="45" t="s">
        <v>12</v>
      </c>
      <c r="BW117" s="45" t="s">
        <v>12</v>
      </c>
      <c r="BX117" s="45" t="s">
        <v>12</v>
      </c>
      <c r="BY117" s="45" t="s">
        <v>12</v>
      </c>
      <c r="BZ117" s="45" t="s">
        <v>12</v>
      </c>
      <c r="CA117" s="45" t="s">
        <v>12</v>
      </c>
      <c r="CB117" s="45" t="s">
        <v>12</v>
      </c>
      <c r="CC117" s="45" t="s">
        <v>12</v>
      </c>
      <c r="CD117" s="45" t="s">
        <v>12</v>
      </c>
      <c r="CE117" s="45" t="s">
        <v>12</v>
      </c>
      <c r="CF117" s="45" t="s">
        <v>12</v>
      </c>
      <c r="CG117" s="45" t="s">
        <v>12</v>
      </c>
      <c r="CH117" s="45" t="s">
        <v>12</v>
      </c>
      <c r="CI117" s="45" t="s">
        <v>12</v>
      </c>
      <c r="CJ117" s="45" t="s">
        <v>12</v>
      </c>
      <c r="CK117" s="45" t="s">
        <v>12</v>
      </c>
      <c r="CL117" s="45" t="s">
        <v>12</v>
      </c>
      <c r="CM117" s="45" t="s">
        <v>12</v>
      </c>
      <c r="CN117" s="45" t="s">
        <v>12</v>
      </c>
      <c r="CO117" s="45" t="s">
        <v>12</v>
      </c>
      <c r="CP117" s="45" t="s">
        <v>12</v>
      </c>
      <c r="CQ117" s="117"/>
      <c r="CR117" s="60"/>
      <c r="CS117" s="46"/>
      <c r="CT117" s="88"/>
    </row>
    <row r="118" spans="2:98" s="39" customFormat="1" ht="8.5" customHeight="1" thickBot="1" x14ac:dyDescent="0.4">
      <c r="B118" s="102"/>
      <c r="C118" s="311"/>
      <c r="D118" s="218"/>
      <c r="E118" s="216"/>
      <c r="F118" s="226"/>
      <c r="G118" s="219"/>
      <c r="H118" s="228"/>
      <c r="I118" s="226"/>
      <c r="J118" s="228"/>
      <c r="K118" s="101"/>
      <c r="L118" s="99"/>
      <c r="M118" s="99"/>
      <c r="N118" s="99"/>
      <c r="O118" s="100"/>
      <c r="Q118" s="114"/>
      <c r="R118" s="100"/>
      <c r="T118" s="120" t="str">
        <f t="shared" ref="T118" si="328">IF(U116="","",1)</f>
        <v/>
      </c>
      <c r="U118" s="39" t="str">
        <f t="shared" ref="U118" si="329">IF(U116="","",1)</f>
        <v/>
      </c>
      <c r="V118" s="121" t="str">
        <f t="shared" ref="V118" si="330">IF(U116="","",1)</f>
        <v/>
      </c>
      <c r="X118" s="106"/>
      <c r="Y118" s="97"/>
      <c r="Z118" s="98"/>
      <c r="AB118" s="104"/>
      <c r="AC118" s="92"/>
      <c r="AD118" s="139"/>
      <c r="AF118" s="140"/>
      <c r="AG118" s="141"/>
      <c r="AH118" s="141"/>
      <c r="AI118" s="141"/>
      <c r="AJ118" s="142"/>
      <c r="AL118" s="140"/>
      <c r="AM118" s="141"/>
      <c r="AN118" s="141"/>
      <c r="AO118" s="141"/>
      <c r="AP118" s="141"/>
      <c r="AQ118" s="141"/>
      <c r="AR118" s="141"/>
      <c r="AS118" s="141"/>
      <c r="AT118" s="141"/>
      <c r="AU118" s="141"/>
      <c r="AV118" s="141"/>
      <c r="AW118" s="141"/>
      <c r="AX118" s="141"/>
      <c r="AY118" s="141"/>
      <c r="AZ118" s="141"/>
      <c r="BA118" s="141"/>
      <c r="BB118" s="141"/>
      <c r="BC118" s="141"/>
      <c r="BD118" s="141"/>
      <c r="BE118" s="141"/>
      <c r="BF118" s="141"/>
      <c r="BG118" s="141"/>
      <c r="BH118" s="141"/>
      <c r="BI118" s="141"/>
      <c r="BJ118" s="141"/>
      <c r="BK118" s="141"/>
      <c r="BL118" s="141"/>
      <c r="BM118" s="141"/>
      <c r="BN118" s="141"/>
      <c r="BO118" s="141"/>
      <c r="BP118" s="141"/>
      <c r="BQ118" s="141"/>
      <c r="BR118" s="141"/>
      <c r="BS118" s="141"/>
      <c r="BT118" s="141"/>
      <c r="BU118" s="141"/>
      <c r="BV118" s="141"/>
      <c r="BW118" s="141"/>
      <c r="BX118" s="141"/>
      <c r="BY118" s="141"/>
      <c r="BZ118" s="141"/>
      <c r="CA118" s="141"/>
      <c r="CB118" s="141"/>
      <c r="CC118" s="141"/>
      <c r="CD118" s="141"/>
      <c r="CE118" s="141"/>
      <c r="CF118" s="141"/>
      <c r="CG118" s="141"/>
      <c r="CH118" s="141"/>
      <c r="CI118" s="141"/>
      <c r="CJ118" s="141"/>
      <c r="CK118" s="141"/>
      <c r="CL118" s="141"/>
      <c r="CM118" s="141"/>
      <c r="CN118" s="141"/>
      <c r="CO118" s="141"/>
      <c r="CP118" s="142"/>
      <c r="CR118" s="146"/>
      <c r="CS118" s="97"/>
      <c r="CT118" s="105"/>
    </row>
    <row r="119" spans="2:98" s="3" customFormat="1" ht="15" thickTop="1" x14ac:dyDescent="0.35">
      <c r="B119" s="74"/>
      <c r="C119" s="312"/>
      <c r="D119" s="204"/>
      <c r="E119" s="204"/>
      <c r="F119" s="204"/>
      <c r="G119" s="204"/>
      <c r="H119" s="204"/>
      <c r="I119" s="204"/>
      <c r="J119" s="204"/>
      <c r="Q119" s="3" t="s">
        <v>6</v>
      </c>
      <c r="R119" s="3" t="s">
        <v>37</v>
      </c>
      <c r="T119" s="122"/>
      <c r="U119" s="122"/>
      <c r="V119" s="122"/>
      <c r="Y119" s="66"/>
      <c r="Z119" s="75"/>
      <c r="AB119" s="83"/>
      <c r="AC119" s="58"/>
      <c r="AF119" s="3" t="s">
        <v>10</v>
      </c>
      <c r="AG119" s="3" t="s">
        <v>13</v>
      </c>
      <c r="AH119" s="3" t="s">
        <v>13</v>
      </c>
      <c r="AI119" s="3" t="s">
        <v>14</v>
      </c>
      <c r="AJ119" s="3" t="s">
        <v>16</v>
      </c>
      <c r="AL119" s="3">
        <f t="shared" ref="AL119" si="331">AL13</f>
        <v>0</v>
      </c>
      <c r="AM119" s="3">
        <f t="shared" ref="AM119:AV119" si="332">AM13</f>
        <v>2023</v>
      </c>
      <c r="AN119" s="3">
        <f t="shared" ref="AN119:AP119" si="333">AN13</f>
        <v>2023</v>
      </c>
      <c r="AO119" s="3">
        <f t="shared" si="333"/>
        <v>2024</v>
      </c>
      <c r="AP119" s="3">
        <f t="shared" si="333"/>
        <v>2024</v>
      </c>
      <c r="AQ119" s="3">
        <f t="shared" si="332"/>
        <v>2024</v>
      </c>
      <c r="AR119" s="3">
        <f t="shared" si="332"/>
        <v>2024</v>
      </c>
      <c r="AS119" s="3">
        <f t="shared" si="332"/>
        <v>2024</v>
      </c>
      <c r="AT119" s="3">
        <f t="shared" si="332"/>
        <v>2024</v>
      </c>
      <c r="AU119" s="3">
        <f t="shared" si="332"/>
        <v>2024</v>
      </c>
      <c r="AV119" s="3">
        <f t="shared" si="332"/>
        <v>2024</v>
      </c>
      <c r="AW119" s="3">
        <f t="shared" ref="AW119:BD119" si="334">AW13</f>
        <v>2024</v>
      </c>
      <c r="AX119" s="3">
        <f t="shared" si="334"/>
        <v>2024</v>
      </c>
      <c r="AY119" s="3">
        <f t="shared" si="334"/>
        <v>2024</v>
      </c>
      <c r="AZ119" s="3">
        <f t="shared" si="334"/>
        <v>2024</v>
      </c>
      <c r="BA119" s="3">
        <f t="shared" si="334"/>
        <v>2024</v>
      </c>
      <c r="BB119" s="3">
        <f t="shared" si="334"/>
        <v>2024</v>
      </c>
      <c r="BC119" s="3">
        <f t="shared" si="334"/>
        <v>2024</v>
      </c>
      <c r="BD119" s="3">
        <f t="shared" si="334"/>
        <v>2024</v>
      </c>
      <c r="BE119" s="3">
        <f t="shared" ref="BE119:CN119" si="335">BE13</f>
        <v>2024</v>
      </c>
      <c r="BF119" s="3">
        <f t="shared" ref="BF119:BI119" si="336">BF13</f>
        <v>2024</v>
      </c>
      <c r="BG119" s="3">
        <f t="shared" si="336"/>
        <v>2024</v>
      </c>
      <c r="BH119" s="3">
        <f t="shared" si="336"/>
        <v>2024</v>
      </c>
      <c r="BI119" s="3">
        <f t="shared" si="336"/>
        <v>2024</v>
      </c>
      <c r="BJ119" s="3">
        <f t="shared" si="335"/>
        <v>2024</v>
      </c>
      <c r="BK119" s="3">
        <f t="shared" si="335"/>
        <v>2024</v>
      </c>
      <c r="BL119" s="3">
        <f t="shared" si="335"/>
        <v>2024</v>
      </c>
      <c r="BM119" s="3">
        <f t="shared" ref="BM119:BN119" si="337">BM13</f>
        <v>2024</v>
      </c>
      <c r="BN119" s="3">
        <f t="shared" si="337"/>
        <v>2024</v>
      </c>
      <c r="BO119" s="3">
        <f t="shared" si="335"/>
        <v>2024</v>
      </c>
      <c r="BP119" s="3">
        <f t="shared" ref="BP119:BQ119" si="338">BP13</f>
        <v>2024</v>
      </c>
      <c r="BQ119" s="3">
        <f t="shared" si="338"/>
        <v>2024</v>
      </c>
      <c r="BR119" s="3">
        <f t="shared" si="335"/>
        <v>2024</v>
      </c>
      <c r="BS119" s="3">
        <f t="shared" si="335"/>
        <v>2024</v>
      </c>
      <c r="BT119" s="3">
        <f t="shared" si="335"/>
        <v>2024</v>
      </c>
      <c r="BU119" s="3">
        <f t="shared" si="335"/>
        <v>2024</v>
      </c>
      <c r="BV119" s="3">
        <f t="shared" si="335"/>
        <v>2024</v>
      </c>
      <c r="BW119" s="3">
        <f t="shared" si="335"/>
        <v>2024</v>
      </c>
      <c r="BX119" s="3">
        <f t="shared" si="335"/>
        <v>2024</v>
      </c>
      <c r="BY119" s="3">
        <f t="shared" si="335"/>
        <v>2024</v>
      </c>
      <c r="BZ119" s="3">
        <f t="shared" si="335"/>
        <v>2024</v>
      </c>
      <c r="CA119" s="3">
        <f t="shared" ref="CA119:CI119" si="339">CA13</f>
        <v>2024</v>
      </c>
      <c r="CB119" s="3">
        <f t="shared" si="339"/>
        <v>2024</v>
      </c>
      <c r="CC119" s="3">
        <f t="shared" si="339"/>
        <v>2024</v>
      </c>
      <c r="CD119" s="3">
        <f t="shared" si="339"/>
        <v>2024</v>
      </c>
      <c r="CE119" s="3">
        <f t="shared" si="339"/>
        <v>2024</v>
      </c>
      <c r="CF119" s="3">
        <f t="shared" si="339"/>
        <v>2024</v>
      </c>
      <c r="CG119" s="3">
        <f t="shared" si="339"/>
        <v>2024</v>
      </c>
      <c r="CH119" s="3">
        <f t="shared" si="339"/>
        <v>2024</v>
      </c>
      <c r="CI119" s="3">
        <f t="shared" si="339"/>
        <v>2024</v>
      </c>
      <c r="CJ119" s="3">
        <f t="shared" si="335"/>
        <v>2024</v>
      </c>
      <c r="CK119" s="3">
        <f t="shared" si="335"/>
        <v>2024</v>
      </c>
      <c r="CL119" s="3">
        <f t="shared" si="335"/>
        <v>2024</v>
      </c>
      <c r="CM119" s="3" t="str">
        <f t="shared" si="335"/>
        <v>Year</v>
      </c>
      <c r="CN119" s="3" t="str">
        <f t="shared" si="335"/>
        <v>Year</v>
      </c>
      <c r="CO119" s="3" t="str">
        <f t="shared" ref="CO119:CP119" si="340">CO13</f>
        <v>Year</v>
      </c>
      <c r="CP119" s="3" t="str">
        <f t="shared" si="340"/>
        <v>Year</v>
      </c>
      <c r="CS119" s="66"/>
      <c r="CT119" s="89"/>
    </row>
    <row r="120" spans="2:98" s="3" customFormat="1" x14ac:dyDescent="0.35">
      <c r="B120" s="74"/>
      <c r="C120" s="312" t="s">
        <v>0</v>
      </c>
      <c r="D120" s="204"/>
      <c r="E120" s="204"/>
      <c r="F120" s="204" t="s">
        <v>2</v>
      </c>
      <c r="G120" s="204" t="s">
        <v>1</v>
      </c>
      <c r="H120" s="204"/>
      <c r="I120" s="204" t="s">
        <v>13</v>
      </c>
      <c r="J120" s="204"/>
      <c r="K120" s="360" t="s">
        <v>36</v>
      </c>
      <c r="L120" s="360"/>
      <c r="M120" s="360"/>
      <c r="N120" s="360"/>
      <c r="O120" s="360"/>
      <c r="Q120" s="3" t="s">
        <v>7</v>
      </c>
      <c r="R120" s="3" t="s">
        <v>8</v>
      </c>
      <c r="U120" s="3" t="s">
        <v>4</v>
      </c>
      <c r="Y120" s="66"/>
      <c r="Z120" s="75"/>
      <c r="AB120" s="83"/>
      <c r="AC120" s="58" t="s">
        <v>0</v>
      </c>
      <c r="AF120" s="3" t="s">
        <v>11</v>
      </c>
      <c r="AG120" s="3" t="s">
        <v>48</v>
      </c>
      <c r="AH120" s="3" t="s">
        <v>4</v>
      </c>
      <c r="AI120" s="3" t="s">
        <v>15</v>
      </c>
      <c r="AJ120" s="3" t="s">
        <v>7</v>
      </c>
      <c r="AL120" s="3">
        <f t="shared" ref="AL120" si="341">AL14</f>
        <v>0</v>
      </c>
      <c r="AM120" s="3" t="str">
        <f t="shared" ref="AM120:AV120" si="342">AM14</f>
        <v>Dec</v>
      </c>
      <c r="AN120" s="3" t="str">
        <f t="shared" ref="AN120:AP120" si="343">AN14</f>
        <v>Dec</v>
      </c>
      <c r="AO120" s="3" t="str">
        <f t="shared" si="343"/>
        <v>Jan</v>
      </c>
      <c r="AP120" s="3" t="str">
        <f t="shared" si="343"/>
        <v>Jan</v>
      </c>
      <c r="AQ120" s="3" t="str">
        <f t="shared" si="342"/>
        <v>Jan</v>
      </c>
      <c r="AR120" s="3" t="str">
        <f t="shared" si="342"/>
        <v>Jan</v>
      </c>
      <c r="AS120" s="3" t="str">
        <f t="shared" si="342"/>
        <v>Jan</v>
      </c>
      <c r="AT120" s="3" t="str">
        <f t="shared" si="342"/>
        <v>Jan</v>
      </c>
      <c r="AU120" s="3" t="str">
        <f t="shared" si="342"/>
        <v>Jan</v>
      </c>
      <c r="AV120" s="3" t="str">
        <f t="shared" si="342"/>
        <v>Jan</v>
      </c>
      <c r="AW120" s="3" t="str">
        <f t="shared" ref="AW120:BD120" si="344">AW14</f>
        <v>Jan</v>
      </c>
      <c r="AX120" s="3" t="str">
        <f t="shared" si="344"/>
        <v>Feb</v>
      </c>
      <c r="AY120" s="3" t="str">
        <f t="shared" si="344"/>
        <v>Feb</v>
      </c>
      <c r="AZ120" s="3" t="str">
        <f t="shared" si="344"/>
        <v>Feb</v>
      </c>
      <c r="BA120" s="3" t="str">
        <f t="shared" si="344"/>
        <v>Mar</v>
      </c>
      <c r="BB120" s="3" t="str">
        <f t="shared" si="344"/>
        <v>Mar</v>
      </c>
      <c r="BC120" s="3" t="str">
        <f t="shared" si="344"/>
        <v>Mar</v>
      </c>
      <c r="BD120" s="3" t="str">
        <f t="shared" si="344"/>
        <v>Mar</v>
      </c>
      <c r="BE120" s="3" t="str">
        <f t="shared" ref="BE120:CN120" si="345">BE14</f>
        <v>Mar</v>
      </c>
      <c r="BF120" s="3" t="str">
        <f t="shared" ref="BF120:BI120" si="346">BF14</f>
        <v>Mar</v>
      </c>
      <c r="BG120" s="3" t="str">
        <f t="shared" si="346"/>
        <v>Mar</v>
      </c>
      <c r="BH120" s="3" t="str">
        <f t="shared" si="346"/>
        <v>Apr</v>
      </c>
      <c r="BI120" s="3" t="str">
        <f t="shared" si="346"/>
        <v>Apr</v>
      </c>
      <c r="BJ120" s="3" t="str">
        <f t="shared" si="345"/>
        <v>Apr</v>
      </c>
      <c r="BK120" s="3" t="str">
        <f t="shared" si="345"/>
        <v>Apr</v>
      </c>
      <c r="BL120" s="3" t="str">
        <f t="shared" si="345"/>
        <v>Apr</v>
      </c>
      <c r="BM120" s="3" t="str">
        <f t="shared" ref="BM120:BN120" si="347">BM14</f>
        <v>May</v>
      </c>
      <c r="BN120" s="3" t="str">
        <f t="shared" si="347"/>
        <v>May</v>
      </c>
      <c r="BO120" s="3" t="str">
        <f t="shared" si="345"/>
        <v>May</v>
      </c>
      <c r="BP120" s="3" t="str">
        <f t="shared" ref="BP120:BQ120" si="348">BP14</f>
        <v>June</v>
      </c>
      <c r="BQ120" s="3" t="str">
        <f t="shared" si="348"/>
        <v>June</v>
      </c>
      <c r="BR120" s="3" t="str">
        <f t="shared" si="345"/>
        <v>June</v>
      </c>
      <c r="BS120" s="3" t="str">
        <f t="shared" si="345"/>
        <v>June</v>
      </c>
      <c r="BT120" s="3" t="str">
        <f t="shared" si="345"/>
        <v>June</v>
      </c>
      <c r="BU120" s="3" t="str">
        <f t="shared" si="345"/>
        <v>July</v>
      </c>
      <c r="BV120" s="3" t="str">
        <f t="shared" si="345"/>
        <v>July</v>
      </c>
      <c r="BW120" s="3" t="str">
        <f t="shared" si="345"/>
        <v>July</v>
      </c>
      <c r="BX120" s="3" t="str">
        <f t="shared" si="345"/>
        <v>August</v>
      </c>
      <c r="BY120" s="3" t="str">
        <f t="shared" si="345"/>
        <v>August</v>
      </c>
      <c r="BZ120" s="3" t="str">
        <f t="shared" si="345"/>
        <v>Sept</v>
      </c>
      <c r="CA120" s="3" t="str">
        <f t="shared" ref="CA120:CI120" si="349">CA14</f>
        <v>Sept</v>
      </c>
      <c r="CB120" s="3" t="str">
        <f t="shared" si="349"/>
        <v>Sept</v>
      </c>
      <c r="CC120" s="3" t="str">
        <f t="shared" si="349"/>
        <v>Sept</v>
      </c>
      <c r="CD120" s="3" t="str">
        <f t="shared" si="349"/>
        <v>Sept</v>
      </c>
      <c r="CE120" s="3" t="str">
        <f t="shared" si="349"/>
        <v>Sept</v>
      </c>
      <c r="CF120" s="3" t="str">
        <f t="shared" si="349"/>
        <v>Oct</v>
      </c>
      <c r="CG120" s="3" t="str">
        <f t="shared" si="349"/>
        <v>Oct</v>
      </c>
      <c r="CH120" s="3" t="str">
        <f t="shared" si="349"/>
        <v>Oct</v>
      </c>
      <c r="CI120" s="3" t="str">
        <f t="shared" si="349"/>
        <v>Oct</v>
      </c>
      <c r="CJ120" s="3" t="str">
        <f t="shared" si="345"/>
        <v>Nov</v>
      </c>
      <c r="CK120" s="3" t="str">
        <f t="shared" si="345"/>
        <v>Nov</v>
      </c>
      <c r="CL120" s="3" t="str">
        <f t="shared" si="345"/>
        <v>Nov</v>
      </c>
      <c r="CM120" s="3" t="str">
        <f t="shared" si="345"/>
        <v>Month</v>
      </c>
      <c r="CN120" s="3" t="str">
        <f t="shared" si="345"/>
        <v>Month</v>
      </c>
      <c r="CO120" s="3" t="str">
        <f t="shared" ref="CO120:CP120" si="350">CO14</f>
        <v>Month</v>
      </c>
      <c r="CP120" s="3" t="str">
        <f t="shared" si="350"/>
        <v>Month</v>
      </c>
      <c r="CS120" s="66" t="s">
        <v>0</v>
      </c>
      <c r="CT120" s="89"/>
    </row>
    <row r="121" spans="2:98" s="3" customFormat="1" ht="15" thickBot="1" x14ac:dyDescent="0.4">
      <c r="B121" s="74"/>
      <c r="C121" s="312" t="s">
        <v>35</v>
      </c>
      <c r="D121" s="206" t="s">
        <v>34</v>
      </c>
      <c r="E121" s="204"/>
      <c r="F121" s="206" t="s">
        <v>1</v>
      </c>
      <c r="G121" s="206" t="s">
        <v>3</v>
      </c>
      <c r="H121" s="204"/>
      <c r="I121" s="206" t="s">
        <v>12</v>
      </c>
      <c r="J121" s="204"/>
      <c r="K121" s="41">
        <v>1</v>
      </c>
      <c r="L121" s="41">
        <v>2</v>
      </c>
      <c r="M121" s="41">
        <v>3</v>
      </c>
      <c r="N121" s="41">
        <v>4</v>
      </c>
      <c r="O121" s="41">
        <v>5</v>
      </c>
      <c r="Q121" s="41" t="s">
        <v>5</v>
      </c>
      <c r="R121" s="41" t="s">
        <v>5</v>
      </c>
      <c r="T121" s="111"/>
      <c r="U121" s="111" t="s">
        <v>5</v>
      </c>
      <c r="V121" s="111"/>
      <c r="X121" s="41" t="s">
        <v>34</v>
      </c>
      <c r="Y121" s="66"/>
      <c r="Z121" s="75"/>
      <c r="AB121" s="83"/>
      <c r="AC121" s="58" t="s">
        <v>35</v>
      </c>
      <c r="AD121" s="41" t="s">
        <v>34</v>
      </c>
      <c r="AF121" s="41" t="s">
        <v>12</v>
      </c>
      <c r="AG121" s="41" t="s">
        <v>12</v>
      </c>
      <c r="AH121" s="41" t="s">
        <v>12</v>
      </c>
      <c r="AI121" s="41" t="s">
        <v>12</v>
      </c>
      <c r="AJ121" s="41" t="s">
        <v>12</v>
      </c>
      <c r="AL121" s="41" t="str">
        <f t="shared" ref="AL121" si="351">AL15</f>
        <v xml:space="preserve"> </v>
      </c>
      <c r="AM121" s="41" t="str">
        <f t="shared" ref="AM121:AV121" si="352">AM15</f>
        <v>WAG Day 1</v>
      </c>
      <c r="AN121" s="41" t="str">
        <f t="shared" ref="AN121:AP121" si="353">AN15</f>
        <v>WAG Day 2</v>
      </c>
      <c r="AO121" s="41" t="str">
        <f t="shared" si="353"/>
        <v>Olympic Tryout 3</v>
      </c>
      <c r="AP121" s="41" t="str">
        <f t="shared" si="353"/>
        <v>Olympic Tryout 3</v>
      </c>
      <c r="AQ121" s="41" t="str">
        <f t="shared" si="352"/>
        <v>Grand Prix Leppa</v>
      </c>
      <c r="AR121" s="41" t="str">
        <f t="shared" si="352"/>
        <v>Grand Prix Leppa</v>
      </c>
      <c r="AS121" s="41" t="str">
        <f t="shared" si="352"/>
        <v>Meyton Cup</v>
      </c>
      <c r="AT121" s="41" t="str">
        <f t="shared" si="352"/>
        <v>Meyton Cup</v>
      </c>
      <c r="AU121" s="41" t="str">
        <f t="shared" si="352"/>
        <v>H&amp;N Cup</v>
      </c>
      <c r="AV121" s="41" t="str">
        <f t="shared" si="352"/>
        <v>H&amp;N Cup</v>
      </c>
      <c r="AW121" s="41" t="str">
        <f t="shared" ref="AW121:BD121" si="354">AW15</f>
        <v>Palmyra Invitational</v>
      </c>
      <c r="AX121" s="41" t="str">
        <f t="shared" si="354"/>
        <v>Granada WC</v>
      </c>
      <c r="AY121" s="41" t="str">
        <f t="shared" si="354"/>
        <v>NTCSC PTO</v>
      </c>
      <c r="AZ121" s="41" t="str">
        <f t="shared" si="354"/>
        <v>Eagle Open</v>
      </c>
      <c r="BA121" s="41" t="str">
        <f t="shared" si="354"/>
        <v>NCAA Championship</v>
      </c>
      <c r="BB121" s="41" t="str">
        <f t="shared" si="354"/>
        <v>NTCSC PTO</v>
      </c>
      <c r="BC121" s="41" t="str">
        <f t="shared" si="354"/>
        <v>Mountaineer Open</v>
      </c>
      <c r="BD121" s="41" t="str">
        <f t="shared" si="354"/>
        <v>Mountaineer Open</v>
      </c>
      <c r="BE121" s="41" t="str">
        <f t="shared" ref="BE121:CN121" si="355">BE15</f>
        <v>Akron Open</v>
      </c>
      <c r="BF121" s="41" t="str">
        <f t="shared" ref="BF121:BI121" si="356">BF15</f>
        <v>Akron Open</v>
      </c>
      <c r="BG121" s="41" t="str">
        <f t="shared" si="356"/>
        <v>Akron Open</v>
      </c>
      <c r="BH121" s="41" t="str">
        <f t="shared" si="356"/>
        <v>Buenos Aires World Cup</v>
      </c>
      <c r="BI121" s="41" t="str">
        <f t="shared" si="356"/>
        <v>Junior Olympics</v>
      </c>
      <c r="BJ121" s="41" t="str">
        <f t="shared" si="355"/>
        <v>Junior Olympics</v>
      </c>
      <c r="BK121" s="41" t="str">
        <f t="shared" si="355"/>
        <v>Rio Last Chance</v>
      </c>
      <c r="BL121" s="41" t="str">
        <f t="shared" si="355"/>
        <v>Lapua IWK</v>
      </c>
      <c r="BM121" s="41" t="str">
        <f t="shared" ref="BM121:BN121" si="357">BM15</f>
        <v>Pilsen Liberation</v>
      </c>
      <c r="BN121" s="41" t="str">
        <f t="shared" si="357"/>
        <v>Baku WC</v>
      </c>
      <c r="BO121" s="41" t="str">
        <f t="shared" si="355"/>
        <v>NTCSC PTO</v>
      </c>
      <c r="BP121" s="41" t="str">
        <f t="shared" ref="BP121:BQ121" si="358">BP15</f>
        <v>Camp Perry Open</v>
      </c>
      <c r="BQ121" s="41" t="str">
        <f t="shared" si="358"/>
        <v>Camp Perry Open</v>
      </c>
      <c r="BR121" s="41" t="str">
        <f t="shared" si="355"/>
        <v>Munich WC</v>
      </c>
      <c r="BS121" s="41" t="str">
        <f t="shared" si="355"/>
        <v>USAS Natl Champ</v>
      </c>
      <c r="BT121" s="41" t="str">
        <f t="shared" si="355"/>
        <v>USAS Natl Champ</v>
      </c>
      <c r="BU121" s="41" t="str">
        <f t="shared" si="355"/>
        <v>CMP Natl Champ</v>
      </c>
      <c r="BV121" s="41" t="str">
        <f t="shared" si="355"/>
        <v>CMP Natl Champ</v>
      </c>
      <c r="BW121" s="41" t="str">
        <f t="shared" si="355"/>
        <v>Olympics</v>
      </c>
      <c r="BX121" s="41" t="str">
        <f t="shared" si="355"/>
        <v>Pardini Grand Prix</v>
      </c>
      <c r="BY121" s="41" t="str">
        <f t="shared" si="355"/>
        <v>NTCSC PTO</v>
      </c>
      <c r="BZ121" s="41" t="str">
        <f t="shared" si="355"/>
        <v>Black Knight Open</v>
      </c>
      <c r="CA121" s="41" t="str">
        <f t="shared" ref="CA121:CI121" si="359">CA15</f>
        <v>Black Knight Open</v>
      </c>
      <c r="CB121" s="41" t="str">
        <f t="shared" si="359"/>
        <v>CMP Monthly</v>
      </c>
      <c r="CC121" s="41" t="str">
        <f t="shared" si="359"/>
        <v>NTCSC Monthly</v>
      </c>
      <c r="CD121" s="41" t="str">
        <f t="shared" si="359"/>
        <v>Zippy Open</v>
      </c>
      <c r="CE121" s="41" t="str">
        <f t="shared" si="359"/>
        <v>Jr World Champ</v>
      </c>
      <c r="CF121" s="41" t="str">
        <f t="shared" si="359"/>
        <v>CMP Monthly</v>
      </c>
      <c r="CG121" s="41" t="str">
        <f t="shared" si="359"/>
        <v>NTCSC PTO</v>
      </c>
      <c r="CH121" s="41" t="str">
        <f t="shared" si="359"/>
        <v>Dixie Double</v>
      </c>
      <c r="CI121" s="41" t="str">
        <f t="shared" si="359"/>
        <v>Dixie Double</v>
      </c>
      <c r="CJ121" s="41" t="str">
        <f t="shared" si="355"/>
        <v>NTCSC Monthly</v>
      </c>
      <c r="CK121" s="41" t="str">
        <f t="shared" si="355"/>
        <v xml:space="preserve">WVU Walther Cup </v>
      </c>
      <c r="CL121" s="41" t="str">
        <f t="shared" si="355"/>
        <v>WVU Walther Cup</v>
      </c>
      <c r="CM121" s="41" t="str">
        <f t="shared" si="355"/>
        <v>Event 111</v>
      </c>
      <c r="CN121" s="41" t="str">
        <f t="shared" si="355"/>
        <v>Event 112</v>
      </c>
      <c r="CO121" s="41" t="str">
        <f t="shared" ref="CO121:CP121" si="360">CO15</f>
        <v>Event 113</v>
      </c>
      <c r="CP121" s="41" t="str">
        <f t="shared" si="360"/>
        <v>Event 114</v>
      </c>
      <c r="CR121" s="41" t="s">
        <v>34</v>
      </c>
      <c r="CS121" s="66" t="s">
        <v>35</v>
      </c>
      <c r="CT121" s="89"/>
    </row>
    <row r="122" spans="2:98" s="39" customFormat="1" ht="8.5" customHeight="1" x14ac:dyDescent="0.35">
      <c r="B122" s="102"/>
      <c r="C122" s="311"/>
      <c r="D122" s="212"/>
      <c r="E122" s="216"/>
      <c r="F122" s="225"/>
      <c r="G122" s="214"/>
      <c r="H122" s="228"/>
      <c r="I122" s="216"/>
      <c r="J122" s="228"/>
      <c r="K122" s="92"/>
      <c r="O122" s="97"/>
      <c r="Q122" s="56"/>
      <c r="R122" s="57"/>
      <c r="T122" s="120"/>
      <c r="V122" s="121"/>
      <c r="X122" s="60"/>
      <c r="Y122" s="97"/>
      <c r="Z122" s="98"/>
      <c r="AB122" s="104"/>
      <c r="AC122" s="92"/>
      <c r="AD122" s="149"/>
      <c r="AF122" s="150"/>
      <c r="AG122" s="151"/>
      <c r="AH122" s="151"/>
      <c r="AI122" s="151"/>
      <c r="AJ122" s="152"/>
      <c r="AL122" s="150"/>
      <c r="AM122" s="157"/>
      <c r="AN122" s="157"/>
      <c r="AO122" s="157"/>
      <c r="AP122" s="157"/>
      <c r="AQ122" s="157"/>
      <c r="AR122" s="157"/>
      <c r="AS122" s="157"/>
      <c r="AT122" s="157"/>
      <c r="AU122" s="157"/>
      <c r="AV122" s="157"/>
      <c r="AW122" s="157"/>
      <c r="AX122" s="157"/>
      <c r="AY122" s="157"/>
      <c r="AZ122" s="157"/>
      <c r="BA122" s="157"/>
      <c r="BB122" s="157"/>
      <c r="BC122" s="157"/>
      <c r="BD122" s="157"/>
      <c r="BE122" s="157"/>
      <c r="BF122" s="157"/>
      <c r="BG122" s="157"/>
      <c r="BH122" s="157"/>
      <c r="BI122" s="157"/>
      <c r="BJ122" s="157"/>
      <c r="BK122" s="157"/>
      <c r="BL122" s="157"/>
      <c r="BM122" s="157"/>
      <c r="BN122" s="157"/>
      <c r="BO122" s="157"/>
      <c r="BP122" s="157"/>
      <c r="BQ122" s="157"/>
      <c r="BR122" s="157"/>
      <c r="BS122" s="157"/>
      <c r="BT122" s="157"/>
      <c r="BU122" s="157"/>
      <c r="BV122" s="157"/>
      <c r="BW122" s="157"/>
      <c r="BX122" s="157"/>
      <c r="BY122" s="157"/>
      <c r="BZ122" s="157"/>
      <c r="CA122" s="157"/>
      <c r="CB122" s="157"/>
      <c r="CC122" s="157"/>
      <c r="CD122" s="157"/>
      <c r="CE122" s="157"/>
      <c r="CF122" s="157"/>
      <c r="CG122" s="157"/>
      <c r="CH122" s="157"/>
      <c r="CI122" s="157"/>
      <c r="CJ122" s="157"/>
      <c r="CK122" s="157"/>
      <c r="CL122" s="157"/>
      <c r="CM122" s="157"/>
      <c r="CN122" s="157"/>
      <c r="CO122" s="157"/>
      <c r="CP122" s="152"/>
      <c r="CQ122" s="118"/>
      <c r="CR122" s="149"/>
      <c r="CS122" s="97"/>
      <c r="CT122" s="105"/>
    </row>
    <row r="123" spans="2:98" x14ac:dyDescent="0.35">
      <c r="B123" s="71"/>
      <c r="C123" s="310">
        <f t="shared" ref="C123:D123" si="361">IF(AC123="Athlete Name","",AC123)</f>
        <v>26</v>
      </c>
      <c r="D123" s="212" t="str">
        <f t="shared" si="361"/>
        <v>Dylan Gregory</v>
      </c>
      <c r="E123" s="213"/>
      <c r="F123" s="223">
        <f>IF(COUNT(AL123:CP123)=0,"", COUNT(AL123:CP123))</f>
        <v>3</v>
      </c>
      <c r="G123" s="214">
        <f t="shared" ref="G123" si="362">_xlfn.IFS(F123="","",F123=1,1,F123=2,2,F123=3,3,F123=4,4,F123=5,5,F123&gt;5,5)</f>
        <v>3</v>
      </c>
      <c r="H123" s="202"/>
      <c r="I123" s="223"/>
      <c r="J123" s="227" t="s">
        <v>7</v>
      </c>
      <c r="K123" s="45">
        <f>IFERROR(LARGE((AL123:CP123),1),"")</f>
        <v>615.1</v>
      </c>
      <c r="L123" s="1">
        <f>IFERROR(LARGE((AL123:CP123),2),"")</f>
        <v>611</v>
      </c>
      <c r="M123" s="1">
        <f>IFERROR(LARGE((AL123:CP123),3),"")</f>
        <v>605.9</v>
      </c>
      <c r="N123" s="1" t="str">
        <f>IFERROR(LARGE((AL123:CP123),4),"")</f>
        <v/>
      </c>
      <c r="O123" s="46" t="str">
        <f>IFERROR(LARGE((AL123:CP123),5),"")</f>
        <v/>
      </c>
      <c r="P123" s="1"/>
      <c r="Q123" s="56">
        <f t="shared" ref="Q123" si="363">IFERROR(AVERAGEIF(K123:O123,"&gt;0"),"")</f>
        <v>610.66666666666663</v>
      </c>
      <c r="R123" s="57" t="str">
        <f t="shared" ref="R123" si="364">IF(SUM(AF124:AJ124,K124:O124)=0,"",SUM(AF124:AJ124,K124:O124))</f>
        <v/>
      </c>
      <c r="T123" s="5">
        <f t="shared" ref="T123" si="365">IF(U123="","",1)</f>
        <v>1</v>
      </c>
      <c r="U123" s="4">
        <f t="shared" ref="U123" si="366">IF(SUM(Q123:R123)=0,"",SUM(Q123:R123))</f>
        <v>610.66666666666663</v>
      </c>
      <c r="V123" s="6">
        <f t="shared" ref="V123" si="367">IF(U123="","",1)</f>
        <v>1</v>
      </c>
      <c r="X123" s="60" t="str">
        <f t="shared" ref="X123" si="368">IF(AD123="Athlete Name","",AD123)</f>
        <v>Dylan Gregory</v>
      </c>
      <c r="Y123" s="46"/>
      <c r="Z123" s="76"/>
      <c r="AB123" s="82"/>
      <c r="AC123" s="45">
        <v>26</v>
      </c>
      <c r="AD123" s="60" t="s">
        <v>193</v>
      </c>
      <c r="AF123" s="45"/>
      <c r="AG123" s="1"/>
      <c r="AH123" s="1"/>
      <c r="AI123" s="1"/>
      <c r="AJ123" s="46"/>
      <c r="AK123" s="108"/>
      <c r="AL123" s="62" t="s">
        <v>7</v>
      </c>
      <c r="AM123" s="62" t="s">
        <v>7</v>
      </c>
      <c r="AN123" s="62" t="s">
        <v>7</v>
      </c>
      <c r="AO123" s="62" t="s">
        <v>7</v>
      </c>
      <c r="AP123" s="62" t="s">
        <v>7</v>
      </c>
      <c r="AQ123" s="62" t="s">
        <v>7</v>
      </c>
      <c r="AR123" s="62" t="s">
        <v>7</v>
      </c>
      <c r="AS123" s="62" t="s">
        <v>7</v>
      </c>
      <c r="AT123" s="62" t="s">
        <v>7</v>
      </c>
      <c r="AU123" s="62" t="s">
        <v>7</v>
      </c>
      <c r="AV123" s="62" t="s">
        <v>7</v>
      </c>
      <c r="AW123" s="62" t="s">
        <v>7</v>
      </c>
      <c r="AX123" s="62" t="s">
        <v>7</v>
      </c>
      <c r="AY123" s="62" t="s">
        <v>7</v>
      </c>
      <c r="AZ123" s="62" t="s">
        <v>7</v>
      </c>
      <c r="BA123" s="62" t="s">
        <v>7</v>
      </c>
      <c r="BB123" s="62" t="s">
        <v>7</v>
      </c>
      <c r="BC123" s="62" t="s">
        <v>7</v>
      </c>
      <c r="BD123" s="62" t="s">
        <v>7</v>
      </c>
      <c r="BE123" s="62">
        <v>605.9</v>
      </c>
      <c r="BF123" s="62" t="s">
        <v>7</v>
      </c>
      <c r="BG123" s="62" t="s">
        <v>7</v>
      </c>
      <c r="BH123" s="62" t="s">
        <v>7</v>
      </c>
      <c r="BI123" s="62">
        <v>615.1</v>
      </c>
      <c r="BJ123" s="62">
        <v>611</v>
      </c>
      <c r="BK123" s="62" t="s">
        <v>7</v>
      </c>
      <c r="BL123" s="62" t="s">
        <v>7</v>
      </c>
      <c r="BM123" s="62" t="s">
        <v>7</v>
      </c>
      <c r="BN123" s="62" t="s">
        <v>7</v>
      </c>
      <c r="BO123" s="62" t="s">
        <v>7</v>
      </c>
      <c r="BP123" s="62" t="s">
        <v>7</v>
      </c>
      <c r="BQ123" s="62" t="s">
        <v>7</v>
      </c>
      <c r="BR123" s="62" t="s">
        <v>7</v>
      </c>
      <c r="BS123" s="62" t="s">
        <v>7</v>
      </c>
      <c r="BT123" s="62" t="s">
        <v>7</v>
      </c>
      <c r="BU123" s="62" t="s">
        <v>7</v>
      </c>
      <c r="BV123" s="62" t="s">
        <v>7</v>
      </c>
      <c r="BW123" s="62" t="s">
        <v>7</v>
      </c>
      <c r="BX123" s="62" t="s">
        <v>7</v>
      </c>
      <c r="BY123" s="62" t="s">
        <v>7</v>
      </c>
      <c r="BZ123" s="62" t="s">
        <v>7</v>
      </c>
      <c r="CA123" s="62" t="s">
        <v>7</v>
      </c>
      <c r="CB123" s="62" t="s">
        <v>7</v>
      </c>
      <c r="CC123" s="62" t="s">
        <v>7</v>
      </c>
      <c r="CD123" s="62" t="s">
        <v>7</v>
      </c>
      <c r="CE123" s="62" t="s">
        <v>7</v>
      </c>
      <c r="CF123" s="62" t="s">
        <v>7</v>
      </c>
      <c r="CG123" s="62" t="s">
        <v>7</v>
      </c>
      <c r="CH123" s="62" t="s">
        <v>7</v>
      </c>
      <c r="CI123" s="62" t="s">
        <v>7</v>
      </c>
      <c r="CJ123" s="62" t="s">
        <v>7</v>
      </c>
      <c r="CK123" s="62" t="s">
        <v>7</v>
      </c>
      <c r="CL123" s="62" t="s">
        <v>7</v>
      </c>
      <c r="CM123" s="62" t="s">
        <v>7</v>
      </c>
      <c r="CN123" s="62" t="s">
        <v>7</v>
      </c>
      <c r="CO123" s="62" t="s">
        <v>7</v>
      </c>
      <c r="CP123" s="62" t="s">
        <v>7</v>
      </c>
      <c r="CQ123" s="117"/>
      <c r="CR123" s="60" t="str">
        <f>IF(AD123="Athlete Name","",AD123)</f>
        <v>Dylan Gregory</v>
      </c>
      <c r="CS123" s="46">
        <v>31</v>
      </c>
      <c r="CT123" s="88"/>
    </row>
    <row r="124" spans="2:98" x14ac:dyDescent="0.35">
      <c r="B124" s="71"/>
      <c r="C124" s="310"/>
      <c r="D124" s="212"/>
      <c r="E124" s="213"/>
      <c r="F124" s="223"/>
      <c r="G124" s="214"/>
      <c r="H124" s="202"/>
      <c r="I124" s="223" t="str">
        <f>IF(SUM(AF124:AJ124)=0,"",SUM(AF124:AJ124))</f>
        <v/>
      </c>
      <c r="J124" s="227" t="s">
        <v>12</v>
      </c>
      <c r="K124" s="45" t="str">
        <f>IFERROR(LARGE((AL124:CP124),1),"")</f>
        <v/>
      </c>
      <c r="L124" s="1" t="str">
        <f>IFERROR(LARGE((AL124:CP124),2),"")</f>
        <v/>
      </c>
      <c r="M124" s="1" t="str">
        <f>IFERROR(LARGE((AL124:CP124),3),"")</f>
        <v/>
      </c>
      <c r="N124" s="1" t="str">
        <f>IFERROR(LARGE((AL124:CP124),4),"")</f>
        <v/>
      </c>
      <c r="O124" s="46" t="str">
        <f>IFERROR(LARGE((AL124:CP124),5),"")</f>
        <v/>
      </c>
      <c r="P124" s="1"/>
      <c r="Q124" s="56"/>
      <c r="R124" s="57"/>
      <c r="T124" s="5">
        <f t="shared" ref="T124" si="369">IF(U123="","",1)</f>
        <v>1</v>
      </c>
      <c r="U124" s="126">
        <f t="shared" ref="U124" si="370">IF(U123="","",1)</f>
        <v>1</v>
      </c>
      <c r="V124" s="6">
        <f t="shared" ref="V124" si="371">IF(U123="","",1)</f>
        <v>1</v>
      </c>
      <c r="X124" s="60"/>
      <c r="Y124" s="46"/>
      <c r="Z124" s="76"/>
      <c r="AB124" s="82"/>
      <c r="AC124" s="45"/>
      <c r="AD124" s="60"/>
      <c r="AF124" s="45" t="s">
        <v>12</v>
      </c>
      <c r="AG124" s="1" t="s">
        <v>12</v>
      </c>
      <c r="AH124" s="1" t="s">
        <v>12</v>
      </c>
      <c r="AI124" s="1" t="s">
        <v>12</v>
      </c>
      <c r="AJ124" s="46" t="s">
        <v>12</v>
      </c>
      <c r="AK124" s="108"/>
      <c r="AL124" s="45" t="s">
        <v>12</v>
      </c>
      <c r="AM124" s="45" t="s">
        <v>12</v>
      </c>
      <c r="AN124" s="45" t="s">
        <v>12</v>
      </c>
      <c r="AO124" s="45" t="s">
        <v>12</v>
      </c>
      <c r="AP124" s="45" t="s">
        <v>12</v>
      </c>
      <c r="AQ124" s="45" t="s">
        <v>12</v>
      </c>
      <c r="AR124" s="45" t="s">
        <v>12</v>
      </c>
      <c r="AS124" s="45" t="s">
        <v>12</v>
      </c>
      <c r="AT124" s="45" t="s">
        <v>12</v>
      </c>
      <c r="AU124" s="45" t="s">
        <v>12</v>
      </c>
      <c r="AV124" s="45" t="s">
        <v>12</v>
      </c>
      <c r="AW124" s="45" t="s">
        <v>12</v>
      </c>
      <c r="AX124" s="45" t="s">
        <v>12</v>
      </c>
      <c r="AY124" s="45" t="s">
        <v>12</v>
      </c>
      <c r="AZ124" s="45" t="s">
        <v>12</v>
      </c>
      <c r="BA124" s="45" t="s">
        <v>12</v>
      </c>
      <c r="BB124" s="45" t="s">
        <v>12</v>
      </c>
      <c r="BC124" s="45" t="s">
        <v>12</v>
      </c>
      <c r="BD124" s="45" t="s">
        <v>12</v>
      </c>
      <c r="BE124" s="45" t="s">
        <v>12</v>
      </c>
      <c r="BF124" s="45" t="s">
        <v>12</v>
      </c>
      <c r="BG124" s="45" t="s">
        <v>12</v>
      </c>
      <c r="BH124" s="45" t="s">
        <v>12</v>
      </c>
      <c r="BI124" s="45" t="s">
        <v>12</v>
      </c>
      <c r="BJ124" s="45" t="s">
        <v>12</v>
      </c>
      <c r="BK124" s="45" t="s">
        <v>12</v>
      </c>
      <c r="BL124" s="45" t="s">
        <v>12</v>
      </c>
      <c r="BM124" s="45" t="s">
        <v>12</v>
      </c>
      <c r="BN124" s="45" t="s">
        <v>12</v>
      </c>
      <c r="BO124" s="45" t="s">
        <v>12</v>
      </c>
      <c r="BP124" s="45" t="s">
        <v>12</v>
      </c>
      <c r="BQ124" s="45" t="s">
        <v>12</v>
      </c>
      <c r="BR124" s="45" t="s">
        <v>12</v>
      </c>
      <c r="BS124" s="45" t="s">
        <v>12</v>
      </c>
      <c r="BT124" s="45" t="s">
        <v>12</v>
      </c>
      <c r="BU124" s="45" t="s">
        <v>12</v>
      </c>
      <c r="BV124" s="45" t="s">
        <v>12</v>
      </c>
      <c r="BW124" s="45" t="s">
        <v>12</v>
      </c>
      <c r="BX124" s="45" t="s">
        <v>12</v>
      </c>
      <c r="BY124" s="45" t="s">
        <v>12</v>
      </c>
      <c r="BZ124" s="45" t="s">
        <v>12</v>
      </c>
      <c r="CA124" s="45" t="s">
        <v>12</v>
      </c>
      <c r="CB124" s="45" t="s">
        <v>12</v>
      </c>
      <c r="CC124" s="45" t="s">
        <v>12</v>
      </c>
      <c r="CD124" s="45" t="s">
        <v>12</v>
      </c>
      <c r="CE124" s="45" t="s">
        <v>12</v>
      </c>
      <c r="CF124" s="45" t="s">
        <v>12</v>
      </c>
      <c r="CG124" s="45" t="s">
        <v>12</v>
      </c>
      <c r="CH124" s="45" t="s">
        <v>12</v>
      </c>
      <c r="CI124" s="45" t="s">
        <v>12</v>
      </c>
      <c r="CJ124" s="45" t="s">
        <v>12</v>
      </c>
      <c r="CK124" s="45" t="s">
        <v>12</v>
      </c>
      <c r="CL124" s="45" t="s">
        <v>12</v>
      </c>
      <c r="CM124" s="45" t="s">
        <v>12</v>
      </c>
      <c r="CN124" s="45" t="s">
        <v>12</v>
      </c>
      <c r="CO124" s="45" t="s">
        <v>12</v>
      </c>
      <c r="CP124" s="45" t="s">
        <v>12</v>
      </c>
      <c r="CQ124" s="117"/>
      <c r="CR124" s="60"/>
      <c r="CS124" s="46"/>
      <c r="CT124" s="88"/>
    </row>
    <row r="125" spans="2:98" s="39" customFormat="1" ht="8.5" customHeight="1" thickBot="1" x14ac:dyDescent="0.4">
      <c r="B125" s="102"/>
      <c r="C125" s="311"/>
      <c r="D125" s="215"/>
      <c r="E125" s="216"/>
      <c r="F125" s="224"/>
      <c r="G125" s="217"/>
      <c r="H125" s="228"/>
      <c r="I125" s="229"/>
      <c r="J125" s="228"/>
      <c r="K125" s="96"/>
      <c r="L125" s="93"/>
      <c r="M125" s="93"/>
      <c r="N125" s="93"/>
      <c r="O125" s="94"/>
      <c r="Q125" s="112"/>
      <c r="R125" s="113"/>
      <c r="T125" s="110">
        <f t="shared" ref="T125" si="372">IF(U123="","",1)</f>
        <v>1</v>
      </c>
      <c r="U125" s="93">
        <f t="shared" ref="U125" si="373">IF(U123="","",1)</f>
        <v>1</v>
      </c>
      <c r="V125" s="109">
        <f t="shared" ref="V125" si="374">IF(U123="","",1)</f>
        <v>1</v>
      </c>
      <c r="X125" s="107"/>
      <c r="Y125" s="97"/>
      <c r="Z125" s="98"/>
      <c r="AB125" s="104"/>
      <c r="AC125" s="92"/>
      <c r="AD125" s="148"/>
      <c r="AF125" s="153"/>
      <c r="AG125" s="154"/>
      <c r="AH125" s="154"/>
      <c r="AI125" s="155"/>
      <c r="AJ125" s="156"/>
      <c r="AL125" s="159"/>
      <c r="AM125" s="155"/>
      <c r="AN125" s="155"/>
      <c r="AO125" s="155"/>
      <c r="AP125" s="155"/>
      <c r="AQ125" s="155"/>
      <c r="AR125" s="155"/>
      <c r="AS125" s="155"/>
      <c r="AT125" s="155"/>
      <c r="AU125" s="155"/>
      <c r="AV125" s="155"/>
      <c r="AW125" s="155"/>
      <c r="AX125" s="155"/>
      <c r="AY125" s="155"/>
      <c r="AZ125" s="155"/>
      <c r="BA125" s="155"/>
      <c r="BB125" s="155"/>
      <c r="BC125" s="155"/>
      <c r="BD125" s="155"/>
      <c r="BE125" s="155"/>
      <c r="BF125" s="155"/>
      <c r="BG125" s="155"/>
      <c r="BH125" s="155"/>
      <c r="BI125" s="155"/>
      <c r="BJ125" s="155"/>
      <c r="BK125" s="155"/>
      <c r="BL125" s="155"/>
      <c r="BM125" s="155"/>
      <c r="BN125" s="155"/>
      <c r="BO125" s="155"/>
      <c r="BP125" s="155"/>
      <c r="BQ125" s="155"/>
      <c r="BR125" s="155"/>
      <c r="BS125" s="155"/>
      <c r="BT125" s="155"/>
      <c r="BU125" s="155"/>
      <c r="BV125" s="155"/>
      <c r="BW125" s="155"/>
      <c r="BX125" s="155"/>
      <c r="BY125" s="155"/>
      <c r="BZ125" s="155"/>
      <c r="CA125" s="155"/>
      <c r="CB125" s="155"/>
      <c r="CC125" s="155"/>
      <c r="CD125" s="155"/>
      <c r="CE125" s="155"/>
      <c r="CF125" s="155"/>
      <c r="CG125" s="155"/>
      <c r="CH125" s="155"/>
      <c r="CI125" s="155"/>
      <c r="CJ125" s="155"/>
      <c r="CK125" s="155"/>
      <c r="CL125" s="155"/>
      <c r="CM125" s="155"/>
      <c r="CN125" s="155"/>
      <c r="CO125" s="155"/>
      <c r="CP125" s="156"/>
      <c r="CQ125" s="118"/>
      <c r="CR125" s="158"/>
      <c r="CS125" s="97"/>
      <c r="CT125" s="105"/>
    </row>
    <row r="126" spans="2:98" ht="8.5" customHeight="1" thickTop="1" x14ac:dyDescent="0.35">
      <c r="B126" s="71"/>
      <c r="C126" s="310"/>
      <c r="D126" s="212"/>
      <c r="E126" s="213"/>
      <c r="F126" s="223"/>
      <c r="G126" s="214"/>
      <c r="H126" s="202"/>
      <c r="I126" s="223"/>
      <c r="J126" s="202"/>
      <c r="K126" s="45"/>
      <c r="L126" s="1"/>
      <c r="M126" s="1"/>
      <c r="N126" s="1"/>
      <c r="O126" s="46"/>
      <c r="P126" s="1"/>
      <c r="Q126" s="56"/>
      <c r="R126" s="57"/>
      <c r="T126" s="5">
        <f t="shared" ref="T126" si="375">IF(U127="","",1)</f>
        <v>1</v>
      </c>
      <c r="U126" s="1">
        <f t="shared" ref="U126" si="376">IF(U127="","",1)</f>
        <v>1</v>
      </c>
      <c r="V126" s="6">
        <f t="shared" ref="V126" si="377">IF(U127="","",1)</f>
        <v>1</v>
      </c>
      <c r="X126" s="60"/>
      <c r="Y126" s="46"/>
      <c r="Z126" s="76"/>
      <c r="AB126" s="82"/>
      <c r="AC126" s="45"/>
      <c r="AD126" s="134"/>
      <c r="AF126" s="135"/>
      <c r="AG126" s="136"/>
      <c r="AH126" s="136"/>
      <c r="AI126" s="137"/>
      <c r="AJ126" s="138"/>
      <c r="AL126" s="143"/>
      <c r="AM126" s="144"/>
      <c r="AN126" s="144"/>
      <c r="AO126" s="144"/>
      <c r="AP126" s="144"/>
      <c r="AQ126" s="144"/>
      <c r="AR126" s="144"/>
      <c r="AS126" s="144"/>
      <c r="AT126" s="144"/>
      <c r="AU126" s="144"/>
      <c r="AV126" s="144"/>
      <c r="AW126" s="144"/>
      <c r="AX126" s="144"/>
      <c r="AY126" s="144"/>
      <c r="AZ126" s="144"/>
      <c r="BA126" s="144"/>
      <c r="BB126" s="144"/>
      <c r="BC126" s="144"/>
      <c r="BD126" s="144"/>
      <c r="BE126" s="144"/>
      <c r="BF126" s="144"/>
      <c r="BG126" s="144"/>
      <c r="BH126" s="144"/>
      <c r="BI126" s="144"/>
      <c r="BJ126" s="144"/>
      <c r="BK126" s="144"/>
      <c r="BL126" s="144"/>
      <c r="BM126" s="144"/>
      <c r="BN126" s="144"/>
      <c r="BO126" s="144"/>
      <c r="BP126" s="144"/>
      <c r="BQ126" s="144"/>
      <c r="BR126" s="144"/>
      <c r="BS126" s="144"/>
      <c r="BT126" s="144"/>
      <c r="BU126" s="144"/>
      <c r="BV126" s="144"/>
      <c r="BW126" s="144"/>
      <c r="BX126" s="144"/>
      <c r="BY126" s="144"/>
      <c r="BZ126" s="144"/>
      <c r="CA126" s="144"/>
      <c r="CB126" s="144"/>
      <c r="CC126" s="144"/>
      <c r="CD126" s="144"/>
      <c r="CE126" s="144"/>
      <c r="CF126" s="144"/>
      <c r="CG126" s="144"/>
      <c r="CH126" s="144"/>
      <c r="CI126" s="144"/>
      <c r="CJ126" s="144"/>
      <c r="CK126" s="144"/>
      <c r="CL126" s="144"/>
      <c r="CM126" s="144"/>
      <c r="CN126" s="144"/>
      <c r="CO126" s="144"/>
      <c r="CP126" s="145"/>
      <c r="CQ126" s="117"/>
      <c r="CR126" s="134"/>
      <c r="CS126" s="46"/>
      <c r="CT126" s="88"/>
    </row>
    <row r="127" spans="2:98" x14ac:dyDescent="0.35">
      <c r="B127" s="71"/>
      <c r="C127" s="310">
        <f t="shared" ref="C127:D127" si="378">IF(AC127="Athlete Name","",AC127)</f>
        <v>27</v>
      </c>
      <c r="D127" s="212" t="str">
        <f t="shared" si="378"/>
        <v>Chance Cover</v>
      </c>
      <c r="E127" s="213"/>
      <c r="F127" s="223">
        <f>IF(COUNT(AL127:CP127)=0,"", COUNT(AL127:CP127))</f>
        <v>16</v>
      </c>
      <c r="G127" s="214">
        <f t="shared" ref="G127" si="379">_xlfn.IFS(F127="","",F127=1,1,F127=2,2,F127=3,3,F127=4,4,F127=5,5,F127&gt;5,5)</f>
        <v>5</v>
      </c>
      <c r="H127" s="202"/>
      <c r="I127" s="223"/>
      <c r="J127" s="227" t="s">
        <v>7</v>
      </c>
      <c r="K127" s="45">
        <f>IFERROR(LARGE((AL127:CP127),1),"")</f>
        <v>625.79999999999995</v>
      </c>
      <c r="L127" s="1">
        <f>IFERROR(LARGE((AL127:CP127),2),"")</f>
        <v>624.4</v>
      </c>
      <c r="M127" s="1">
        <f>IFERROR(LARGE((AL127:CP127),3),"")</f>
        <v>622.1</v>
      </c>
      <c r="N127" s="1">
        <f>IFERROR(LARGE((AL127:CP127),4),"")</f>
        <v>621.1</v>
      </c>
      <c r="O127" s="46">
        <f>IFERROR(LARGE((AL127:CP127),5),"")</f>
        <v>621</v>
      </c>
      <c r="P127" s="1"/>
      <c r="Q127" s="56">
        <f t="shared" ref="Q127" si="380">IFERROR(AVERAGEIF(K127:O127,"&gt;0"),"")</f>
        <v>622.87999999999988</v>
      </c>
      <c r="R127" s="57" t="str">
        <f t="shared" ref="R127" si="381">IF(SUM(AF128:AJ128,K128:O128)=0,"",SUM(AF128:AJ128,K128:O128))</f>
        <v/>
      </c>
      <c r="T127" s="5">
        <f t="shared" ref="T127" si="382">IF(U127="","",1)</f>
        <v>1</v>
      </c>
      <c r="U127" s="4">
        <f t="shared" ref="U127" si="383">IF(SUM(Q127:R127)=0,"",SUM(Q127:R127))</f>
        <v>622.87999999999988</v>
      </c>
      <c r="V127" s="6">
        <f t="shared" ref="V127" si="384">IF(U127="","",1)</f>
        <v>1</v>
      </c>
      <c r="X127" s="60" t="str">
        <f t="shared" ref="X127" si="385">IF(AD127="Athlete Name","",AD127)</f>
        <v>Chance Cover</v>
      </c>
      <c r="Y127" s="46"/>
      <c r="Z127" s="76"/>
      <c r="AB127" s="82"/>
      <c r="AC127" s="45">
        <v>27</v>
      </c>
      <c r="AD127" s="60" t="s">
        <v>166</v>
      </c>
      <c r="AF127" s="45"/>
      <c r="AG127" s="1"/>
      <c r="AH127" s="1"/>
      <c r="AI127" s="1"/>
      <c r="AJ127" s="46"/>
      <c r="AK127" s="108"/>
      <c r="AL127" s="62" t="s">
        <v>7</v>
      </c>
      <c r="AM127" s="62">
        <v>619.5</v>
      </c>
      <c r="AN127" s="62">
        <v>618.6</v>
      </c>
      <c r="AO127" s="62">
        <v>625.79999999999995</v>
      </c>
      <c r="AP127" s="62">
        <v>620</v>
      </c>
      <c r="AQ127" s="62">
        <v>621</v>
      </c>
      <c r="AR127" s="62">
        <v>624.4</v>
      </c>
      <c r="AS127" s="62" t="s">
        <v>7</v>
      </c>
      <c r="AT127" s="62" t="s">
        <v>7</v>
      </c>
      <c r="AU127" s="62" t="s">
        <v>7</v>
      </c>
      <c r="AV127" s="62" t="s">
        <v>7</v>
      </c>
      <c r="AW127" s="62" t="s">
        <v>7</v>
      </c>
      <c r="AX127" s="62" t="s">
        <v>7</v>
      </c>
      <c r="AY127" s="62" t="s">
        <v>7</v>
      </c>
      <c r="AZ127" s="62" t="s">
        <v>7</v>
      </c>
      <c r="BA127" s="62" t="s">
        <v>7</v>
      </c>
      <c r="BB127" s="62" t="s">
        <v>7</v>
      </c>
      <c r="BC127" s="62" t="s">
        <v>7</v>
      </c>
      <c r="BD127" s="62" t="s">
        <v>7</v>
      </c>
      <c r="BE127" s="62" t="s">
        <v>7</v>
      </c>
      <c r="BF127" s="62" t="s">
        <v>7</v>
      </c>
      <c r="BG127" s="62" t="s">
        <v>7</v>
      </c>
      <c r="BH127" s="62" t="s">
        <v>7</v>
      </c>
      <c r="BI127" s="62" t="s">
        <v>7</v>
      </c>
      <c r="BJ127" s="62" t="s">
        <v>7</v>
      </c>
      <c r="BK127" s="62" t="s">
        <v>7</v>
      </c>
      <c r="BL127" s="62">
        <v>610.20000000000005</v>
      </c>
      <c r="BM127" s="62">
        <v>622.1</v>
      </c>
      <c r="BN127" s="62" t="s">
        <v>7</v>
      </c>
      <c r="BO127" s="62">
        <v>620.79999999999995</v>
      </c>
      <c r="BP127" s="62" t="s">
        <v>7</v>
      </c>
      <c r="BQ127" s="62" t="s">
        <v>7</v>
      </c>
      <c r="BR127" s="62" t="s">
        <v>7</v>
      </c>
      <c r="BS127" s="62">
        <v>615.29999999999995</v>
      </c>
      <c r="BT127" s="62">
        <v>614.20000000000005</v>
      </c>
      <c r="BU127" s="62">
        <v>620.20000000000005</v>
      </c>
      <c r="BV127" s="62">
        <v>618.29999999999995</v>
      </c>
      <c r="BW127" s="62" t="s">
        <v>7</v>
      </c>
      <c r="BX127" s="62" t="s">
        <v>7</v>
      </c>
      <c r="BY127" s="62" t="s">
        <v>7</v>
      </c>
      <c r="BZ127" s="62" t="s">
        <v>7</v>
      </c>
      <c r="CA127" s="62" t="s">
        <v>7</v>
      </c>
      <c r="CB127" s="62" t="s">
        <v>7</v>
      </c>
      <c r="CC127" s="62" t="s">
        <v>7</v>
      </c>
      <c r="CD127" s="62">
        <v>618.9</v>
      </c>
      <c r="CE127" s="62" t="s">
        <v>7</v>
      </c>
      <c r="CF127" s="62" t="s">
        <v>7</v>
      </c>
      <c r="CG127" s="62" t="s">
        <v>7</v>
      </c>
      <c r="CH127" s="62">
        <v>618.1</v>
      </c>
      <c r="CI127" s="62">
        <v>621.1</v>
      </c>
      <c r="CJ127" s="62" t="s">
        <v>7</v>
      </c>
      <c r="CK127" s="62" t="s">
        <v>7</v>
      </c>
      <c r="CL127" s="62" t="s">
        <v>7</v>
      </c>
      <c r="CM127" s="62" t="s">
        <v>7</v>
      </c>
      <c r="CN127" s="62" t="s">
        <v>7</v>
      </c>
      <c r="CO127" s="62" t="s">
        <v>7</v>
      </c>
      <c r="CP127" s="62" t="s">
        <v>7</v>
      </c>
      <c r="CQ127" s="117"/>
      <c r="CR127" s="60" t="str">
        <f>IF(AD127="Athlete Name","",AD127)</f>
        <v>Chance Cover</v>
      </c>
      <c r="CS127" s="46">
        <v>32</v>
      </c>
      <c r="CT127" s="88"/>
    </row>
    <row r="128" spans="2:98" x14ac:dyDescent="0.35">
      <c r="B128" s="71"/>
      <c r="C128" s="310"/>
      <c r="D128" s="212"/>
      <c r="E128" s="213"/>
      <c r="F128" s="223"/>
      <c r="G128" s="214"/>
      <c r="H128" s="202"/>
      <c r="I128" s="223" t="str">
        <f>IF(SUM(AF128:AJ128)=0,"",SUM(AF128:AJ128))</f>
        <v/>
      </c>
      <c r="J128" s="227" t="s">
        <v>12</v>
      </c>
      <c r="K128" s="45" t="str">
        <f>IFERROR(LARGE((AL128:CP128),1),"")</f>
        <v/>
      </c>
      <c r="L128" s="1" t="str">
        <f>IFERROR(LARGE((AL128:CP128),2),"")</f>
        <v/>
      </c>
      <c r="M128" s="1" t="str">
        <f>IFERROR(LARGE((AL128:CP128),3),"")</f>
        <v/>
      </c>
      <c r="N128" s="1" t="str">
        <f>IFERROR(LARGE((AL128:CP128),4),"")</f>
        <v/>
      </c>
      <c r="O128" s="46" t="str">
        <f>IFERROR(LARGE((AL128:CP128),5),"")</f>
        <v/>
      </c>
      <c r="P128" s="1"/>
      <c r="Q128" s="56"/>
      <c r="R128" s="57"/>
      <c r="T128" s="5">
        <f t="shared" ref="T128" si="386">IF(U127="","",1)</f>
        <v>1</v>
      </c>
      <c r="U128" s="126">
        <f t="shared" ref="U128" si="387">IF(U127="","",1)</f>
        <v>1</v>
      </c>
      <c r="V128" s="6">
        <f t="shared" ref="V128" si="388">IF(U127="","",1)</f>
        <v>1</v>
      </c>
      <c r="X128" s="60"/>
      <c r="Y128" s="46"/>
      <c r="Z128" s="76"/>
      <c r="AB128" s="82"/>
      <c r="AC128" s="45"/>
      <c r="AD128" s="60"/>
      <c r="AF128" s="45" t="s">
        <v>12</v>
      </c>
      <c r="AG128" s="1" t="s">
        <v>12</v>
      </c>
      <c r="AH128" s="1" t="s">
        <v>12</v>
      </c>
      <c r="AI128" s="1" t="s">
        <v>12</v>
      </c>
      <c r="AJ128" s="46" t="s">
        <v>12</v>
      </c>
      <c r="AK128" s="108"/>
      <c r="AL128" s="45" t="s">
        <v>12</v>
      </c>
      <c r="AM128" s="45" t="s">
        <v>12</v>
      </c>
      <c r="AN128" s="45" t="s">
        <v>12</v>
      </c>
      <c r="AO128" s="45" t="s">
        <v>12</v>
      </c>
      <c r="AP128" s="45" t="s">
        <v>12</v>
      </c>
      <c r="AQ128" s="45" t="s">
        <v>12</v>
      </c>
      <c r="AR128" s="45" t="s">
        <v>12</v>
      </c>
      <c r="AS128" s="45" t="s">
        <v>12</v>
      </c>
      <c r="AT128" s="45" t="s">
        <v>12</v>
      </c>
      <c r="AU128" s="45" t="s">
        <v>12</v>
      </c>
      <c r="AV128" s="45" t="s">
        <v>12</v>
      </c>
      <c r="AW128" s="45" t="s">
        <v>12</v>
      </c>
      <c r="AX128" s="45" t="s">
        <v>12</v>
      </c>
      <c r="AY128" s="45" t="s">
        <v>12</v>
      </c>
      <c r="AZ128" s="45" t="s">
        <v>12</v>
      </c>
      <c r="BA128" s="45" t="s">
        <v>12</v>
      </c>
      <c r="BB128" s="45" t="s">
        <v>12</v>
      </c>
      <c r="BC128" s="45" t="s">
        <v>12</v>
      </c>
      <c r="BD128" s="45" t="s">
        <v>12</v>
      </c>
      <c r="BE128" s="45" t="s">
        <v>12</v>
      </c>
      <c r="BF128" s="45" t="s">
        <v>12</v>
      </c>
      <c r="BG128" s="45" t="s">
        <v>12</v>
      </c>
      <c r="BH128" s="45" t="s">
        <v>12</v>
      </c>
      <c r="BI128" s="45" t="s">
        <v>12</v>
      </c>
      <c r="BJ128" s="45" t="s">
        <v>12</v>
      </c>
      <c r="BK128" s="45" t="s">
        <v>12</v>
      </c>
      <c r="BL128" s="45" t="s">
        <v>12</v>
      </c>
      <c r="BM128" s="45" t="s">
        <v>12</v>
      </c>
      <c r="BN128" s="45" t="s">
        <v>12</v>
      </c>
      <c r="BO128" s="45" t="s">
        <v>12</v>
      </c>
      <c r="BP128" s="45" t="s">
        <v>12</v>
      </c>
      <c r="BQ128" s="45" t="s">
        <v>12</v>
      </c>
      <c r="BR128" s="45" t="s">
        <v>12</v>
      </c>
      <c r="BS128" s="45" t="s">
        <v>12</v>
      </c>
      <c r="BT128" s="45" t="s">
        <v>12</v>
      </c>
      <c r="BU128" s="45" t="s">
        <v>12</v>
      </c>
      <c r="BV128" s="45" t="s">
        <v>12</v>
      </c>
      <c r="BW128" s="45" t="s">
        <v>12</v>
      </c>
      <c r="BX128" s="45" t="s">
        <v>12</v>
      </c>
      <c r="BY128" s="45" t="s">
        <v>12</v>
      </c>
      <c r="BZ128" s="45" t="s">
        <v>12</v>
      </c>
      <c r="CA128" s="45" t="s">
        <v>12</v>
      </c>
      <c r="CB128" s="45" t="s">
        <v>12</v>
      </c>
      <c r="CC128" s="45" t="s">
        <v>12</v>
      </c>
      <c r="CD128" s="45" t="s">
        <v>12</v>
      </c>
      <c r="CE128" s="45" t="s">
        <v>12</v>
      </c>
      <c r="CF128" s="45" t="s">
        <v>12</v>
      </c>
      <c r="CG128" s="45" t="s">
        <v>12</v>
      </c>
      <c r="CH128" s="45" t="s">
        <v>12</v>
      </c>
      <c r="CI128" s="45" t="s">
        <v>12</v>
      </c>
      <c r="CJ128" s="45" t="s">
        <v>12</v>
      </c>
      <c r="CK128" s="45" t="s">
        <v>12</v>
      </c>
      <c r="CL128" s="45" t="s">
        <v>12</v>
      </c>
      <c r="CM128" s="45" t="s">
        <v>12</v>
      </c>
      <c r="CN128" s="45" t="s">
        <v>12</v>
      </c>
      <c r="CO128" s="45" t="s">
        <v>12</v>
      </c>
      <c r="CP128" s="45" t="s">
        <v>12</v>
      </c>
      <c r="CQ128" s="117"/>
      <c r="CR128" s="60"/>
      <c r="CS128" s="46"/>
      <c r="CT128" s="88"/>
    </row>
    <row r="129" spans="2:98" s="39" customFormat="1" ht="8.5" customHeight="1" thickBot="1" x14ac:dyDescent="0.4">
      <c r="B129" s="102"/>
      <c r="C129" s="311"/>
      <c r="D129" s="215"/>
      <c r="E129" s="216"/>
      <c r="F129" s="224"/>
      <c r="G129" s="217"/>
      <c r="H129" s="228"/>
      <c r="I129" s="229"/>
      <c r="J129" s="228"/>
      <c r="K129" s="96"/>
      <c r="L129" s="93"/>
      <c r="M129" s="93"/>
      <c r="N129" s="93"/>
      <c r="O129" s="94"/>
      <c r="Q129" s="112"/>
      <c r="R129" s="113"/>
      <c r="T129" s="110">
        <f t="shared" ref="T129" si="389">IF(U127="","",1)</f>
        <v>1</v>
      </c>
      <c r="U129" s="93">
        <f t="shared" ref="U129" si="390">IF(U127="","",1)</f>
        <v>1</v>
      </c>
      <c r="V129" s="109">
        <f t="shared" ref="V129" si="391">IF(U127="","",1)</f>
        <v>1</v>
      </c>
      <c r="X129" s="107"/>
      <c r="Y129" s="97"/>
      <c r="Z129" s="98"/>
      <c r="AB129" s="104"/>
      <c r="AC129" s="92"/>
      <c r="AD129" s="139"/>
      <c r="AF129" s="140"/>
      <c r="AG129" s="141"/>
      <c r="AH129" s="141"/>
      <c r="AI129" s="141"/>
      <c r="AJ129" s="142"/>
      <c r="AL129" s="140"/>
      <c r="AM129" s="141"/>
      <c r="AN129" s="141"/>
      <c r="AO129" s="141"/>
      <c r="AP129" s="141"/>
      <c r="AQ129" s="141"/>
      <c r="AR129" s="141"/>
      <c r="AS129" s="141"/>
      <c r="AT129" s="141"/>
      <c r="AU129" s="141"/>
      <c r="AV129" s="141"/>
      <c r="AW129" s="141"/>
      <c r="AX129" s="141"/>
      <c r="AY129" s="141"/>
      <c r="AZ129" s="141"/>
      <c r="BA129" s="141"/>
      <c r="BB129" s="141"/>
      <c r="BC129" s="141"/>
      <c r="BD129" s="141"/>
      <c r="BE129" s="141"/>
      <c r="BF129" s="141"/>
      <c r="BG129" s="141"/>
      <c r="BH129" s="141"/>
      <c r="BI129" s="141"/>
      <c r="BJ129" s="141"/>
      <c r="BK129" s="141"/>
      <c r="BL129" s="141"/>
      <c r="BM129" s="141"/>
      <c r="BN129" s="141"/>
      <c r="BO129" s="141"/>
      <c r="BP129" s="141"/>
      <c r="BQ129" s="141"/>
      <c r="BR129" s="141"/>
      <c r="BS129" s="141"/>
      <c r="BT129" s="141"/>
      <c r="BU129" s="141"/>
      <c r="BV129" s="141"/>
      <c r="BW129" s="141"/>
      <c r="BX129" s="141"/>
      <c r="BY129" s="141"/>
      <c r="BZ129" s="141"/>
      <c r="CA129" s="141"/>
      <c r="CB129" s="141"/>
      <c r="CC129" s="141"/>
      <c r="CD129" s="141"/>
      <c r="CE129" s="141"/>
      <c r="CF129" s="141"/>
      <c r="CG129" s="141"/>
      <c r="CH129" s="141"/>
      <c r="CI129" s="141"/>
      <c r="CJ129" s="141"/>
      <c r="CK129" s="141"/>
      <c r="CL129" s="141"/>
      <c r="CM129" s="141"/>
      <c r="CN129" s="141"/>
      <c r="CO129" s="141"/>
      <c r="CP129" s="142"/>
      <c r="CQ129" s="118"/>
      <c r="CR129" s="146"/>
      <c r="CS129" s="97"/>
      <c r="CT129" s="105"/>
    </row>
    <row r="130" spans="2:98" ht="8.5" customHeight="1" thickTop="1" x14ac:dyDescent="0.35">
      <c r="B130" s="71"/>
      <c r="C130" s="310"/>
      <c r="D130" s="212"/>
      <c r="E130" s="213"/>
      <c r="F130" s="223"/>
      <c r="G130" s="214"/>
      <c r="H130" s="202"/>
      <c r="I130" s="223"/>
      <c r="J130" s="202"/>
      <c r="K130" s="45"/>
      <c r="L130" s="1"/>
      <c r="M130" s="1"/>
      <c r="N130" s="1"/>
      <c r="O130" s="46"/>
      <c r="P130" s="1"/>
      <c r="Q130" s="56"/>
      <c r="R130" s="57"/>
      <c r="T130" s="5">
        <f t="shared" ref="T130" si="392">IF(U131="","",1)</f>
        <v>1</v>
      </c>
      <c r="U130" s="1">
        <f t="shared" ref="U130" si="393">IF(U131="","",1)</f>
        <v>1</v>
      </c>
      <c r="V130" s="6">
        <f t="shared" ref="V130" si="394">IF(U131="","",1)</f>
        <v>1</v>
      </c>
      <c r="X130" s="60"/>
      <c r="Y130" s="46"/>
      <c r="Z130" s="76"/>
      <c r="AB130" s="82"/>
      <c r="AC130" s="45"/>
      <c r="AD130" s="149"/>
      <c r="AF130" s="150"/>
      <c r="AG130" s="151"/>
      <c r="AH130" s="151"/>
      <c r="AI130" s="151"/>
      <c r="AJ130" s="152"/>
      <c r="AL130" s="150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  <c r="CE130" s="157"/>
      <c r="CF130" s="157"/>
      <c r="CG130" s="157"/>
      <c r="CH130" s="157"/>
      <c r="CI130" s="157"/>
      <c r="CJ130" s="157"/>
      <c r="CK130" s="157"/>
      <c r="CL130" s="157"/>
      <c r="CM130" s="157"/>
      <c r="CN130" s="157"/>
      <c r="CO130" s="157"/>
      <c r="CP130" s="152"/>
      <c r="CQ130" s="117"/>
      <c r="CR130" s="149"/>
      <c r="CS130" s="46"/>
      <c r="CT130" s="88"/>
    </row>
    <row r="131" spans="2:98" x14ac:dyDescent="0.35">
      <c r="B131" s="71"/>
      <c r="C131" s="310">
        <f t="shared" ref="C131:D131" si="395">IF(AC131="Athlete Name","",AC131)</f>
        <v>28</v>
      </c>
      <c r="D131" s="212" t="str">
        <f t="shared" si="395"/>
        <v>Scott Patterson</v>
      </c>
      <c r="E131" s="213"/>
      <c r="F131" s="223">
        <f>IF(COUNT(AL131:CP131)=0,"", COUNT(AL131:CP131))</f>
        <v>4</v>
      </c>
      <c r="G131" s="214">
        <f t="shared" ref="G131" si="396">_xlfn.IFS(F131="","",F131=1,1,F131=2,2,F131=3,3,F131=4,4,F131=5,5,F131&gt;5,5)</f>
        <v>4</v>
      </c>
      <c r="H131" s="202"/>
      <c r="I131" s="223"/>
      <c r="J131" s="227" t="s">
        <v>7</v>
      </c>
      <c r="K131" s="45">
        <f>IFERROR(LARGE((AL131:CP131),1),"")</f>
        <v>625.20000000000005</v>
      </c>
      <c r="L131" s="1">
        <f>IFERROR(LARGE((AL131:CP131),2),"")</f>
        <v>623.4</v>
      </c>
      <c r="M131" s="1">
        <f>IFERROR(LARGE((AL131:CP131),3),"")</f>
        <v>623</v>
      </c>
      <c r="N131" s="1">
        <f>IFERROR(LARGE((AL131:CP131),4),"")</f>
        <v>622.79999999999995</v>
      </c>
      <c r="O131" s="46" t="str">
        <f>IFERROR(LARGE((AL131:CP131),5),"")</f>
        <v/>
      </c>
      <c r="P131" s="1"/>
      <c r="Q131" s="56">
        <f t="shared" ref="Q131" si="397">IFERROR(AVERAGEIF(K131:O131,"&gt;0"),"")</f>
        <v>623.59999999999991</v>
      </c>
      <c r="R131" s="57" t="str">
        <f t="shared" ref="R131" si="398">IF(SUM(AF132:AJ132,K132:O132)=0,"",SUM(AF132:AJ132,K132:O132))</f>
        <v/>
      </c>
      <c r="T131" s="5">
        <f t="shared" ref="T131" si="399">IF(U131="","",1)</f>
        <v>1</v>
      </c>
      <c r="U131" s="4">
        <f t="shared" ref="U131" si="400">IF(SUM(Q131:R131)=0,"",SUM(Q131:R131))</f>
        <v>623.59999999999991</v>
      </c>
      <c r="V131" s="6">
        <f t="shared" ref="V131" si="401">IF(U131="","",1)</f>
        <v>1</v>
      </c>
      <c r="X131" s="60" t="str">
        <f t="shared" ref="X131" si="402">IF(AD131="Athlete Name","",AD131)</f>
        <v>Scott Patterson</v>
      </c>
      <c r="Y131" s="46"/>
      <c r="Z131" s="76"/>
      <c r="AB131" s="82"/>
      <c r="AC131" s="45">
        <v>28</v>
      </c>
      <c r="AD131" s="60" t="s">
        <v>210</v>
      </c>
      <c r="AF131" s="45"/>
      <c r="AG131" s="1"/>
      <c r="AH131" s="1"/>
      <c r="AI131" s="1"/>
      <c r="AJ131" s="46"/>
      <c r="AK131" s="108"/>
      <c r="AL131" s="62" t="s">
        <v>7</v>
      </c>
      <c r="AM131" s="62">
        <v>623</v>
      </c>
      <c r="AN131" s="62">
        <v>623.4</v>
      </c>
      <c r="AO131" s="62" t="s">
        <v>7</v>
      </c>
      <c r="AP131" s="62" t="s">
        <v>7</v>
      </c>
      <c r="AQ131" s="62" t="s">
        <v>7</v>
      </c>
      <c r="AR131" s="62" t="s">
        <v>7</v>
      </c>
      <c r="AS131" s="62" t="s">
        <v>7</v>
      </c>
      <c r="AT131" s="62" t="s">
        <v>7</v>
      </c>
      <c r="AU131" s="62" t="s">
        <v>7</v>
      </c>
      <c r="AV131" s="62" t="s">
        <v>7</v>
      </c>
      <c r="AW131" s="62" t="s">
        <v>7</v>
      </c>
      <c r="AX131" s="62" t="s">
        <v>7</v>
      </c>
      <c r="AY131" s="62" t="s">
        <v>7</v>
      </c>
      <c r="AZ131" s="62" t="s">
        <v>7</v>
      </c>
      <c r="BA131" s="62" t="s">
        <v>7</v>
      </c>
      <c r="BB131" s="62" t="s">
        <v>7</v>
      </c>
      <c r="BC131" s="62" t="s">
        <v>7</v>
      </c>
      <c r="BD131" s="62" t="s">
        <v>7</v>
      </c>
      <c r="BE131" s="62" t="s">
        <v>7</v>
      </c>
      <c r="BF131" s="62" t="s">
        <v>7</v>
      </c>
      <c r="BG131" s="62" t="s">
        <v>7</v>
      </c>
      <c r="BH131" s="62" t="s">
        <v>7</v>
      </c>
      <c r="BI131" s="62" t="s">
        <v>7</v>
      </c>
      <c r="BJ131" s="62" t="s">
        <v>7</v>
      </c>
      <c r="BK131" s="62" t="s">
        <v>7</v>
      </c>
      <c r="BL131" s="62" t="s">
        <v>7</v>
      </c>
      <c r="BM131" s="62" t="s">
        <v>7</v>
      </c>
      <c r="BN131" s="62" t="s">
        <v>7</v>
      </c>
      <c r="BO131" s="62" t="s">
        <v>7</v>
      </c>
      <c r="BP131" s="62" t="s">
        <v>7</v>
      </c>
      <c r="BQ131" s="62" t="s">
        <v>7</v>
      </c>
      <c r="BR131" s="62" t="s">
        <v>7</v>
      </c>
      <c r="BS131" s="62" t="s">
        <v>7</v>
      </c>
      <c r="BT131" s="62" t="s">
        <v>7</v>
      </c>
      <c r="BU131" s="62" t="s">
        <v>7</v>
      </c>
      <c r="BV131" s="62" t="s">
        <v>7</v>
      </c>
      <c r="BW131" s="62" t="s">
        <v>7</v>
      </c>
      <c r="BX131" s="62" t="s">
        <v>7</v>
      </c>
      <c r="BY131" s="62" t="s">
        <v>7</v>
      </c>
      <c r="BZ131" s="62" t="s">
        <v>7</v>
      </c>
      <c r="CA131" s="62" t="s">
        <v>7</v>
      </c>
      <c r="CB131" s="62" t="s">
        <v>7</v>
      </c>
      <c r="CC131" s="62" t="s">
        <v>7</v>
      </c>
      <c r="CD131" s="62" t="s">
        <v>7</v>
      </c>
      <c r="CE131" s="62" t="s">
        <v>7</v>
      </c>
      <c r="CF131" s="62" t="s">
        <v>7</v>
      </c>
      <c r="CG131" s="62" t="s">
        <v>7</v>
      </c>
      <c r="CH131" s="62">
        <v>622.79999999999995</v>
      </c>
      <c r="CI131" s="62">
        <v>625.20000000000005</v>
      </c>
      <c r="CJ131" s="62" t="s">
        <v>7</v>
      </c>
      <c r="CK131" s="62" t="s">
        <v>7</v>
      </c>
      <c r="CL131" s="62" t="s">
        <v>7</v>
      </c>
      <c r="CM131" s="62" t="s">
        <v>7</v>
      </c>
      <c r="CN131" s="62" t="s">
        <v>7</v>
      </c>
      <c r="CO131" s="62" t="s">
        <v>7</v>
      </c>
      <c r="CP131" s="62" t="s">
        <v>7</v>
      </c>
      <c r="CQ131" s="117"/>
      <c r="CR131" s="60" t="str">
        <f>IF(AD131="Athlete Name","",AD131)</f>
        <v>Scott Patterson</v>
      </c>
      <c r="CS131" s="46">
        <v>33</v>
      </c>
      <c r="CT131" s="88"/>
    </row>
    <row r="132" spans="2:98" x14ac:dyDescent="0.35">
      <c r="B132" s="71"/>
      <c r="C132" s="310"/>
      <c r="D132" s="212"/>
      <c r="E132" s="213"/>
      <c r="F132" s="223"/>
      <c r="G132" s="214"/>
      <c r="H132" s="202"/>
      <c r="I132" s="223" t="str">
        <f>IF(SUM(AF132:AJ132)=0,"",SUM(AF132:AJ132))</f>
        <v/>
      </c>
      <c r="J132" s="227" t="s">
        <v>12</v>
      </c>
      <c r="K132" s="45" t="str">
        <f>IFERROR(LARGE((AL132:CP132),1),"")</f>
        <v/>
      </c>
      <c r="L132" s="1" t="str">
        <f>IFERROR(LARGE((AL132:CP132),2),"")</f>
        <v/>
      </c>
      <c r="M132" s="1" t="str">
        <f>IFERROR(LARGE((AL132:CP132),3),"")</f>
        <v/>
      </c>
      <c r="N132" s="1" t="str">
        <f>IFERROR(LARGE((AL132:CP132),4),"")</f>
        <v/>
      </c>
      <c r="O132" s="46" t="str">
        <f>IFERROR(LARGE((AL132:CP132),5),"")</f>
        <v/>
      </c>
      <c r="P132" s="1"/>
      <c r="Q132" s="56"/>
      <c r="R132" s="57"/>
      <c r="T132" s="5">
        <f t="shared" ref="T132" si="403">IF(U131="","",1)</f>
        <v>1</v>
      </c>
      <c r="U132" s="126">
        <f t="shared" ref="U132" si="404">IF(U131="","",1)</f>
        <v>1</v>
      </c>
      <c r="V132" s="6">
        <f t="shared" ref="V132" si="405">IF(U131="","",1)</f>
        <v>1</v>
      </c>
      <c r="X132" s="60"/>
      <c r="Y132" s="46"/>
      <c r="Z132" s="76"/>
      <c r="AB132" s="82"/>
      <c r="AC132" s="45"/>
      <c r="AD132" s="60"/>
      <c r="AF132" s="45" t="s">
        <v>12</v>
      </c>
      <c r="AG132" s="1" t="s">
        <v>12</v>
      </c>
      <c r="AH132" s="1" t="s">
        <v>12</v>
      </c>
      <c r="AI132" s="1" t="s">
        <v>12</v>
      </c>
      <c r="AJ132" s="46" t="s">
        <v>12</v>
      </c>
      <c r="AK132" s="108"/>
      <c r="AL132" s="45" t="s">
        <v>12</v>
      </c>
      <c r="AM132" s="45" t="s">
        <v>12</v>
      </c>
      <c r="AN132" s="45" t="s">
        <v>12</v>
      </c>
      <c r="AO132" s="45" t="s">
        <v>12</v>
      </c>
      <c r="AP132" s="45" t="s">
        <v>12</v>
      </c>
      <c r="AQ132" s="45" t="s">
        <v>12</v>
      </c>
      <c r="AR132" s="45" t="s">
        <v>12</v>
      </c>
      <c r="AS132" s="45" t="s">
        <v>12</v>
      </c>
      <c r="AT132" s="45" t="s">
        <v>12</v>
      </c>
      <c r="AU132" s="45" t="s">
        <v>12</v>
      </c>
      <c r="AV132" s="45" t="s">
        <v>12</v>
      </c>
      <c r="AW132" s="45" t="s">
        <v>12</v>
      </c>
      <c r="AX132" s="45" t="s">
        <v>12</v>
      </c>
      <c r="AY132" s="45" t="s">
        <v>12</v>
      </c>
      <c r="AZ132" s="45" t="s">
        <v>12</v>
      </c>
      <c r="BA132" s="45" t="s">
        <v>12</v>
      </c>
      <c r="BB132" s="45" t="s">
        <v>12</v>
      </c>
      <c r="BC132" s="45" t="s">
        <v>12</v>
      </c>
      <c r="BD132" s="45" t="s">
        <v>12</v>
      </c>
      <c r="BE132" s="45" t="s">
        <v>12</v>
      </c>
      <c r="BF132" s="45" t="s">
        <v>12</v>
      </c>
      <c r="BG132" s="45" t="s">
        <v>12</v>
      </c>
      <c r="BH132" s="45" t="s">
        <v>12</v>
      </c>
      <c r="BI132" s="45" t="s">
        <v>12</v>
      </c>
      <c r="BJ132" s="45" t="s">
        <v>12</v>
      </c>
      <c r="BK132" s="45" t="s">
        <v>12</v>
      </c>
      <c r="BL132" s="45" t="s">
        <v>12</v>
      </c>
      <c r="BM132" s="45" t="s">
        <v>12</v>
      </c>
      <c r="BN132" s="45" t="s">
        <v>12</v>
      </c>
      <c r="BO132" s="45" t="s">
        <v>12</v>
      </c>
      <c r="BP132" s="45" t="s">
        <v>12</v>
      </c>
      <c r="BQ132" s="45" t="s">
        <v>12</v>
      </c>
      <c r="BR132" s="45" t="s">
        <v>12</v>
      </c>
      <c r="BS132" s="45" t="s">
        <v>12</v>
      </c>
      <c r="BT132" s="45" t="s">
        <v>12</v>
      </c>
      <c r="BU132" s="45" t="s">
        <v>12</v>
      </c>
      <c r="BV132" s="45" t="s">
        <v>12</v>
      </c>
      <c r="BW132" s="45" t="s">
        <v>12</v>
      </c>
      <c r="BX132" s="45" t="s">
        <v>12</v>
      </c>
      <c r="BY132" s="45" t="s">
        <v>12</v>
      </c>
      <c r="BZ132" s="45" t="s">
        <v>12</v>
      </c>
      <c r="CA132" s="45" t="s">
        <v>12</v>
      </c>
      <c r="CB132" s="45" t="s">
        <v>12</v>
      </c>
      <c r="CC132" s="45" t="s">
        <v>12</v>
      </c>
      <c r="CD132" s="45" t="s">
        <v>12</v>
      </c>
      <c r="CE132" s="45" t="s">
        <v>12</v>
      </c>
      <c r="CF132" s="45" t="s">
        <v>12</v>
      </c>
      <c r="CG132" s="45" t="s">
        <v>12</v>
      </c>
      <c r="CH132" s="45" t="s">
        <v>12</v>
      </c>
      <c r="CI132" s="45" t="s">
        <v>12</v>
      </c>
      <c r="CJ132" s="45" t="s">
        <v>12</v>
      </c>
      <c r="CK132" s="45" t="s">
        <v>12</v>
      </c>
      <c r="CL132" s="45" t="s">
        <v>12</v>
      </c>
      <c r="CM132" s="45" t="s">
        <v>12</v>
      </c>
      <c r="CN132" s="45" t="s">
        <v>12</v>
      </c>
      <c r="CO132" s="45" t="s">
        <v>12</v>
      </c>
      <c r="CP132" s="45" t="s">
        <v>12</v>
      </c>
      <c r="CQ132" s="117"/>
      <c r="CR132" s="60"/>
      <c r="CS132" s="46"/>
      <c r="CT132" s="88"/>
    </row>
    <row r="133" spans="2:98" s="39" customFormat="1" ht="8.5" customHeight="1" thickBot="1" x14ac:dyDescent="0.4">
      <c r="B133" s="102"/>
      <c r="C133" s="311"/>
      <c r="D133" s="215"/>
      <c r="E133" s="216"/>
      <c r="F133" s="224"/>
      <c r="G133" s="217"/>
      <c r="H133" s="228"/>
      <c r="I133" s="229"/>
      <c r="J133" s="228"/>
      <c r="K133" s="96"/>
      <c r="L133" s="93"/>
      <c r="M133" s="93"/>
      <c r="N133" s="93"/>
      <c r="O133" s="94"/>
      <c r="Q133" s="112"/>
      <c r="R133" s="113"/>
      <c r="T133" s="110">
        <f t="shared" ref="T133" si="406">IF(U131="","",1)</f>
        <v>1</v>
      </c>
      <c r="U133" s="93">
        <f t="shared" ref="U133" si="407">IF(U131="","",1)</f>
        <v>1</v>
      </c>
      <c r="V133" s="109">
        <f t="shared" ref="V133" si="408">IF(U131="","",1)</f>
        <v>1</v>
      </c>
      <c r="X133" s="107"/>
      <c r="Y133" s="97"/>
      <c r="Z133" s="98"/>
      <c r="AB133" s="104"/>
      <c r="AC133" s="92"/>
      <c r="AD133" s="148"/>
      <c r="AF133" s="153"/>
      <c r="AG133" s="154"/>
      <c r="AH133" s="154"/>
      <c r="AI133" s="155"/>
      <c r="AJ133" s="156"/>
      <c r="AL133" s="159"/>
      <c r="AM133" s="155"/>
      <c r="AN133" s="155"/>
      <c r="AO133" s="155"/>
      <c r="AP133" s="155"/>
      <c r="AQ133" s="155"/>
      <c r="AR133" s="155"/>
      <c r="AS133" s="155"/>
      <c r="AT133" s="155"/>
      <c r="AU133" s="155"/>
      <c r="AV133" s="155"/>
      <c r="AW133" s="155"/>
      <c r="AX133" s="155"/>
      <c r="AY133" s="155"/>
      <c r="AZ133" s="155"/>
      <c r="BA133" s="155"/>
      <c r="BB133" s="155"/>
      <c r="BC133" s="155"/>
      <c r="BD133" s="155"/>
      <c r="BE133" s="155"/>
      <c r="BF133" s="155"/>
      <c r="BG133" s="155"/>
      <c r="BH133" s="155"/>
      <c r="BI133" s="155"/>
      <c r="BJ133" s="155"/>
      <c r="BK133" s="155"/>
      <c r="BL133" s="155"/>
      <c r="BM133" s="155"/>
      <c r="BN133" s="155"/>
      <c r="BO133" s="155"/>
      <c r="BP133" s="155"/>
      <c r="BQ133" s="155"/>
      <c r="BR133" s="155"/>
      <c r="BS133" s="155"/>
      <c r="BT133" s="155"/>
      <c r="BU133" s="155"/>
      <c r="BV133" s="155"/>
      <c r="BW133" s="155"/>
      <c r="BX133" s="155"/>
      <c r="BY133" s="155"/>
      <c r="BZ133" s="155"/>
      <c r="CA133" s="155"/>
      <c r="CB133" s="155"/>
      <c r="CC133" s="155"/>
      <c r="CD133" s="155"/>
      <c r="CE133" s="155"/>
      <c r="CF133" s="155"/>
      <c r="CG133" s="155"/>
      <c r="CH133" s="155"/>
      <c r="CI133" s="155"/>
      <c r="CJ133" s="155"/>
      <c r="CK133" s="155"/>
      <c r="CL133" s="155"/>
      <c r="CM133" s="155"/>
      <c r="CN133" s="155"/>
      <c r="CO133" s="155"/>
      <c r="CP133" s="156"/>
      <c r="CQ133" s="118"/>
      <c r="CR133" s="158"/>
      <c r="CS133" s="97"/>
      <c r="CT133" s="105"/>
    </row>
    <row r="134" spans="2:98" ht="8.5" customHeight="1" thickTop="1" x14ac:dyDescent="0.35">
      <c r="B134" s="71"/>
      <c r="C134" s="310"/>
      <c r="D134" s="212"/>
      <c r="E134" s="213"/>
      <c r="F134" s="223"/>
      <c r="G134" s="214"/>
      <c r="H134" s="202"/>
      <c r="I134" s="223"/>
      <c r="J134" s="202"/>
      <c r="K134" s="45"/>
      <c r="L134" s="1"/>
      <c r="M134" s="1"/>
      <c r="N134" s="1"/>
      <c r="O134" s="46"/>
      <c r="P134" s="1"/>
      <c r="Q134" s="56"/>
      <c r="R134" s="57"/>
      <c r="T134" s="5">
        <f t="shared" ref="T134" si="409">IF(U135="","",1)</f>
        <v>1</v>
      </c>
      <c r="U134" s="1">
        <f t="shared" ref="U134" si="410">IF(U135="","",1)</f>
        <v>1</v>
      </c>
      <c r="V134" s="6">
        <f t="shared" ref="V134" si="411">IF(U135="","",1)</f>
        <v>1</v>
      </c>
      <c r="X134" s="60"/>
      <c r="Y134" s="46"/>
      <c r="Z134" s="76"/>
      <c r="AB134" s="82"/>
      <c r="AC134" s="45"/>
      <c r="AD134" s="134"/>
      <c r="AF134" s="135"/>
      <c r="AG134" s="136"/>
      <c r="AH134" s="136"/>
      <c r="AI134" s="137"/>
      <c r="AJ134" s="138"/>
      <c r="AL134" s="143"/>
      <c r="AM134" s="144"/>
      <c r="AN134" s="144"/>
      <c r="AO134" s="144"/>
      <c r="AP134" s="144"/>
      <c r="AQ134" s="144"/>
      <c r="AR134" s="144"/>
      <c r="AS134" s="144"/>
      <c r="AT134" s="144"/>
      <c r="AU134" s="144"/>
      <c r="AV134" s="144"/>
      <c r="AW134" s="144"/>
      <c r="AX134" s="144"/>
      <c r="AY134" s="144"/>
      <c r="AZ134" s="144"/>
      <c r="BA134" s="144"/>
      <c r="BB134" s="144"/>
      <c r="BC134" s="144"/>
      <c r="BD134" s="144"/>
      <c r="BE134" s="144"/>
      <c r="BF134" s="144"/>
      <c r="BG134" s="144"/>
      <c r="BH134" s="144"/>
      <c r="BI134" s="144"/>
      <c r="BJ134" s="144"/>
      <c r="BK134" s="144"/>
      <c r="BL134" s="144"/>
      <c r="BM134" s="144"/>
      <c r="BN134" s="144"/>
      <c r="BO134" s="144"/>
      <c r="BP134" s="144"/>
      <c r="BQ134" s="144"/>
      <c r="BR134" s="144"/>
      <c r="BS134" s="144"/>
      <c r="BT134" s="144"/>
      <c r="BU134" s="144"/>
      <c r="BV134" s="144"/>
      <c r="BW134" s="144"/>
      <c r="BX134" s="144"/>
      <c r="BY134" s="144"/>
      <c r="BZ134" s="144"/>
      <c r="CA134" s="144"/>
      <c r="CB134" s="144"/>
      <c r="CC134" s="144"/>
      <c r="CD134" s="144"/>
      <c r="CE134" s="144"/>
      <c r="CF134" s="144"/>
      <c r="CG134" s="144"/>
      <c r="CH134" s="144"/>
      <c r="CI134" s="144"/>
      <c r="CJ134" s="144"/>
      <c r="CK134" s="144"/>
      <c r="CL134" s="144"/>
      <c r="CM134" s="144"/>
      <c r="CN134" s="144"/>
      <c r="CO134" s="144"/>
      <c r="CP134" s="145"/>
      <c r="CQ134" s="117"/>
      <c r="CR134" s="134"/>
      <c r="CS134" s="46"/>
      <c r="CT134" s="88"/>
    </row>
    <row r="135" spans="2:98" x14ac:dyDescent="0.35">
      <c r="B135" s="71"/>
      <c r="C135" s="310">
        <f t="shared" ref="C135:D135" si="412">IF(AC135="Athlete Name","",AC135)</f>
        <v>29</v>
      </c>
      <c r="D135" s="212" t="str">
        <f t="shared" si="412"/>
        <v>Jacob Wisman</v>
      </c>
      <c r="E135" s="213"/>
      <c r="F135" s="223">
        <f>IF(COUNT(AL135:CP135)=0,"", COUNT(AL135:CP135))</f>
        <v>22</v>
      </c>
      <c r="G135" s="214">
        <f t="shared" ref="G135" si="413">_xlfn.IFS(F135="","",F135=1,1,F135=2,2,F135=3,3,F135=4,4,F135=5,5,F135&gt;5,5)</f>
        <v>5</v>
      </c>
      <c r="H135" s="202"/>
      <c r="I135" s="223"/>
      <c r="J135" s="227" t="s">
        <v>7</v>
      </c>
      <c r="K135" s="45">
        <f>IFERROR(LARGE((AL135:CP135),1),"")</f>
        <v>626.79999999999995</v>
      </c>
      <c r="L135" s="1">
        <f>IFERROR(LARGE((AL135:CP135),2),"")</f>
        <v>626.29999999999995</v>
      </c>
      <c r="M135" s="1">
        <f>IFERROR(LARGE((AL135:CP135),3),"")</f>
        <v>625.9</v>
      </c>
      <c r="N135" s="1">
        <f>IFERROR(LARGE((AL135:CP135),4),"")</f>
        <v>625.6</v>
      </c>
      <c r="O135" s="46">
        <f>IFERROR(LARGE((AL135:CP135),5),"")</f>
        <v>624.4</v>
      </c>
      <c r="P135" s="1"/>
      <c r="Q135" s="56">
        <f t="shared" ref="Q135" si="414">IFERROR(AVERAGEIF(K135:O135,"&gt;0"),"")</f>
        <v>625.79999999999995</v>
      </c>
      <c r="R135" s="57" t="str">
        <f t="shared" ref="R135" si="415">IF(SUM(AF136:AJ136,K136:O136)=0,"",SUM(AF136:AJ136,K136:O136))</f>
        <v/>
      </c>
      <c r="T135" s="5">
        <f t="shared" ref="T135" si="416">IF(U135="","",1)</f>
        <v>1</v>
      </c>
      <c r="U135" s="4">
        <f t="shared" ref="U135" si="417">IF(SUM(Q135:R135)=0,"",SUM(Q135:R135))</f>
        <v>625.79999999999995</v>
      </c>
      <c r="V135" s="6">
        <f t="shared" ref="V135" si="418">IF(U135="","",1)</f>
        <v>1</v>
      </c>
      <c r="X135" s="60" t="str">
        <f t="shared" ref="X135" si="419">IF(AD135="Athlete Name","",AD135)</f>
        <v>Jacob Wisman</v>
      </c>
      <c r="Y135" s="46"/>
      <c r="Z135" s="76"/>
      <c r="AB135" s="82"/>
      <c r="AC135" s="45">
        <v>29</v>
      </c>
      <c r="AD135" s="60" t="s">
        <v>250</v>
      </c>
      <c r="AF135" s="45"/>
      <c r="AG135" s="1"/>
      <c r="AH135" s="1"/>
      <c r="AI135" s="1"/>
      <c r="AJ135" s="46"/>
      <c r="AK135" s="108"/>
      <c r="AL135" s="62" t="s">
        <v>7</v>
      </c>
      <c r="AM135" s="62">
        <v>620.70000000000005</v>
      </c>
      <c r="AN135" s="62">
        <v>619.70000000000005</v>
      </c>
      <c r="AO135" s="62">
        <v>623.4</v>
      </c>
      <c r="AP135" s="62">
        <v>620.79999999999995</v>
      </c>
      <c r="AQ135" s="62" t="s">
        <v>7</v>
      </c>
      <c r="AR135" s="62" t="s">
        <v>7</v>
      </c>
      <c r="AS135" s="62" t="s">
        <v>7</v>
      </c>
      <c r="AT135" s="62" t="s">
        <v>7</v>
      </c>
      <c r="AU135" s="62" t="s">
        <v>7</v>
      </c>
      <c r="AV135" s="62" t="s">
        <v>7</v>
      </c>
      <c r="AW135" s="62" t="s">
        <v>7</v>
      </c>
      <c r="AX135" s="62" t="s">
        <v>7</v>
      </c>
      <c r="AY135" s="62" t="s">
        <v>7</v>
      </c>
      <c r="AZ135" s="62" t="s">
        <v>7</v>
      </c>
      <c r="BA135" s="62" t="s">
        <v>7</v>
      </c>
      <c r="BB135" s="62" t="s">
        <v>7</v>
      </c>
      <c r="BC135" s="62">
        <v>621.9</v>
      </c>
      <c r="BD135" s="62">
        <v>618.29999999999995</v>
      </c>
      <c r="BE135" s="62">
        <v>623.79999999999995</v>
      </c>
      <c r="BF135" s="62">
        <v>623.4</v>
      </c>
      <c r="BG135" s="62">
        <v>621.6</v>
      </c>
      <c r="BH135" s="62" t="s">
        <v>7</v>
      </c>
      <c r="BI135" s="62">
        <v>624.4</v>
      </c>
      <c r="BJ135" s="62">
        <v>621</v>
      </c>
      <c r="BK135" s="62" t="s">
        <v>7</v>
      </c>
      <c r="BL135" s="62" t="s">
        <v>7</v>
      </c>
      <c r="BM135" s="62" t="s">
        <v>7</v>
      </c>
      <c r="BN135" s="62" t="s">
        <v>7</v>
      </c>
      <c r="BO135" s="62" t="s">
        <v>7</v>
      </c>
      <c r="BP135" s="62">
        <v>626.29999999999995</v>
      </c>
      <c r="BQ135" s="62">
        <v>616.6</v>
      </c>
      <c r="BR135" s="62" t="s">
        <v>7</v>
      </c>
      <c r="BS135" s="62">
        <v>622.79999999999995</v>
      </c>
      <c r="BT135" s="62">
        <v>622.79999999999995</v>
      </c>
      <c r="BU135" s="62">
        <v>621.1</v>
      </c>
      <c r="BV135" s="62">
        <v>619.6</v>
      </c>
      <c r="BW135" s="62" t="s">
        <v>7</v>
      </c>
      <c r="BX135" s="62">
        <v>625.6</v>
      </c>
      <c r="BY135" s="62" t="s">
        <v>7</v>
      </c>
      <c r="BZ135" s="62" t="s">
        <v>7</v>
      </c>
      <c r="CA135" s="62" t="s">
        <v>7</v>
      </c>
      <c r="CB135" s="62">
        <v>622.29999999999995</v>
      </c>
      <c r="CC135" s="62" t="s">
        <v>7</v>
      </c>
      <c r="CD135" s="62" t="s">
        <v>7</v>
      </c>
      <c r="CE135" s="62">
        <v>625.9</v>
      </c>
      <c r="CF135" s="62" t="s">
        <v>7</v>
      </c>
      <c r="CG135" s="62" t="s">
        <v>7</v>
      </c>
      <c r="CH135" s="62" t="s">
        <v>7</v>
      </c>
      <c r="CI135" s="62" t="s">
        <v>7</v>
      </c>
      <c r="CJ135" s="62" t="s">
        <v>7</v>
      </c>
      <c r="CK135" s="62">
        <v>624</v>
      </c>
      <c r="CL135" s="62">
        <v>626.79999999999995</v>
      </c>
      <c r="CM135" s="62" t="s">
        <v>7</v>
      </c>
      <c r="CN135" s="62" t="s">
        <v>7</v>
      </c>
      <c r="CO135" s="62" t="s">
        <v>7</v>
      </c>
      <c r="CP135" s="62" t="s">
        <v>7</v>
      </c>
      <c r="CQ135" s="117"/>
      <c r="CR135" s="60" t="str">
        <f>IF(AD135="Athlete Name","",AD135)</f>
        <v>Jacob Wisman</v>
      </c>
      <c r="CS135" s="46">
        <v>34</v>
      </c>
      <c r="CT135" s="88"/>
    </row>
    <row r="136" spans="2:98" x14ac:dyDescent="0.35">
      <c r="B136" s="71"/>
      <c r="C136" s="310"/>
      <c r="D136" s="212"/>
      <c r="E136" s="213"/>
      <c r="F136" s="223"/>
      <c r="G136" s="214"/>
      <c r="H136" s="202"/>
      <c r="I136" s="223" t="str">
        <f>IF(SUM(AF136:AJ136)=0,"",SUM(AF136:AJ136))</f>
        <v/>
      </c>
      <c r="J136" s="227" t="s">
        <v>12</v>
      </c>
      <c r="K136" s="45" t="str">
        <f>IFERROR(LARGE((AL136:CP136),1),"")</f>
        <v/>
      </c>
      <c r="L136" s="1" t="str">
        <f>IFERROR(LARGE((AL136:CP136),2),"")</f>
        <v/>
      </c>
      <c r="M136" s="1" t="str">
        <f>IFERROR(LARGE((AL136:CP136),3),"")</f>
        <v/>
      </c>
      <c r="N136" s="1" t="str">
        <f>IFERROR(LARGE((AL136:CP136),4),"")</f>
        <v/>
      </c>
      <c r="O136" s="46" t="str">
        <f>IFERROR(LARGE((AL136:CP136),5),"")</f>
        <v/>
      </c>
      <c r="P136" s="1"/>
      <c r="Q136" s="56"/>
      <c r="R136" s="57"/>
      <c r="T136" s="5">
        <f t="shared" ref="T136" si="420">IF(U135="","",1)</f>
        <v>1</v>
      </c>
      <c r="U136" s="126">
        <f t="shared" ref="U136" si="421">IF(U135="","",1)</f>
        <v>1</v>
      </c>
      <c r="V136" s="6">
        <f t="shared" ref="V136" si="422">IF(U135="","",1)</f>
        <v>1</v>
      </c>
      <c r="X136" s="60"/>
      <c r="Y136" s="46"/>
      <c r="Z136" s="76"/>
      <c r="AB136" s="82"/>
      <c r="AC136" s="45"/>
      <c r="AD136" s="60"/>
      <c r="AF136" s="45" t="s">
        <v>12</v>
      </c>
      <c r="AG136" s="1" t="s">
        <v>12</v>
      </c>
      <c r="AH136" s="1" t="s">
        <v>12</v>
      </c>
      <c r="AI136" s="1" t="s">
        <v>12</v>
      </c>
      <c r="AJ136" s="46" t="s">
        <v>12</v>
      </c>
      <c r="AK136" s="108"/>
      <c r="AL136" s="45" t="s">
        <v>12</v>
      </c>
      <c r="AM136" s="45" t="s">
        <v>12</v>
      </c>
      <c r="AN136" s="45" t="s">
        <v>12</v>
      </c>
      <c r="AO136" s="45" t="s">
        <v>12</v>
      </c>
      <c r="AP136" s="45" t="s">
        <v>12</v>
      </c>
      <c r="AQ136" s="45" t="s">
        <v>12</v>
      </c>
      <c r="AR136" s="45" t="s">
        <v>12</v>
      </c>
      <c r="AS136" s="45" t="s">
        <v>12</v>
      </c>
      <c r="AT136" s="45" t="s">
        <v>12</v>
      </c>
      <c r="AU136" s="45" t="s">
        <v>12</v>
      </c>
      <c r="AV136" s="45" t="s">
        <v>12</v>
      </c>
      <c r="AW136" s="45" t="s">
        <v>12</v>
      </c>
      <c r="AX136" s="45" t="s">
        <v>12</v>
      </c>
      <c r="AY136" s="45" t="s">
        <v>12</v>
      </c>
      <c r="AZ136" s="45" t="s">
        <v>12</v>
      </c>
      <c r="BA136" s="45" t="s">
        <v>12</v>
      </c>
      <c r="BB136" s="45" t="s">
        <v>12</v>
      </c>
      <c r="BC136" s="45" t="s">
        <v>12</v>
      </c>
      <c r="BD136" s="45" t="s">
        <v>12</v>
      </c>
      <c r="BE136" s="45" t="s">
        <v>12</v>
      </c>
      <c r="BF136" s="45" t="s">
        <v>12</v>
      </c>
      <c r="BG136" s="45" t="s">
        <v>12</v>
      </c>
      <c r="BH136" s="45" t="s">
        <v>12</v>
      </c>
      <c r="BI136" s="45" t="s">
        <v>12</v>
      </c>
      <c r="BJ136" s="45" t="s">
        <v>12</v>
      </c>
      <c r="BK136" s="45" t="s">
        <v>12</v>
      </c>
      <c r="BL136" s="45" t="s">
        <v>12</v>
      </c>
      <c r="BM136" s="45" t="s">
        <v>12</v>
      </c>
      <c r="BN136" s="45" t="s">
        <v>12</v>
      </c>
      <c r="BO136" s="45" t="s">
        <v>12</v>
      </c>
      <c r="BP136" s="45" t="s">
        <v>12</v>
      </c>
      <c r="BQ136" s="45" t="s">
        <v>12</v>
      </c>
      <c r="BR136" s="45" t="s">
        <v>12</v>
      </c>
      <c r="BS136" s="45" t="s">
        <v>12</v>
      </c>
      <c r="BT136" s="45" t="s">
        <v>12</v>
      </c>
      <c r="BU136" s="45" t="s">
        <v>12</v>
      </c>
      <c r="BV136" s="45" t="s">
        <v>12</v>
      </c>
      <c r="BW136" s="45" t="s">
        <v>12</v>
      </c>
      <c r="BX136" s="45" t="s">
        <v>12</v>
      </c>
      <c r="BY136" s="45" t="s">
        <v>12</v>
      </c>
      <c r="BZ136" s="45" t="s">
        <v>12</v>
      </c>
      <c r="CA136" s="45" t="s">
        <v>12</v>
      </c>
      <c r="CB136" s="45" t="s">
        <v>12</v>
      </c>
      <c r="CC136" s="45" t="s">
        <v>12</v>
      </c>
      <c r="CD136" s="45" t="s">
        <v>12</v>
      </c>
      <c r="CE136" s="45" t="s">
        <v>12</v>
      </c>
      <c r="CF136" s="45" t="s">
        <v>12</v>
      </c>
      <c r="CG136" s="45" t="s">
        <v>12</v>
      </c>
      <c r="CH136" s="45" t="s">
        <v>12</v>
      </c>
      <c r="CI136" s="45" t="s">
        <v>12</v>
      </c>
      <c r="CJ136" s="45" t="s">
        <v>12</v>
      </c>
      <c r="CK136" s="45" t="s">
        <v>12</v>
      </c>
      <c r="CL136" s="45" t="s">
        <v>12</v>
      </c>
      <c r="CM136" s="45" t="s">
        <v>12</v>
      </c>
      <c r="CN136" s="45" t="s">
        <v>12</v>
      </c>
      <c r="CO136" s="45" t="s">
        <v>12</v>
      </c>
      <c r="CP136" s="45" t="s">
        <v>12</v>
      </c>
      <c r="CQ136" s="117"/>
      <c r="CR136" s="60"/>
      <c r="CS136" s="46"/>
      <c r="CT136" s="88"/>
    </row>
    <row r="137" spans="2:98" s="39" customFormat="1" ht="8.5" customHeight="1" thickBot="1" x14ac:dyDescent="0.4">
      <c r="B137" s="102"/>
      <c r="C137" s="311"/>
      <c r="D137" s="215"/>
      <c r="E137" s="216"/>
      <c r="F137" s="224"/>
      <c r="G137" s="217"/>
      <c r="H137" s="228"/>
      <c r="I137" s="229"/>
      <c r="J137" s="228"/>
      <c r="K137" s="96"/>
      <c r="L137" s="93"/>
      <c r="M137" s="93"/>
      <c r="N137" s="93"/>
      <c r="O137" s="94"/>
      <c r="Q137" s="112"/>
      <c r="R137" s="113"/>
      <c r="T137" s="110">
        <f t="shared" ref="T137" si="423">IF(U135="","",1)</f>
        <v>1</v>
      </c>
      <c r="U137" s="93">
        <f t="shared" ref="U137" si="424">IF(U135="","",1)</f>
        <v>1</v>
      </c>
      <c r="V137" s="109">
        <f t="shared" ref="V137" si="425">IF(U135="","",1)</f>
        <v>1</v>
      </c>
      <c r="X137" s="107"/>
      <c r="Y137" s="97"/>
      <c r="Z137" s="98"/>
      <c r="AB137" s="104"/>
      <c r="AC137" s="92"/>
      <c r="AD137" s="139"/>
      <c r="AF137" s="140"/>
      <c r="AG137" s="141"/>
      <c r="AH137" s="141"/>
      <c r="AI137" s="141"/>
      <c r="AJ137" s="142"/>
      <c r="AL137" s="140"/>
      <c r="AM137" s="141"/>
      <c r="AN137" s="141"/>
      <c r="AO137" s="141"/>
      <c r="AP137" s="141"/>
      <c r="AQ137" s="141"/>
      <c r="AR137" s="141"/>
      <c r="AS137" s="141"/>
      <c r="AT137" s="141"/>
      <c r="AU137" s="141"/>
      <c r="AV137" s="141"/>
      <c r="AW137" s="141"/>
      <c r="AX137" s="141"/>
      <c r="AY137" s="141"/>
      <c r="AZ137" s="141"/>
      <c r="BA137" s="141"/>
      <c r="BB137" s="141"/>
      <c r="BC137" s="141"/>
      <c r="BD137" s="141"/>
      <c r="BE137" s="141"/>
      <c r="BF137" s="141"/>
      <c r="BG137" s="141"/>
      <c r="BH137" s="141"/>
      <c r="BI137" s="141"/>
      <c r="BJ137" s="141"/>
      <c r="BK137" s="141"/>
      <c r="BL137" s="141"/>
      <c r="BM137" s="141"/>
      <c r="BN137" s="141"/>
      <c r="BO137" s="141"/>
      <c r="BP137" s="141"/>
      <c r="BQ137" s="141"/>
      <c r="BR137" s="141"/>
      <c r="BS137" s="141"/>
      <c r="BT137" s="141"/>
      <c r="BU137" s="141"/>
      <c r="BV137" s="141"/>
      <c r="BW137" s="141"/>
      <c r="BX137" s="141"/>
      <c r="BY137" s="141"/>
      <c r="BZ137" s="141"/>
      <c r="CA137" s="141"/>
      <c r="CB137" s="141"/>
      <c r="CC137" s="141"/>
      <c r="CD137" s="141"/>
      <c r="CE137" s="141"/>
      <c r="CF137" s="141"/>
      <c r="CG137" s="141"/>
      <c r="CH137" s="141"/>
      <c r="CI137" s="141"/>
      <c r="CJ137" s="141"/>
      <c r="CK137" s="141"/>
      <c r="CL137" s="141"/>
      <c r="CM137" s="141"/>
      <c r="CN137" s="141"/>
      <c r="CO137" s="141"/>
      <c r="CP137" s="142"/>
      <c r="CQ137" s="118"/>
      <c r="CR137" s="146"/>
      <c r="CS137" s="97"/>
      <c r="CT137" s="105"/>
    </row>
    <row r="138" spans="2:98" ht="8.5" customHeight="1" thickTop="1" x14ac:dyDescent="0.35">
      <c r="B138" s="71"/>
      <c r="C138" s="310"/>
      <c r="D138" s="212"/>
      <c r="E138" s="213"/>
      <c r="F138" s="223"/>
      <c r="G138" s="214"/>
      <c r="H138" s="202"/>
      <c r="I138" s="223"/>
      <c r="J138" s="202"/>
      <c r="K138" s="45"/>
      <c r="L138" s="1"/>
      <c r="M138" s="1"/>
      <c r="N138" s="1"/>
      <c r="O138" s="46"/>
      <c r="P138" s="1"/>
      <c r="Q138" s="56"/>
      <c r="R138" s="57"/>
      <c r="T138" s="5">
        <f t="shared" ref="T138" si="426">IF(U139="","",1)</f>
        <v>1</v>
      </c>
      <c r="U138" s="1">
        <f t="shared" ref="U138" si="427">IF(U139="","",1)</f>
        <v>1</v>
      </c>
      <c r="V138" s="6">
        <f t="shared" ref="V138" si="428">IF(U139="","",1)</f>
        <v>1</v>
      </c>
      <c r="X138" s="60"/>
      <c r="Y138" s="46"/>
      <c r="Z138" s="76"/>
      <c r="AB138" s="82"/>
      <c r="AC138" s="45"/>
      <c r="AD138" s="134"/>
      <c r="AF138" s="135"/>
      <c r="AG138" s="136"/>
      <c r="AH138" s="136"/>
      <c r="AI138" s="137"/>
      <c r="AJ138" s="138"/>
      <c r="AL138" s="143"/>
      <c r="AM138" s="144"/>
      <c r="AN138" s="144"/>
      <c r="AO138" s="144"/>
      <c r="AP138" s="144"/>
      <c r="AQ138" s="144"/>
      <c r="AR138" s="144"/>
      <c r="AS138" s="144"/>
      <c r="AT138" s="144"/>
      <c r="AU138" s="144"/>
      <c r="AV138" s="144"/>
      <c r="AW138" s="144"/>
      <c r="AX138" s="144"/>
      <c r="AY138" s="144"/>
      <c r="AZ138" s="144"/>
      <c r="BA138" s="144"/>
      <c r="BB138" s="144"/>
      <c r="BC138" s="144"/>
      <c r="BD138" s="144"/>
      <c r="BE138" s="144"/>
      <c r="BF138" s="144"/>
      <c r="BG138" s="144"/>
      <c r="BH138" s="144"/>
      <c r="BI138" s="144"/>
      <c r="BJ138" s="144"/>
      <c r="BK138" s="144"/>
      <c r="BL138" s="144"/>
      <c r="BM138" s="144"/>
      <c r="BN138" s="144"/>
      <c r="BO138" s="144"/>
      <c r="BP138" s="144"/>
      <c r="BQ138" s="144"/>
      <c r="BR138" s="144"/>
      <c r="BS138" s="144"/>
      <c r="BT138" s="144"/>
      <c r="BU138" s="144"/>
      <c r="BV138" s="144"/>
      <c r="BW138" s="144"/>
      <c r="BX138" s="144"/>
      <c r="BY138" s="144"/>
      <c r="BZ138" s="144"/>
      <c r="CA138" s="144"/>
      <c r="CB138" s="144"/>
      <c r="CC138" s="144"/>
      <c r="CD138" s="144"/>
      <c r="CE138" s="144"/>
      <c r="CF138" s="144"/>
      <c r="CG138" s="144"/>
      <c r="CH138" s="144"/>
      <c r="CI138" s="144"/>
      <c r="CJ138" s="144"/>
      <c r="CK138" s="144"/>
      <c r="CL138" s="144"/>
      <c r="CM138" s="144"/>
      <c r="CN138" s="144"/>
      <c r="CO138" s="144"/>
      <c r="CP138" s="145"/>
      <c r="CQ138" s="117"/>
      <c r="CR138" s="134"/>
      <c r="CS138" s="46"/>
      <c r="CT138" s="88"/>
    </row>
    <row r="139" spans="2:98" x14ac:dyDescent="0.35">
      <c r="B139" s="71"/>
      <c r="C139" s="310">
        <f t="shared" ref="C139:D139" si="429">IF(AC139="Athlete Name","",AC139)</f>
        <v>31</v>
      </c>
      <c r="D139" s="212" t="str">
        <f t="shared" si="429"/>
        <v>Jared Desrosiers</v>
      </c>
      <c r="E139" s="213"/>
      <c r="F139" s="223">
        <f>IF(COUNT(AL139:CP139)=0,"", COUNT(AL139:CP139))</f>
        <v>9</v>
      </c>
      <c r="G139" s="214">
        <f t="shared" ref="G139" si="430">_xlfn.IFS(F139="","",F139=1,1,F139=2,2,F139=3,3,F139=4,4,F139=5,5,F139&gt;5,5)</f>
        <v>5</v>
      </c>
      <c r="H139" s="202"/>
      <c r="I139" s="223"/>
      <c r="J139" s="227" t="s">
        <v>7</v>
      </c>
      <c r="K139" s="45">
        <f>IFERROR(LARGE((AL139:CP139),1),"")</f>
        <v>627.6</v>
      </c>
      <c r="L139" s="1">
        <f>IFERROR(LARGE((AL139:CP139),2),"")</f>
        <v>623.9</v>
      </c>
      <c r="M139" s="1">
        <f>IFERROR(LARGE((AL139:CP139),3),"")</f>
        <v>623.79999999999995</v>
      </c>
      <c r="N139" s="1">
        <f>IFERROR(LARGE((AL139:CP139),4),"")</f>
        <v>623.70000000000005</v>
      </c>
      <c r="O139" s="46">
        <f>IFERROR(LARGE((AL139:CP139),5),"")</f>
        <v>623</v>
      </c>
      <c r="P139" s="1"/>
      <c r="Q139" s="56">
        <f t="shared" ref="Q139" si="431">IFERROR(AVERAGEIF(K139:O139,"&gt;0"),"")</f>
        <v>624.4</v>
      </c>
      <c r="R139" s="57" t="str">
        <f t="shared" ref="R139" si="432">IF(SUM(AF140:AJ140,K140:O140)=0,"",SUM(AF140:AJ140,K140:O140))</f>
        <v/>
      </c>
      <c r="T139" s="5">
        <f t="shared" ref="T139" si="433">IF(U139="","",1)</f>
        <v>1</v>
      </c>
      <c r="U139" s="4">
        <f t="shared" ref="U139" si="434">IF(SUM(Q139:R139)=0,"",SUM(Q139:R139))</f>
        <v>624.4</v>
      </c>
      <c r="V139" s="6">
        <f t="shared" ref="V139" si="435">IF(U139="","",1)</f>
        <v>1</v>
      </c>
      <c r="X139" s="60" t="str">
        <f t="shared" ref="X139" si="436">IF(AD139="Athlete Name","",AD139)</f>
        <v>Jared Desrosiers</v>
      </c>
      <c r="Y139" s="46"/>
      <c r="Z139" s="76"/>
      <c r="AB139" s="82"/>
      <c r="AC139" s="45">
        <v>31</v>
      </c>
      <c r="AD139" s="60" t="s">
        <v>171</v>
      </c>
      <c r="AF139" s="45"/>
      <c r="AG139" s="1"/>
      <c r="AH139" s="1"/>
      <c r="AI139" s="1"/>
      <c r="AJ139" s="46"/>
      <c r="AK139" s="108"/>
      <c r="AL139" s="62" t="s">
        <v>7</v>
      </c>
      <c r="AM139" s="62">
        <v>623.79999999999995</v>
      </c>
      <c r="AN139" s="62">
        <v>623.9</v>
      </c>
      <c r="AO139" s="62" t="s">
        <v>7</v>
      </c>
      <c r="AP139" s="62" t="s">
        <v>7</v>
      </c>
      <c r="AQ139" s="62" t="s">
        <v>7</v>
      </c>
      <c r="AR139" s="62" t="s">
        <v>7</v>
      </c>
      <c r="AS139" s="62" t="s">
        <v>7</v>
      </c>
      <c r="AT139" s="62" t="s">
        <v>7</v>
      </c>
      <c r="AU139" s="62" t="s">
        <v>7</v>
      </c>
      <c r="AV139" s="62" t="s">
        <v>7</v>
      </c>
      <c r="AW139" s="62" t="s">
        <v>7</v>
      </c>
      <c r="AX139" s="62" t="s">
        <v>7</v>
      </c>
      <c r="AY139" s="62" t="s">
        <v>7</v>
      </c>
      <c r="AZ139" s="62" t="s">
        <v>7</v>
      </c>
      <c r="BA139" s="62" t="s">
        <v>7</v>
      </c>
      <c r="BB139" s="62" t="s">
        <v>7</v>
      </c>
      <c r="BC139" s="62" t="s">
        <v>7</v>
      </c>
      <c r="BD139" s="62" t="s">
        <v>7</v>
      </c>
      <c r="BE139" s="62" t="s">
        <v>7</v>
      </c>
      <c r="BF139" s="62" t="s">
        <v>7</v>
      </c>
      <c r="BG139" s="62" t="s">
        <v>7</v>
      </c>
      <c r="BH139" s="62" t="s">
        <v>7</v>
      </c>
      <c r="BI139" s="62" t="s">
        <v>7</v>
      </c>
      <c r="BJ139" s="62" t="s">
        <v>7</v>
      </c>
      <c r="BK139" s="62" t="s">
        <v>7</v>
      </c>
      <c r="BL139" s="62" t="s">
        <v>7</v>
      </c>
      <c r="BM139" s="62">
        <v>616.9</v>
      </c>
      <c r="BN139" s="62" t="s">
        <v>7</v>
      </c>
      <c r="BO139" s="62" t="s">
        <v>7</v>
      </c>
      <c r="BP139" s="62">
        <v>627.6</v>
      </c>
      <c r="BQ139" s="62">
        <v>623.70000000000005</v>
      </c>
      <c r="BR139" s="62" t="s">
        <v>7</v>
      </c>
      <c r="BS139" s="62">
        <v>620.9</v>
      </c>
      <c r="BT139" s="62">
        <v>618.4</v>
      </c>
      <c r="BU139" s="62">
        <v>623</v>
      </c>
      <c r="BV139" s="62">
        <v>619.20000000000005</v>
      </c>
      <c r="BW139" s="62" t="s">
        <v>7</v>
      </c>
      <c r="BX139" s="62" t="s">
        <v>7</v>
      </c>
      <c r="BY139" s="62" t="s">
        <v>7</v>
      </c>
      <c r="BZ139" s="62" t="s">
        <v>7</v>
      </c>
      <c r="CA139" s="62" t="s">
        <v>7</v>
      </c>
      <c r="CB139" s="62" t="s">
        <v>7</v>
      </c>
      <c r="CC139" s="62" t="s">
        <v>7</v>
      </c>
      <c r="CD139" s="62" t="s">
        <v>7</v>
      </c>
      <c r="CE139" s="62" t="s">
        <v>7</v>
      </c>
      <c r="CF139" s="62" t="s">
        <v>7</v>
      </c>
      <c r="CG139" s="62" t="s">
        <v>7</v>
      </c>
      <c r="CH139" s="62" t="s">
        <v>7</v>
      </c>
      <c r="CI139" s="62" t="s">
        <v>7</v>
      </c>
      <c r="CJ139" s="62" t="s">
        <v>7</v>
      </c>
      <c r="CK139" s="62" t="s">
        <v>7</v>
      </c>
      <c r="CL139" s="62" t="s">
        <v>7</v>
      </c>
      <c r="CM139" s="62" t="s">
        <v>7</v>
      </c>
      <c r="CN139" s="62" t="s">
        <v>7</v>
      </c>
      <c r="CO139" s="62" t="s">
        <v>7</v>
      </c>
      <c r="CP139" s="62" t="s">
        <v>7</v>
      </c>
      <c r="CQ139" s="117"/>
      <c r="CR139" s="60" t="str">
        <f>IF(AD139="Athlete Name","",AD139)</f>
        <v>Jared Desrosiers</v>
      </c>
      <c r="CS139" s="46">
        <v>36</v>
      </c>
      <c r="CT139" s="88"/>
    </row>
    <row r="140" spans="2:98" x14ac:dyDescent="0.35">
      <c r="B140" s="71"/>
      <c r="C140" s="310"/>
      <c r="D140" s="212"/>
      <c r="E140" s="213"/>
      <c r="F140" s="223"/>
      <c r="G140" s="214"/>
      <c r="H140" s="202"/>
      <c r="I140" s="223" t="str">
        <f>IF(SUM(AF140:AJ140)=0,"",SUM(AF140:AJ140))</f>
        <v/>
      </c>
      <c r="J140" s="227" t="s">
        <v>12</v>
      </c>
      <c r="K140" s="45" t="str">
        <f>IFERROR(LARGE((AL140:CP140),1),"")</f>
        <v/>
      </c>
      <c r="L140" s="1" t="str">
        <f>IFERROR(LARGE((AL140:CP140),2),"")</f>
        <v/>
      </c>
      <c r="M140" s="1" t="str">
        <f>IFERROR(LARGE((AL140:CP140),3),"")</f>
        <v/>
      </c>
      <c r="N140" s="1" t="str">
        <f>IFERROR(LARGE((AL140:CP140),4),"")</f>
        <v/>
      </c>
      <c r="O140" s="46" t="str">
        <f>IFERROR(LARGE((AL140:CP140),5),"")</f>
        <v/>
      </c>
      <c r="P140" s="1"/>
      <c r="Q140" s="56"/>
      <c r="R140" s="57"/>
      <c r="T140" s="5">
        <f t="shared" ref="T140" si="437">IF(U139="","",1)</f>
        <v>1</v>
      </c>
      <c r="U140" s="126">
        <f t="shared" ref="U140" si="438">IF(U139="","",1)</f>
        <v>1</v>
      </c>
      <c r="V140" s="6">
        <f t="shared" ref="V140" si="439">IF(U139="","",1)</f>
        <v>1</v>
      </c>
      <c r="X140" s="60"/>
      <c r="Y140" s="46"/>
      <c r="Z140" s="76"/>
      <c r="AB140" s="82"/>
      <c r="AC140" s="45"/>
      <c r="AD140" s="60"/>
      <c r="AF140" s="45" t="s">
        <v>12</v>
      </c>
      <c r="AG140" s="1" t="s">
        <v>12</v>
      </c>
      <c r="AH140" s="1" t="s">
        <v>12</v>
      </c>
      <c r="AI140" s="1" t="s">
        <v>12</v>
      </c>
      <c r="AJ140" s="46" t="s">
        <v>12</v>
      </c>
      <c r="AK140" s="108"/>
      <c r="AL140" s="45" t="s">
        <v>12</v>
      </c>
      <c r="AM140" s="45" t="s">
        <v>12</v>
      </c>
      <c r="AN140" s="45" t="s">
        <v>12</v>
      </c>
      <c r="AO140" s="45" t="s">
        <v>12</v>
      </c>
      <c r="AP140" s="45" t="s">
        <v>12</v>
      </c>
      <c r="AQ140" s="45" t="s">
        <v>12</v>
      </c>
      <c r="AR140" s="45" t="s">
        <v>12</v>
      </c>
      <c r="AS140" s="45" t="s">
        <v>12</v>
      </c>
      <c r="AT140" s="45" t="s">
        <v>12</v>
      </c>
      <c r="AU140" s="45" t="s">
        <v>12</v>
      </c>
      <c r="AV140" s="45" t="s">
        <v>12</v>
      </c>
      <c r="AW140" s="45" t="s">
        <v>12</v>
      </c>
      <c r="AX140" s="45" t="s">
        <v>12</v>
      </c>
      <c r="AY140" s="45" t="s">
        <v>12</v>
      </c>
      <c r="AZ140" s="45" t="s">
        <v>12</v>
      </c>
      <c r="BA140" s="45" t="s">
        <v>12</v>
      </c>
      <c r="BB140" s="45" t="s">
        <v>12</v>
      </c>
      <c r="BC140" s="45" t="s">
        <v>12</v>
      </c>
      <c r="BD140" s="45" t="s">
        <v>12</v>
      </c>
      <c r="BE140" s="45" t="s">
        <v>12</v>
      </c>
      <c r="BF140" s="45" t="s">
        <v>12</v>
      </c>
      <c r="BG140" s="45" t="s">
        <v>12</v>
      </c>
      <c r="BH140" s="45" t="s">
        <v>12</v>
      </c>
      <c r="BI140" s="45" t="s">
        <v>12</v>
      </c>
      <c r="BJ140" s="45" t="s">
        <v>12</v>
      </c>
      <c r="BK140" s="45" t="s">
        <v>12</v>
      </c>
      <c r="BL140" s="45" t="s">
        <v>12</v>
      </c>
      <c r="BM140" s="45" t="s">
        <v>12</v>
      </c>
      <c r="BN140" s="45" t="s">
        <v>12</v>
      </c>
      <c r="BO140" s="45" t="s">
        <v>12</v>
      </c>
      <c r="BP140" s="45" t="s">
        <v>12</v>
      </c>
      <c r="BQ140" s="45" t="s">
        <v>12</v>
      </c>
      <c r="BR140" s="45" t="s">
        <v>12</v>
      </c>
      <c r="BS140" s="45" t="s">
        <v>12</v>
      </c>
      <c r="BT140" s="45" t="s">
        <v>12</v>
      </c>
      <c r="BU140" s="45" t="s">
        <v>12</v>
      </c>
      <c r="BV140" s="45" t="s">
        <v>12</v>
      </c>
      <c r="BW140" s="45" t="s">
        <v>12</v>
      </c>
      <c r="BX140" s="45" t="s">
        <v>12</v>
      </c>
      <c r="BY140" s="45" t="s">
        <v>12</v>
      </c>
      <c r="BZ140" s="45" t="s">
        <v>12</v>
      </c>
      <c r="CA140" s="45" t="s">
        <v>12</v>
      </c>
      <c r="CB140" s="45" t="s">
        <v>12</v>
      </c>
      <c r="CC140" s="45" t="s">
        <v>12</v>
      </c>
      <c r="CD140" s="45" t="s">
        <v>12</v>
      </c>
      <c r="CE140" s="45" t="s">
        <v>12</v>
      </c>
      <c r="CF140" s="45" t="s">
        <v>12</v>
      </c>
      <c r="CG140" s="45" t="s">
        <v>12</v>
      </c>
      <c r="CH140" s="45" t="s">
        <v>12</v>
      </c>
      <c r="CI140" s="45" t="s">
        <v>12</v>
      </c>
      <c r="CJ140" s="45" t="s">
        <v>12</v>
      </c>
      <c r="CK140" s="45" t="s">
        <v>12</v>
      </c>
      <c r="CL140" s="45" t="s">
        <v>12</v>
      </c>
      <c r="CM140" s="45" t="s">
        <v>12</v>
      </c>
      <c r="CN140" s="45" t="s">
        <v>12</v>
      </c>
      <c r="CO140" s="45" t="s">
        <v>12</v>
      </c>
      <c r="CP140" s="45" t="s">
        <v>12</v>
      </c>
      <c r="CQ140" s="117"/>
      <c r="CR140" s="60"/>
      <c r="CS140" s="46"/>
      <c r="CT140" s="88"/>
    </row>
    <row r="141" spans="2:98" s="39" customFormat="1" ht="8.5" customHeight="1" thickBot="1" x14ac:dyDescent="0.4">
      <c r="B141" s="102"/>
      <c r="C141" s="311"/>
      <c r="D141" s="215"/>
      <c r="E141" s="216"/>
      <c r="F141" s="224"/>
      <c r="G141" s="217"/>
      <c r="H141" s="228"/>
      <c r="I141" s="229"/>
      <c r="J141" s="228"/>
      <c r="K141" s="96"/>
      <c r="L141" s="93"/>
      <c r="M141" s="93"/>
      <c r="N141" s="93"/>
      <c r="O141" s="94"/>
      <c r="Q141" s="112"/>
      <c r="R141" s="113"/>
      <c r="T141" s="110">
        <f t="shared" ref="T141" si="440">IF(U139="","",1)</f>
        <v>1</v>
      </c>
      <c r="U141" s="93">
        <f t="shared" ref="U141" si="441">IF(U139="","",1)</f>
        <v>1</v>
      </c>
      <c r="V141" s="109">
        <f t="shared" ref="V141" si="442">IF(U139="","",1)</f>
        <v>1</v>
      </c>
      <c r="X141" s="107"/>
      <c r="Y141" s="97"/>
      <c r="Z141" s="98"/>
      <c r="AB141" s="104"/>
      <c r="AC141" s="92"/>
      <c r="AD141" s="139"/>
      <c r="AF141" s="140"/>
      <c r="AG141" s="141"/>
      <c r="AH141" s="141"/>
      <c r="AI141" s="141"/>
      <c r="AJ141" s="142"/>
      <c r="AL141" s="140"/>
      <c r="AM141" s="141"/>
      <c r="AN141" s="141"/>
      <c r="AO141" s="141"/>
      <c r="AP141" s="141"/>
      <c r="AQ141" s="141"/>
      <c r="AR141" s="141"/>
      <c r="AS141" s="141"/>
      <c r="AT141" s="141"/>
      <c r="AU141" s="141"/>
      <c r="AV141" s="141"/>
      <c r="AW141" s="141"/>
      <c r="AX141" s="141"/>
      <c r="AY141" s="141"/>
      <c r="AZ141" s="141"/>
      <c r="BA141" s="141"/>
      <c r="BB141" s="141"/>
      <c r="BC141" s="141"/>
      <c r="BD141" s="141"/>
      <c r="BE141" s="141"/>
      <c r="BF141" s="141"/>
      <c r="BG141" s="141"/>
      <c r="BH141" s="141"/>
      <c r="BI141" s="141"/>
      <c r="BJ141" s="141"/>
      <c r="BK141" s="141"/>
      <c r="BL141" s="141"/>
      <c r="BM141" s="141"/>
      <c r="BN141" s="141"/>
      <c r="BO141" s="141"/>
      <c r="BP141" s="141"/>
      <c r="BQ141" s="141"/>
      <c r="BR141" s="141"/>
      <c r="BS141" s="141"/>
      <c r="BT141" s="141"/>
      <c r="BU141" s="141"/>
      <c r="BV141" s="141"/>
      <c r="BW141" s="141"/>
      <c r="BX141" s="141"/>
      <c r="BY141" s="141"/>
      <c r="BZ141" s="141"/>
      <c r="CA141" s="141"/>
      <c r="CB141" s="141"/>
      <c r="CC141" s="141"/>
      <c r="CD141" s="141"/>
      <c r="CE141" s="141"/>
      <c r="CF141" s="141"/>
      <c r="CG141" s="141"/>
      <c r="CH141" s="141"/>
      <c r="CI141" s="141"/>
      <c r="CJ141" s="141"/>
      <c r="CK141" s="141"/>
      <c r="CL141" s="141"/>
      <c r="CM141" s="141"/>
      <c r="CN141" s="141"/>
      <c r="CO141" s="141"/>
      <c r="CP141" s="142"/>
      <c r="CQ141" s="118"/>
      <c r="CR141" s="146"/>
      <c r="CS141" s="97"/>
      <c r="CT141" s="105"/>
    </row>
    <row r="142" spans="2:98" ht="8.5" customHeight="1" thickTop="1" x14ac:dyDescent="0.35">
      <c r="B142" s="71"/>
      <c r="C142" s="310"/>
      <c r="D142" s="212"/>
      <c r="E142" s="213"/>
      <c r="F142" s="223"/>
      <c r="G142" s="214"/>
      <c r="H142" s="202"/>
      <c r="I142" s="223"/>
      <c r="J142" s="202"/>
      <c r="K142" s="45"/>
      <c r="L142" s="1"/>
      <c r="M142" s="1"/>
      <c r="N142" s="1"/>
      <c r="O142" s="46"/>
      <c r="P142" s="1"/>
      <c r="Q142" s="56"/>
      <c r="R142" s="57"/>
      <c r="T142" s="5">
        <f t="shared" ref="T142" si="443">IF(U143="","",1)</f>
        <v>1</v>
      </c>
      <c r="U142" s="1">
        <f t="shared" ref="U142" si="444">IF(U143="","",1)</f>
        <v>1</v>
      </c>
      <c r="V142" s="6">
        <f t="shared" ref="V142" si="445">IF(U143="","",1)</f>
        <v>1</v>
      </c>
      <c r="X142" s="60"/>
      <c r="Y142" s="46"/>
      <c r="Z142" s="76"/>
      <c r="AB142" s="82"/>
      <c r="AC142" s="45"/>
      <c r="AD142" s="149"/>
      <c r="AF142" s="150"/>
      <c r="AG142" s="151"/>
      <c r="AH142" s="151"/>
      <c r="AI142" s="151"/>
      <c r="AJ142" s="152"/>
      <c r="AL142" s="150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7"/>
      <c r="CB142" s="157"/>
      <c r="CC142" s="157"/>
      <c r="CD142" s="157"/>
      <c r="CE142" s="157"/>
      <c r="CF142" s="157"/>
      <c r="CG142" s="157"/>
      <c r="CH142" s="157"/>
      <c r="CI142" s="157"/>
      <c r="CJ142" s="157"/>
      <c r="CK142" s="157"/>
      <c r="CL142" s="157"/>
      <c r="CM142" s="157"/>
      <c r="CN142" s="157"/>
      <c r="CO142" s="157"/>
      <c r="CP142" s="152"/>
      <c r="CQ142" s="117"/>
      <c r="CR142" s="149"/>
      <c r="CS142" s="46"/>
      <c r="CT142" s="88"/>
    </row>
    <row r="143" spans="2:98" x14ac:dyDescent="0.35">
      <c r="B143" s="71"/>
      <c r="C143" s="310">
        <f t="shared" ref="C143:D143" si="446">IF(AC143="Athlete Name","",AC143)</f>
        <v>32</v>
      </c>
      <c r="D143" s="212" t="str">
        <f t="shared" si="446"/>
        <v>Jack Ogoreuc</v>
      </c>
      <c r="E143" s="213"/>
      <c r="F143" s="223">
        <f>IF(COUNT(AL143:CP143)=0,"", COUNT(AL143:CP143))</f>
        <v>16</v>
      </c>
      <c r="G143" s="214">
        <f t="shared" ref="G143" si="447">_xlfn.IFS(F143="","",F143=1,1,F143=2,2,F143=3,3,F143=4,4,F143=5,5,F143&gt;5,5)</f>
        <v>5</v>
      </c>
      <c r="H143" s="202"/>
      <c r="I143" s="223"/>
      <c r="J143" s="227" t="s">
        <v>7</v>
      </c>
      <c r="K143" s="45">
        <f>IFERROR(LARGE((AL143:CP143),1),"")</f>
        <v>625.4</v>
      </c>
      <c r="L143" s="1">
        <f>IFERROR(LARGE((AL143:CP143),2),"")</f>
        <v>624.29999999999995</v>
      </c>
      <c r="M143" s="1">
        <f>IFERROR(LARGE((AL143:CP143),3),"")</f>
        <v>624</v>
      </c>
      <c r="N143" s="1">
        <f>IFERROR(LARGE((AL143:CP143),4),"")</f>
        <v>623.79999999999995</v>
      </c>
      <c r="O143" s="46">
        <f>IFERROR(LARGE((AL143:CP143),5),"")</f>
        <v>621.9</v>
      </c>
      <c r="P143" s="1"/>
      <c r="Q143" s="56">
        <f t="shared" ref="Q143" si="448">IFERROR(AVERAGEIF(K143:O143,"&gt;0"),"")</f>
        <v>623.88</v>
      </c>
      <c r="R143" s="57" t="str">
        <f t="shared" ref="R143" si="449">IF(SUM(AF144:AJ144,K144:O144)=0,"",SUM(AF144:AJ144,K144:O144))</f>
        <v/>
      </c>
      <c r="T143" s="5">
        <f t="shared" ref="T143" si="450">IF(U143="","",1)</f>
        <v>1</v>
      </c>
      <c r="U143" s="4">
        <f t="shared" ref="U143" si="451">IF(SUM(Q143:R143)=0,"",SUM(Q143:R143))</f>
        <v>623.88</v>
      </c>
      <c r="V143" s="6">
        <f t="shared" ref="V143" si="452">IF(U143="","",1)</f>
        <v>1</v>
      </c>
      <c r="X143" s="60" t="str">
        <f t="shared" ref="X143" si="453">IF(AD143="Athlete Name","",AD143)</f>
        <v>Jack Ogoreuc</v>
      </c>
      <c r="Y143" s="46"/>
      <c r="Z143" s="76"/>
      <c r="AB143" s="82"/>
      <c r="AC143" s="45">
        <v>32</v>
      </c>
      <c r="AD143" s="60" t="s">
        <v>243</v>
      </c>
      <c r="AF143" s="45"/>
      <c r="AG143" s="1"/>
      <c r="AH143" s="1"/>
      <c r="AI143" s="1"/>
      <c r="AJ143" s="46"/>
      <c r="AK143" s="108"/>
      <c r="AL143" s="62" t="s">
        <v>7</v>
      </c>
      <c r="AM143" s="62" t="s">
        <v>7</v>
      </c>
      <c r="AN143" s="62" t="s">
        <v>7</v>
      </c>
      <c r="AO143" s="62" t="s">
        <v>7</v>
      </c>
      <c r="AP143" s="62" t="s">
        <v>7</v>
      </c>
      <c r="AQ143" s="62" t="s">
        <v>7</v>
      </c>
      <c r="AR143" s="62" t="s">
        <v>7</v>
      </c>
      <c r="AS143" s="62" t="s">
        <v>7</v>
      </c>
      <c r="AT143" s="62" t="s">
        <v>7</v>
      </c>
      <c r="AU143" s="62" t="s">
        <v>7</v>
      </c>
      <c r="AV143" s="62" t="s">
        <v>7</v>
      </c>
      <c r="AW143" s="62" t="s">
        <v>7</v>
      </c>
      <c r="AX143" s="62" t="s">
        <v>7</v>
      </c>
      <c r="AY143" s="62" t="s">
        <v>7</v>
      </c>
      <c r="AZ143" s="62" t="s">
        <v>7</v>
      </c>
      <c r="BA143" s="62" t="s">
        <v>7</v>
      </c>
      <c r="BB143" s="62" t="s">
        <v>7</v>
      </c>
      <c r="BC143" s="62" t="s">
        <v>7</v>
      </c>
      <c r="BD143" s="62" t="s">
        <v>7</v>
      </c>
      <c r="BE143" s="62">
        <v>625.4</v>
      </c>
      <c r="BF143" s="62">
        <v>624.29999999999995</v>
      </c>
      <c r="BG143" s="62" t="s">
        <v>7</v>
      </c>
      <c r="BH143" s="62" t="s">
        <v>7</v>
      </c>
      <c r="BI143" s="62">
        <v>621.79999999999995</v>
      </c>
      <c r="BJ143" s="62">
        <v>618.29999999999995</v>
      </c>
      <c r="BK143" s="62" t="s">
        <v>7</v>
      </c>
      <c r="BL143" s="62" t="s">
        <v>7</v>
      </c>
      <c r="BM143" s="62" t="s">
        <v>7</v>
      </c>
      <c r="BN143" s="62" t="s">
        <v>7</v>
      </c>
      <c r="BO143" s="62" t="s">
        <v>7</v>
      </c>
      <c r="BP143" s="62">
        <v>621.9</v>
      </c>
      <c r="BQ143" s="62">
        <v>624</v>
      </c>
      <c r="BR143" s="62" t="s">
        <v>7</v>
      </c>
      <c r="BS143" s="62">
        <v>619.20000000000005</v>
      </c>
      <c r="BT143" s="62">
        <v>623.79999999999995</v>
      </c>
      <c r="BU143" s="62">
        <v>618.70000000000005</v>
      </c>
      <c r="BV143" s="62">
        <v>620.1</v>
      </c>
      <c r="BW143" s="62" t="s">
        <v>7</v>
      </c>
      <c r="BX143" s="62">
        <v>619.4</v>
      </c>
      <c r="BY143" s="62" t="s">
        <v>7</v>
      </c>
      <c r="BZ143" s="62" t="s">
        <v>7</v>
      </c>
      <c r="CA143" s="62" t="s">
        <v>7</v>
      </c>
      <c r="CB143" s="62">
        <v>617</v>
      </c>
      <c r="CC143" s="62">
        <v>614.9</v>
      </c>
      <c r="CD143" s="62" t="s">
        <v>7</v>
      </c>
      <c r="CE143" s="62">
        <v>621.29999999999995</v>
      </c>
      <c r="CF143" s="62">
        <v>616.20000000000005</v>
      </c>
      <c r="CG143" s="62" t="s">
        <v>7</v>
      </c>
      <c r="CH143" s="62" t="s">
        <v>7</v>
      </c>
      <c r="CI143" s="62" t="s">
        <v>7</v>
      </c>
      <c r="CJ143" s="62" t="s">
        <v>7</v>
      </c>
      <c r="CK143" s="62">
        <v>621.1</v>
      </c>
      <c r="CL143" s="62" t="s">
        <v>7</v>
      </c>
      <c r="CM143" s="62" t="s">
        <v>7</v>
      </c>
      <c r="CN143" s="62" t="s">
        <v>7</v>
      </c>
      <c r="CO143" s="62" t="s">
        <v>7</v>
      </c>
      <c r="CP143" s="62" t="s">
        <v>7</v>
      </c>
      <c r="CQ143" s="117"/>
      <c r="CR143" s="60" t="str">
        <f>IF(AD143="Athlete Name","",AD143)</f>
        <v>Jack Ogoreuc</v>
      </c>
      <c r="CS143" s="46">
        <v>37</v>
      </c>
      <c r="CT143" s="88"/>
    </row>
    <row r="144" spans="2:98" x14ac:dyDescent="0.35">
      <c r="B144" s="71"/>
      <c r="C144" s="310"/>
      <c r="D144" s="212"/>
      <c r="E144" s="213"/>
      <c r="F144" s="223"/>
      <c r="G144" s="214"/>
      <c r="H144" s="202"/>
      <c r="I144" s="223" t="str">
        <f>IF(SUM(AF144:AJ144)=0,"",SUM(AF144:AJ144))</f>
        <v/>
      </c>
      <c r="J144" s="227" t="s">
        <v>12</v>
      </c>
      <c r="K144" s="45" t="str">
        <f>IFERROR(LARGE((AL144:CP144),1),"")</f>
        <v/>
      </c>
      <c r="L144" s="1" t="str">
        <f>IFERROR(LARGE((AL144:CP144),2),"")</f>
        <v/>
      </c>
      <c r="M144" s="1" t="str">
        <f>IFERROR(LARGE((AL144:CP144),3),"")</f>
        <v/>
      </c>
      <c r="N144" s="1" t="str">
        <f>IFERROR(LARGE((AL144:CP144),4),"")</f>
        <v/>
      </c>
      <c r="O144" s="46" t="str">
        <f>IFERROR(LARGE((AL144:CP144),5),"")</f>
        <v/>
      </c>
      <c r="P144" s="1"/>
      <c r="Q144" s="56"/>
      <c r="R144" s="57"/>
      <c r="T144" s="5">
        <f t="shared" ref="T144" si="454">IF(U143="","",1)</f>
        <v>1</v>
      </c>
      <c r="U144" s="126">
        <f t="shared" ref="U144" si="455">IF(U143="","",1)</f>
        <v>1</v>
      </c>
      <c r="V144" s="6">
        <f t="shared" ref="V144" si="456">IF(U143="","",1)</f>
        <v>1</v>
      </c>
      <c r="X144" s="60"/>
      <c r="Y144" s="46"/>
      <c r="Z144" s="76"/>
      <c r="AB144" s="82"/>
      <c r="AC144" s="45"/>
      <c r="AD144" s="60"/>
      <c r="AF144" s="45" t="s">
        <v>12</v>
      </c>
      <c r="AG144" s="1" t="s">
        <v>12</v>
      </c>
      <c r="AH144" s="1" t="s">
        <v>12</v>
      </c>
      <c r="AI144" s="1" t="s">
        <v>12</v>
      </c>
      <c r="AJ144" s="46" t="s">
        <v>12</v>
      </c>
      <c r="AK144" s="108"/>
      <c r="AL144" s="45" t="s">
        <v>12</v>
      </c>
      <c r="AM144" s="45" t="s">
        <v>12</v>
      </c>
      <c r="AN144" s="45" t="s">
        <v>12</v>
      </c>
      <c r="AO144" s="45" t="s">
        <v>12</v>
      </c>
      <c r="AP144" s="45" t="s">
        <v>12</v>
      </c>
      <c r="AQ144" s="45" t="s">
        <v>12</v>
      </c>
      <c r="AR144" s="45" t="s">
        <v>12</v>
      </c>
      <c r="AS144" s="45" t="s">
        <v>12</v>
      </c>
      <c r="AT144" s="45" t="s">
        <v>12</v>
      </c>
      <c r="AU144" s="45" t="s">
        <v>12</v>
      </c>
      <c r="AV144" s="45" t="s">
        <v>12</v>
      </c>
      <c r="AW144" s="45" t="s">
        <v>12</v>
      </c>
      <c r="AX144" s="45" t="s">
        <v>12</v>
      </c>
      <c r="AY144" s="45" t="s">
        <v>12</v>
      </c>
      <c r="AZ144" s="45" t="s">
        <v>12</v>
      </c>
      <c r="BA144" s="45" t="s">
        <v>12</v>
      </c>
      <c r="BB144" s="45" t="s">
        <v>12</v>
      </c>
      <c r="BC144" s="45" t="s">
        <v>12</v>
      </c>
      <c r="BD144" s="45" t="s">
        <v>12</v>
      </c>
      <c r="BE144" s="45" t="s">
        <v>12</v>
      </c>
      <c r="BF144" s="45" t="s">
        <v>12</v>
      </c>
      <c r="BG144" s="45" t="s">
        <v>12</v>
      </c>
      <c r="BH144" s="45" t="s">
        <v>12</v>
      </c>
      <c r="BI144" s="45" t="s">
        <v>12</v>
      </c>
      <c r="BJ144" s="45" t="s">
        <v>12</v>
      </c>
      <c r="BK144" s="45" t="s">
        <v>12</v>
      </c>
      <c r="BL144" s="45" t="s">
        <v>12</v>
      </c>
      <c r="BM144" s="45" t="s">
        <v>12</v>
      </c>
      <c r="BN144" s="45" t="s">
        <v>12</v>
      </c>
      <c r="BO144" s="45" t="s">
        <v>12</v>
      </c>
      <c r="BP144" s="45" t="s">
        <v>12</v>
      </c>
      <c r="BQ144" s="45" t="s">
        <v>12</v>
      </c>
      <c r="BR144" s="45" t="s">
        <v>12</v>
      </c>
      <c r="BS144" s="45" t="s">
        <v>12</v>
      </c>
      <c r="BT144" s="45" t="s">
        <v>12</v>
      </c>
      <c r="BU144" s="45" t="s">
        <v>12</v>
      </c>
      <c r="BV144" s="45" t="s">
        <v>12</v>
      </c>
      <c r="BW144" s="45" t="s">
        <v>12</v>
      </c>
      <c r="BX144" s="45" t="s">
        <v>12</v>
      </c>
      <c r="BY144" s="45" t="s">
        <v>12</v>
      </c>
      <c r="BZ144" s="45" t="s">
        <v>12</v>
      </c>
      <c r="CA144" s="45" t="s">
        <v>12</v>
      </c>
      <c r="CB144" s="45" t="s">
        <v>12</v>
      </c>
      <c r="CC144" s="45" t="s">
        <v>12</v>
      </c>
      <c r="CD144" s="45" t="s">
        <v>12</v>
      </c>
      <c r="CE144" s="45" t="s">
        <v>12</v>
      </c>
      <c r="CF144" s="45" t="s">
        <v>12</v>
      </c>
      <c r="CG144" s="45" t="s">
        <v>12</v>
      </c>
      <c r="CH144" s="45" t="s">
        <v>12</v>
      </c>
      <c r="CI144" s="45" t="s">
        <v>12</v>
      </c>
      <c r="CJ144" s="45" t="s">
        <v>12</v>
      </c>
      <c r="CK144" s="45" t="s">
        <v>12</v>
      </c>
      <c r="CL144" s="45" t="s">
        <v>12</v>
      </c>
      <c r="CM144" s="45" t="s">
        <v>12</v>
      </c>
      <c r="CN144" s="45" t="s">
        <v>12</v>
      </c>
      <c r="CO144" s="45" t="s">
        <v>12</v>
      </c>
      <c r="CP144" s="45" t="s">
        <v>12</v>
      </c>
      <c r="CQ144" s="117"/>
      <c r="CR144" s="60"/>
      <c r="CS144" s="46"/>
      <c r="CT144" s="88"/>
    </row>
    <row r="145" spans="2:98" s="39" customFormat="1" ht="8.5" customHeight="1" thickBot="1" x14ac:dyDescent="0.4">
      <c r="B145" s="102"/>
      <c r="C145" s="311"/>
      <c r="D145" s="215"/>
      <c r="E145" s="216"/>
      <c r="F145" s="224"/>
      <c r="G145" s="217"/>
      <c r="H145" s="228"/>
      <c r="I145" s="229"/>
      <c r="J145" s="228"/>
      <c r="K145" s="96"/>
      <c r="L145" s="93"/>
      <c r="M145" s="93"/>
      <c r="N145" s="93"/>
      <c r="O145" s="94"/>
      <c r="Q145" s="112"/>
      <c r="R145" s="113"/>
      <c r="T145" s="110">
        <f t="shared" ref="T145" si="457">IF(U143="","",1)</f>
        <v>1</v>
      </c>
      <c r="U145" s="93">
        <f t="shared" ref="U145" si="458">IF(U143="","",1)</f>
        <v>1</v>
      </c>
      <c r="V145" s="109">
        <f t="shared" ref="V145" si="459">IF(U143="","",1)</f>
        <v>1</v>
      </c>
      <c r="X145" s="107"/>
      <c r="Y145" s="97"/>
      <c r="Z145" s="98"/>
      <c r="AB145" s="104"/>
      <c r="AC145" s="92"/>
      <c r="AD145" s="148"/>
      <c r="AF145" s="153"/>
      <c r="AG145" s="154"/>
      <c r="AH145" s="154"/>
      <c r="AI145" s="155"/>
      <c r="AJ145" s="156"/>
      <c r="AL145" s="159"/>
      <c r="AM145" s="155"/>
      <c r="AN145" s="155"/>
      <c r="AO145" s="155"/>
      <c r="AP145" s="155"/>
      <c r="AQ145" s="155"/>
      <c r="AR145" s="155"/>
      <c r="AS145" s="155"/>
      <c r="AT145" s="155"/>
      <c r="AU145" s="155"/>
      <c r="AV145" s="155"/>
      <c r="AW145" s="155"/>
      <c r="AX145" s="155"/>
      <c r="AY145" s="155"/>
      <c r="AZ145" s="155"/>
      <c r="BA145" s="155"/>
      <c r="BB145" s="155"/>
      <c r="BC145" s="155"/>
      <c r="BD145" s="155"/>
      <c r="BE145" s="155"/>
      <c r="BF145" s="155"/>
      <c r="BG145" s="155"/>
      <c r="BH145" s="155"/>
      <c r="BI145" s="155"/>
      <c r="BJ145" s="155"/>
      <c r="BK145" s="155"/>
      <c r="BL145" s="155"/>
      <c r="BM145" s="155"/>
      <c r="BN145" s="155"/>
      <c r="BO145" s="155"/>
      <c r="BP145" s="155"/>
      <c r="BQ145" s="155"/>
      <c r="BR145" s="155"/>
      <c r="BS145" s="155"/>
      <c r="BT145" s="155"/>
      <c r="BU145" s="155"/>
      <c r="BV145" s="155"/>
      <c r="BW145" s="155"/>
      <c r="BX145" s="155"/>
      <c r="BY145" s="155"/>
      <c r="BZ145" s="155"/>
      <c r="CA145" s="155"/>
      <c r="CB145" s="155"/>
      <c r="CC145" s="155"/>
      <c r="CD145" s="155"/>
      <c r="CE145" s="155"/>
      <c r="CF145" s="155"/>
      <c r="CG145" s="155"/>
      <c r="CH145" s="155"/>
      <c r="CI145" s="155"/>
      <c r="CJ145" s="155"/>
      <c r="CK145" s="155"/>
      <c r="CL145" s="155"/>
      <c r="CM145" s="155"/>
      <c r="CN145" s="155"/>
      <c r="CO145" s="155"/>
      <c r="CP145" s="156"/>
      <c r="CQ145" s="118"/>
      <c r="CR145" s="158"/>
      <c r="CS145" s="97"/>
      <c r="CT145" s="105"/>
    </row>
    <row r="146" spans="2:98" ht="8.5" customHeight="1" thickTop="1" x14ac:dyDescent="0.35">
      <c r="B146" s="71"/>
      <c r="C146" s="310"/>
      <c r="D146" s="212"/>
      <c r="E146" s="213"/>
      <c r="F146" s="223"/>
      <c r="G146" s="214"/>
      <c r="H146" s="202"/>
      <c r="I146" s="223"/>
      <c r="J146" s="202"/>
      <c r="K146" s="45"/>
      <c r="L146" s="1"/>
      <c r="M146" s="1"/>
      <c r="N146" s="1"/>
      <c r="O146" s="46"/>
      <c r="P146" s="1"/>
      <c r="Q146" s="56"/>
      <c r="R146" s="57"/>
      <c r="T146" s="5">
        <f t="shared" ref="T146" si="460">IF(U147="","",1)</f>
        <v>1</v>
      </c>
      <c r="U146" s="1">
        <f t="shared" ref="U146" si="461">IF(U147="","",1)</f>
        <v>1</v>
      </c>
      <c r="V146" s="6">
        <f t="shared" ref="V146" si="462">IF(U147="","",1)</f>
        <v>1</v>
      </c>
      <c r="X146" s="60"/>
      <c r="Y146" s="46"/>
      <c r="Z146" s="76"/>
      <c r="AB146" s="82"/>
      <c r="AC146" s="45"/>
      <c r="AD146" s="134"/>
      <c r="AF146" s="135"/>
      <c r="AG146" s="136"/>
      <c r="AH146" s="136"/>
      <c r="AI146" s="137"/>
      <c r="AJ146" s="138"/>
      <c r="AL146" s="143"/>
      <c r="AM146" s="144"/>
      <c r="AN146" s="144"/>
      <c r="AO146" s="144"/>
      <c r="AP146" s="144"/>
      <c r="AQ146" s="144"/>
      <c r="AR146" s="144"/>
      <c r="AS146" s="144"/>
      <c r="AT146" s="144"/>
      <c r="AU146" s="144"/>
      <c r="AV146" s="144"/>
      <c r="AW146" s="144"/>
      <c r="AX146" s="144"/>
      <c r="AY146" s="144"/>
      <c r="AZ146" s="144"/>
      <c r="BA146" s="144"/>
      <c r="BB146" s="144"/>
      <c r="BC146" s="144"/>
      <c r="BD146" s="144"/>
      <c r="BE146" s="144"/>
      <c r="BF146" s="144"/>
      <c r="BG146" s="144"/>
      <c r="BH146" s="144"/>
      <c r="BI146" s="144"/>
      <c r="BJ146" s="144"/>
      <c r="BK146" s="144"/>
      <c r="BL146" s="144"/>
      <c r="BM146" s="144"/>
      <c r="BN146" s="144"/>
      <c r="BO146" s="144"/>
      <c r="BP146" s="144"/>
      <c r="BQ146" s="144"/>
      <c r="BR146" s="144"/>
      <c r="BS146" s="144"/>
      <c r="BT146" s="144"/>
      <c r="BU146" s="144"/>
      <c r="BV146" s="144"/>
      <c r="BW146" s="144"/>
      <c r="BX146" s="144"/>
      <c r="BY146" s="144"/>
      <c r="BZ146" s="144"/>
      <c r="CA146" s="144"/>
      <c r="CB146" s="144"/>
      <c r="CC146" s="144"/>
      <c r="CD146" s="144"/>
      <c r="CE146" s="144"/>
      <c r="CF146" s="144"/>
      <c r="CG146" s="144"/>
      <c r="CH146" s="144"/>
      <c r="CI146" s="144"/>
      <c r="CJ146" s="144"/>
      <c r="CK146" s="144"/>
      <c r="CL146" s="144"/>
      <c r="CM146" s="144"/>
      <c r="CN146" s="144"/>
      <c r="CO146" s="144"/>
      <c r="CP146" s="145"/>
      <c r="CQ146" s="117"/>
      <c r="CR146" s="134"/>
      <c r="CS146" s="46"/>
      <c r="CT146" s="88"/>
    </row>
    <row r="147" spans="2:98" x14ac:dyDescent="0.35">
      <c r="B147" s="71"/>
      <c r="C147" s="310">
        <f t="shared" ref="C147:D147" si="463">IF(AC147="Athlete Name","",AC147)</f>
        <v>33</v>
      </c>
      <c r="D147" s="212" t="str">
        <f t="shared" si="463"/>
        <v>Dan Schanebrook</v>
      </c>
      <c r="E147" s="213"/>
      <c r="F147" s="223">
        <f>IF(COUNT(AL147:CP147)=0,"", COUNT(AL147:CP147))</f>
        <v>2</v>
      </c>
      <c r="G147" s="214">
        <f t="shared" ref="G147" si="464">_xlfn.IFS(F147="","",F147=1,1,F147=2,2,F147=3,3,F147=4,4,F147=5,5,F147&gt;5,5)</f>
        <v>2</v>
      </c>
      <c r="H147" s="202"/>
      <c r="I147" s="223"/>
      <c r="J147" s="227" t="s">
        <v>7</v>
      </c>
      <c r="K147" s="45">
        <f>IFERROR(LARGE((AL147:CP147),1),"")</f>
        <v>627.4</v>
      </c>
      <c r="L147" s="1">
        <f>IFERROR(LARGE((AL147:CP147),2),"")</f>
        <v>620</v>
      </c>
      <c r="M147" s="1" t="str">
        <f>IFERROR(LARGE((AL147:CP147),3),"")</f>
        <v/>
      </c>
      <c r="N147" s="1" t="str">
        <f>IFERROR(LARGE((AL147:CP147),4),"")</f>
        <v/>
      </c>
      <c r="O147" s="46" t="str">
        <f>IFERROR(LARGE((AL147:CP147),5),"")</f>
        <v/>
      </c>
      <c r="P147" s="1"/>
      <c r="Q147" s="56">
        <f t="shared" ref="Q147" si="465">IFERROR(AVERAGEIF(K147:O147,"&gt;0"),"")</f>
        <v>623.70000000000005</v>
      </c>
      <c r="R147" s="57" t="str">
        <f t="shared" ref="R147" si="466">IF(SUM(AF148:AJ148,K148:O148)=0,"",SUM(AF148:AJ148,K148:O148))</f>
        <v/>
      </c>
      <c r="T147" s="5">
        <f t="shared" ref="T147" si="467">IF(U147="","",1)</f>
        <v>1</v>
      </c>
      <c r="U147" s="4">
        <f t="shared" ref="U147" si="468">IF(SUM(Q147:R147)=0,"",SUM(Q147:R147))</f>
        <v>623.70000000000005</v>
      </c>
      <c r="V147" s="6">
        <f t="shared" ref="V147" si="469">IF(U147="","",1)</f>
        <v>1</v>
      </c>
      <c r="X147" s="60" t="str">
        <f t="shared" ref="X147" si="470">IF(AD147="Athlete Name","",AD147)</f>
        <v>Dan Schanebrook</v>
      </c>
      <c r="Y147" s="46"/>
      <c r="Z147" s="76"/>
      <c r="AB147" s="82"/>
      <c r="AC147" s="45">
        <v>33</v>
      </c>
      <c r="AD147" s="60" t="s">
        <v>331</v>
      </c>
      <c r="AF147" s="45"/>
      <c r="AG147" s="1"/>
      <c r="AH147" s="1"/>
      <c r="AI147" s="1"/>
      <c r="AJ147" s="46"/>
      <c r="AK147" s="108"/>
      <c r="AL147" s="62" t="s">
        <v>7</v>
      </c>
      <c r="AM147" s="62" t="s">
        <v>7</v>
      </c>
      <c r="AN147" s="62" t="s">
        <v>7</v>
      </c>
      <c r="AO147" s="62" t="s">
        <v>7</v>
      </c>
      <c r="AP147" s="62" t="s">
        <v>7</v>
      </c>
      <c r="AQ147" s="62" t="s">
        <v>7</v>
      </c>
      <c r="AR147" s="62" t="s">
        <v>7</v>
      </c>
      <c r="AS147" s="62" t="s">
        <v>7</v>
      </c>
      <c r="AT147" s="62" t="s">
        <v>7</v>
      </c>
      <c r="AU147" s="62" t="s">
        <v>7</v>
      </c>
      <c r="AV147" s="62" t="s">
        <v>7</v>
      </c>
      <c r="AW147" s="62" t="s">
        <v>7</v>
      </c>
      <c r="AX147" s="62" t="s">
        <v>7</v>
      </c>
      <c r="AY147" s="62" t="s">
        <v>7</v>
      </c>
      <c r="AZ147" s="62" t="s">
        <v>7</v>
      </c>
      <c r="BA147" s="62" t="s">
        <v>7</v>
      </c>
      <c r="BB147" s="62" t="s">
        <v>7</v>
      </c>
      <c r="BC147" s="62" t="s">
        <v>7</v>
      </c>
      <c r="BD147" s="62" t="s">
        <v>7</v>
      </c>
      <c r="BE147" s="62" t="s">
        <v>7</v>
      </c>
      <c r="BF147" s="62" t="s">
        <v>7</v>
      </c>
      <c r="BG147" s="62" t="s">
        <v>7</v>
      </c>
      <c r="BH147" s="62" t="s">
        <v>7</v>
      </c>
      <c r="BI147" s="62" t="s">
        <v>7</v>
      </c>
      <c r="BJ147" s="62" t="s">
        <v>7</v>
      </c>
      <c r="BK147" s="62" t="s">
        <v>7</v>
      </c>
      <c r="BL147" s="62" t="s">
        <v>7</v>
      </c>
      <c r="BM147" s="62" t="s">
        <v>7</v>
      </c>
      <c r="BN147" s="62" t="s">
        <v>7</v>
      </c>
      <c r="BO147" s="62" t="s">
        <v>7</v>
      </c>
      <c r="BP147" s="62" t="s">
        <v>7</v>
      </c>
      <c r="BQ147" s="62" t="s">
        <v>7</v>
      </c>
      <c r="BR147" s="62" t="s">
        <v>7</v>
      </c>
      <c r="BS147" s="62" t="s">
        <v>7</v>
      </c>
      <c r="BT147" s="62" t="s">
        <v>7</v>
      </c>
      <c r="BU147" s="62" t="s">
        <v>7</v>
      </c>
      <c r="BV147" s="62" t="s">
        <v>7</v>
      </c>
      <c r="BW147" s="62" t="s">
        <v>7</v>
      </c>
      <c r="BX147" s="62" t="s">
        <v>7</v>
      </c>
      <c r="BY147" s="62" t="s">
        <v>7</v>
      </c>
      <c r="BZ147" s="62" t="s">
        <v>7</v>
      </c>
      <c r="CA147" s="62" t="s">
        <v>7</v>
      </c>
      <c r="CB147" s="62" t="s">
        <v>7</v>
      </c>
      <c r="CC147" s="62" t="s">
        <v>7</v>
      </c>
      <c r="CD147" s="62">
        <v>627.4</v>
      </c>
      <c r="CE147" s="62" t="s">
        <v>7</v>
      </c>
      <c r="CF147" s="62" t="s">
        <v>7</v>
      </c>
      <c r="CG147" s="62" t="s">
        <v>7</v>
      </c>
      <c r="CH147" s="62" t="s">
        <v>7</v>
      </c>
      <c r="CI147" s="62" t="s">
        <v>7</v>
      </c>
      <c r="CJ147" s="62" t="s">
        <v>7</v>
      </c>
      <c r="CK147" s="62">
        <v>620</v>
      </c>
      <c r="CL147" s="62" t="s">
        <v>7</v>
      </c>
      <c r="CM147" s="62" t="s">
        <v>7</v>
      </c>
      <c r="CN147" s="62" t="s">
        <v>7</v>
      </c>
      <c r="CO147" s="62" t="s">
        <v>7</v>
      </c>
      <c r="CP147" s="62" t="s">
        <v>7</v>
      </c>
      <c r="CQ147" s="117"/>
      <c r="CR147" s="60" t="str">
        <f>IF(AD147="Athlete Name","",AD147)</f>
        <v>Dan Schanebrook</v>
      </c>
      <c r="CS147" s="46">
        <v>38</v>
      </c>
      <c r="CT147" s="88"/>
    </row>
    <row r="148" spans="2:98" x14ac:dyDescent="0.35">
      <c r="B148" s="71"/>
      <c r="C148" s="310"/>
      <c r="D148" s="212"/>
      <c r="E148" s="213"/>
      <c r="F148" s="223"/>
      <c r="G148" s="214"/>
      <c r="H148" s="202"/>
      <c r="I148" s="223" t="str">
        <f>IF(SUM(AF148:AJ148)=0,"",SUM(AF148:AJ148))</f>
        <v/>
      </c>
      <c r="J148" s="227" t="s">
        <v>12</v>
      </c>
      <c r="K148" s="45" t="str">
        <f>IFERROR(LARGE((AL148:CP148),1),"")</f>
        <v/>
      </c>
      <c r="L148" s="1" t="str">
        <f>IFERROR(LARGE((AL148:CP148),2),"")</f>
        <v/>
      </c>
      <c r="M148" s="1" t="str">
        <f>IFERROR(LARGE((AL148:CP148),3),"")</f>
        <v/>
      </c>
      <c r="N148" s="1" t="str">
        <f>IFERROR(LARGE((AL148:CP148),4),"")</f>
        <v/>
      </c>
      <c r="O148" s="46" t="str">
        <f>IFERROR(LARGE((AL148:CP148),5),"")</f>
        <v/>
      </c>
      <c r="P148" s="1"/>
      <c r="Q148" s="56"/>
      <c r="R148" s="57"/>
      <c r="T148" s="5">
        <f t="shared" ref="T148" si="471">IF(U147="","",1)</f>
        <v>1</v>
      </c>
      <c r="U148" s="126">
        <f t="shared" ref="U148" si="472">IF(U147="","",1)</f>
        <v>1</v>
      </c>
      <c r="V148" s="6">
        <f t="shared" ref="V148" si="473">IF(U147="","",1)</f>
        <v>1</v>
      </c>
      <c r="X148" s="60"/>
      <c r="Y148" s="46"/>
      <c r="Z148" s="76"/>
      <c r="AB148" s="82"/>
      <c r="AC148" s="45"/>
      <c r="AD148" s="60"/>
      <c r="AF148" s="45" t="s">
        <v>12</v>
      </c>
      <c r="AG148" s="1" t="s">
        <v>12</v>
      </c>
      <c r="AH148" s="1" t="s">
        <v>12</v>
      </c>
      <c r="AI148" s="1" t="s">
        <v>12</v>
      </c>
      <c r="AJ148" s="46" t="s">
        <v>12</v>
      </c>
      <c r="AK148" s="108"/>
      <c r="AL148" s="45" t="s">
        <v>12</v>
      </c>
      <c r="AM148" s="45" t="s">
        <v>12</v>
      </c>
      <c r="AN148" s="45" t="s">
        <v>12</v>
      </c>
      <c r="AO148" s="45" t="s">
        <v>12</v>
      </c>
      <c r="AP148" s="45" t="s">
        <v>12</v>
      </c>
      <c r="AQ148" s="45" t="s">
        <v>12</v>
      </c>
      <c r="AR148" s="45" t="s">
        <v>12</v>
      </c>
      <c r="AS148" s="45" t="s">
        <v>12</v>
      </c>
      <c r="AT148" s="45" t="s">
        <v>12</v>
      </c>
      <c r="AU148" s="45" t="s">
        <v>12</v>
      </c>
      <c r="AV148" s="45" t="s">
        <v>12</v>
      </c>
      <c r="AW148" s="45" t="s">
        <v>12</v>
      </c>
      <c r="AX148" s="45" t="s">
        <v>12</v>
      </c>
      <c r="AY148" s="45" t="s">
        <v>12</v>
      </c>
      <c r="AZ148" s="45" t="s">
        <v>12</v>
      </c>
      <c r="BA148" s="45" t="s">
        <v>12</v>
      </c>
      <c r="BB148" s="45" t="s">
        <v>12</v>
      </c>
      <c r="BC148" s="45" t="s">
        <v>12</v>
      </c>
      <c r="BD148" s="45" t="s">
        <v>12</v>
      </c>
      <c r="BE148" s="45" t="s">
        <v>12</v>
      </c>
      <c r="BF148" s="45" t="s">
        <v>12</v>
      </c>
      <c r="BG148" s="45" t="s">
        <v>12</v>
      </c>
      <c r="BH148" s="45" t="s">
        <v>12</v>
      </c>
      <c r="BI148" s="45" t="s">
        <v>12</v>
      </c>
      <c r="BJ148" s="45" t="s">
        <v>12</v>
      </c>
      <c r="BK148" s="45" t="s">
        <v>12</v>
      </c>
      <c r="BL148" s="45" t="s">
        <v>12</v>
      </c>
      <c r="BM148" s="45" t="s">
        <v>12</v>
      </c>
      <c r="BN148" s="45" t="s">
        <v>12</v>
      </c>
      <c r="BO148" s="45" t="s">
        <v>12</v>
      </c>
      <c r="BP148" s="45" t="s">
        <v>12</v>
      </c>
      <c r="BQ148" s="45" t="s">
        <v>12</v>
      </c>
      <c r="BR148" s="45" t="s">
        <v>12</v>
      </c>
      <c r="BS148" s="45" t="s">
        <v>12</v>
      </c>
      <c r="BT148" s="45" t="s">
        <v>12</v>
      </c>
      <c r="BU148" s="45" t="s">
        <v>12</v>
      </c>
      <c r="BV148" s="45" t="s">
        <v>12</v>
      </c>
      <c r="BW148" s="45" t="s">
        <v>12</v>
      </c>
      <c r="BX148" s="45" t="s">
        <v>12</v>
      </c>
      <c r="BY148" s="45" t="s">
        <v>12</v>
      </c>
      <c r="BZ148" s="45" t="s">
        <v>12</v>
      </c>
      <c r="CA148" s="45" t="s">
        <v>12</v>
      </c>
      <c r="CB148" s="45" t="s">
        <v>12</v>
      </c>
      <c r="CC148" s="45" t="s">
        <v>12</v>
      </c>
      <c r="CD148" s="45" t="s">
        <v>12</v>
      </c>
      <c r="CE148" s="45" t="s">
        <v>12</v>
      </c>
      <c r="CF148" s="45" t="s">
        <v>12</v>
      </c>
      <c r="CG148" s="45" t="s">
        <v>12</v>
      </c>
      <c r="CH148" s="45" t="s">
        <v>12</v>
      </c>
      <c r="CI148" s="45" t="s">
        <v>12</v>
      </c>
      <c r="CJ148" s="45" t="s">
        <v>12</v>
      </c>
      <c r="CK148" s="45" t="s">
        <v>12</v>
      </c>
      <c r="CL148" s="45" t="s">
        <v>12</v>
      </c>
      <c r="CM148" s="45" t="s">
        <v>12</v>
      </c>
      <c r="CN148" s="45" t="s">
        <v>12</v>
      </c>
      <c r="CO148" s="45" t="s">
        <v>12</v>
      </c>
      <c r="CP148" s="45" t="s">
        <v>12</v>
      </c>
      <c r="CQ148" s="117"/>
      <c r="CR148" s="60"/>
      <c r="CS148" s="46"/>
      <c r="CT148" s="88"/>
    </row>
    <row r="149" spans="2:98" s="39" customFormat="1" ht="8.5" customHeight="1" thickBot="1" x14ac:dyDescent="0.4">
      <c r="B149" s="102"/>
      <c r="C149" s="311"/>
      <c r="D149" s="215"/>
      <c r="E149" s="216"/>
      <c r="F149" s="224"/>
      <c r="G149" s="217"/>
      <c r="H149" s="228"/>
      <c r="I149" s="229"/>
      <c r="J149" s="228"/>
      <c r="K149" s="96"/>
      <c r="L149" s="93"/>
      <c r="M149" s="93"/>
      <c r="N149" s="93"/>
      <c r="O149" s="94"/>
      <c r="Q149" s="112"/>
      <c r="R149" s="113"/>
      <c r="T149" s="110">
        <f t="shared" ref="T149" si="474">IF(U147="","",1)</f>
        <v>1</v>
      </c>
      <c r="U149" s="93">
        <f t="shared" ref="U149" si="475">IF(U147="","",1)</f>
        <v>1</v>
      </c>
      <c r="V149" s="109">
        <f t="shared" ref="V149" si="476">IF(U147="","",1)</f>
        <v>1</v>
      </c>
      <c r="X149" s="107"/>
      <c r="Y149" s="97"/>
      <c r="Z149" s="98"/>
      <c r="AB149" s="104"/>
      <c r="AC149" s="92"/>
      <c r="AD149" s="139"/>
      <c r="AF149" s="140"/>
      <c r="AG149" s="141"/>
      <c r="AH149" s="141"/>
      <c r="AI149" s="141"/>
      <c r="AJ149" s="142"/>
      <c r="AL149" s="140"/>
      <c r="AM149" s="141"/>
      <c r="AN149" s="141"/>
      <c r="AO149" s="141"/>
      <c r="AP149" s="141"/>
      <c r="AQ149" s="141"/>
      <c r="AR149" s="141"/>
      <c r="AS149" s="141"/>
      <c r="AT149" s="141"/>
      <c r="AU149" s="141"/>
      <c r="AV149" s="141"/>
      <c r="AW149" s="141"/>
      <c r="AX149" s="141"/>
      <c r="AY149" s="141"/>
      <c r="AZ149" s="141"/>
      <c r="BA149" s="141"/>
      <c r="BB149" s="141"/>
      <c r="BC149" s="141"/>
      <c r="BD149" s="141"/>
      <c r="BE149" s="141"/>
      <c r="BF149" s="141"/>
      <c r="BG149" s="141"/>
      <c r="BH149" s="141"/>
      <c r="BI149" s="141"/>
      <c r="BJ149" s="141"/>
      <c r="BK149" s="141"/>
      <c r="BL149" s="141"/>
      <c r="BM149" s="141"/>
      <c r="BN149" s="141"/>
      <c r="BO149" s="141"/>
      <c r="BP149" s="141"/>
      <c r="BQ149" s="141"/>
      <c r="BR149" s="141"/>
      <c r="BS149" s="141"/>
      <c r="BT149" s="141"/>
      <c r="BU149" s="141"/>
      <c r="BV149" s="141"/>
      <c r="BW149" s="141"/>
      <c r="BX149" s="141"/>
      <c r="BY149" s="141"/>
      <c r="BZ149" s="141"/>
      <c r="CA149" s="141"/>
      <c r="CB149" s="141"/>
      <c r="CC149" s="141"/>
      <c r="CD149" s="141"/>
      <c r="CE149" s="141"/>
      <c r="CF149" s="141"/>
      <c r="CG149" s="141"/>
      <c r="CH149" s="141"/>
      <c r="CI149" s="141"/>
      <c r="CJ149" s="141"/>
      <c r="CK149" s="141"/>
      <c r="CL149" s="141"/>
      <c r="CM149" s="141"/>
      <c r="CN149" s="141"/>
      <c r="CO149" s="141"/>
      <c r="CP149" s="142"/>
      <c r="CQ149" s="118"/>
      <c r="CR149" s="146"/>
      <c r="CS149" s="97"/>
      <c r="CT149" s="105"/>
    </row>
    <row r="150" spans="2:98" ht="8.5" customHeight="1" thickTop="1" x14ac:dyDescent="0.35">
      <c r="B150" s="71"/>
      <c r="C150" s="310"/>
      <c r="D150" s="212"/>
      <c r="E150" s="213"/>
      <c r="F150" s="223"/>
      <c r="G150" s="214"/>
      <c r="H150" s="202"/>
      <c r="I150" s="223"/>
      <c r="J150" s="202"/>
      <c r="K150" s="45"/>
      <c r="L150" s="1"/>
      <c r="M150" s="1"/>
      <c r="N150" s="1"/>
      <c r="O150" s="46"/>
      <c r="P150" s="1"/>
      <c r="Q150" s="56"/>
      <c r="R150" s="57"/>
      <c r="T150" s="5">
        <f t="shared" ref="T150" si="477">IF(U151="","",1)</f>
        <v>1</v>
      </c>
      <c r="U150" s="1">
        <f t="shared" ref="U150" si="478">IF(U151="","",1)</f>
        <v>1</v>
      </c>
      <c r="V150" s="6">
        <f t="shared" ref="V150" si="479">IF(U151="","",1)</f>
        <v>1</v>
      </c>
      <c r="X150" s="60"/>
      <c r="Y150" s="46"/>
      <c r="Z150" s="76"/>
      <c r="AB150" s="82"/>
      <c r="AC150" s="45"/>
      <c r="AD150" s="149"/>
      <c r="AF150" s="150"/>
      <c r="AG150" s="151"/>
      <c r="AH150" s="151"/>
      <c r="AI150" s="151"/>
      <c r="AJ150" s="152"/>
      <c r="AL150" s="150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7"/>
      <c r="CB150" s="157"/>
      <c r="CC150" s="157"/>
      <c r="CD150" s="157"/>
      <c r="CE150" s="157"/>
      <c r="CF150" s="157"/>
      <c r="CG150" s="157"/>
      <c r="CH150" s="157"/>
      <c r="CI150" s="157"/>
      <c r="CJ150" s="157"/>
      <c r="CK150" s="157"/>
      <c r="CL150" s="157"/>
      <c r="CM150" s="157"/>
      <c r="CN150" s="157"/>
      <c r="CO150" s="157"/>
      <c r="CP150" s="152"/>
      <c r="CQ150" s="117"/>
      <c r="CR150" s="149"/>
      <c r="CS150" s="46"/>
      <c r="CT150" s="88"/>
    </row>
    <row r="151" spans="2:98" x14ac:dyDescent="0.35">
      <c r="B151" s="71"/>
      <c r="C151" s="310">
        <f t="shared" ref="C151:D151" si="480">IF(AC151="Athlete Name","",AC151)</f>
        <v>34</v>
      </c>
      <c r="D151" s="212" t="str">
        <f t="shared" si="480"/>
        <v>Jay Martin</v>
      </c>
      <c r="E151" s="213"/>
      <c r="F151" s="223">
        <f>IF(COUNT(AL151:CP151)=0,"", COUNT(AL151:CP151))</f>
        <v>1</v>
      </c>
      <c r="G151" s="214">
        <f t="shared" ref="G151" si="481">_xlfn.IFS(F151="","",F151=1,1,F151=2,2,F151=3,3,F151=4,4,F151=5,5,F151&gt;5,5)</f>
        <v>1</v>
      </c>
      <c r="H151" s="202"/>
      <c r="I151" s="223"/>
      <c r="J151" s="227" t="s">
        <v>7</v>
      </c>
      <c r="K151" s="45">
        <f>IFERROR(LARGE((AL151:CP151),1),"")</f>
        <v>623.20000000000005</v>
      </c>
      <c r="L151" s="1" t="str">
        <f>IFERROR(LARGE((AL151:CP151),2),"")</f>
        <v/>
      </c>
      <c r="M151" s="1" t="str">
        <f>IFERROR(LARGE((AL151:CP151),3),"")</f>
        <v/>
      </c>
      <c r="N151" s="1" t="str">
        <f>IFERROR(LARGE((AL151:CP151),4),"")</f>
        <v/>
      </c>
      <c r="O151" s="46" t="str">
        <f>IFERROR(LARGE((AL151:CP151),5),"")</f>
        <v/>
      </c>
      <c r="P151" s="1"/>
      <c r="Q151" s="56">
        <f t="shared" ref="Q151" si="482">IFERROR(AVERAGEIF(K151:O151,"&gt;0"),"")</f>
        <v>623.20000000000005</v>
      </c>
      <c r="R151" s="57" t="str">
        <f t="shared" ref="R151" si="483">IF(SUM(AF152:AJ152,K152:O152)=0,"",SUM(AF152:AJ152,K152:O152))</f>
        <v/>
      </c>
      <c r="T151" s="5">
        <f t="shared" ref="T151" si="484">IF(U151="","",1)</f>
        <v>1</v>
      </c>
      <c r="U151" s="4">
        <f t="shared" ref="U151" si="485">IF(SUM(Q151:R151)=0,"",SUM(Q151:R151))</f>
        <v>623.20000000000005</v>
      </c>
      <c r="V151" s="6">
        <f t="shared" ref="V151" si="486">IF(U151="","",1)</f>
        <v>1</v>
      </c>
      <c r="X151" s="60" t="str">
        <f t="shared" ref="X151" si="487">IF(AD151="Athlete Name","",AD151)</f>
        <v>Jay Martin</v>
      </c>
      <c r="Y151" s="46"/>
      <c r="Z151" s="76"/>
      <c r="AB151" s="82"/>
      <c r="AC151" s="45">
        <v>34</v>
      </c>
      <c r="AD151" s="60" t="s">
        <v>357</v>
      </c>
      <c r="AF151" s="45"/>
      <c r="AG151" s="1"/>
      <c r="AH151" s="1"/>
      <c r="AI151" s="1"/>
      <c r="AJ151" s="46"/>
      <c r="AK151" s="108"/>
      <c r="AL151" s="62" t="s">
        <v>7</v>
      </c>
      <c r="AM151" s="62" t="s">
        <v>7</v>
      </c>
      <c r="AN151" s="62" t="s">
        <v>7</v>
      </c>
      <c r="AO151" s="62" t="s">
        <v>7</v>
      </c>
      <c r="AP151" s="62" t="s">
        <v>7</v>
      </c>
      <c r="AQ151" s="62" t="s">
        <v>7</v>
      </c>
      <c r="AR151" s="62" t="s">
        <v>7</v>
      </c>
      <c r="AS151" s="62" t="s">
        <v>7</v>
      </c>
      <c r="AT151" s="62" t="s">
        <v>7</v>
      </c>
      <c r="AU151" s="62" t="s">
        <v>7</v>
      </c>
      <c r="AV151" s="62" t="s">
        <v>7</v>
      </c>
      <c r="AW151" s="62" t="s">
        <v>7</v>
      </c>
      <c r="AX151" s="62" t="s">
        <v>7</v>
      </c>
      <c r="AY151" s="62" t="s">
        <v>7</v>
      </c>
      <c r="AZ151" s="62" t="s">
        <v>7</v>
      </c>
      <c r="BA151" s="62" t="s">
        <v>7</v>
      </c>
      <c r="BB151" s="62" t="s">
        <v>7</v>
      </c>
      <c r="BC151" s="62" t="s">
        <v>7</v>
      </c>
      <c r="BD151" s="62" t="s">
        <v>7</v>
      </c>
      <c r="BE151" s="62" t="s">
        <v>7</v>
      </c>
      <c r="BF151" s="62" t="s">
        <v>7</v>
      </c>
      <c r="BG151" s="62" t="s">
        <v>7</v>
      </c>
      <c r="BH151" s="62" t="s">
        <v>7</v>
      </c>
      <c r="BI151" s="62" t="s">
        <v>7</v>
      </c>
      <c r="BJ151" s="62" t="s">
        <v>7</v>
      </c>
      <c r="BK151" s="62" t="s">
        <v>7</v>
      </c>
      <c r="BL151" s="62" t="s">
        <v>7</v>
      </c>
      <c r="BM151" s="62" t="s">
        <v>7</v>
      </c>
      <c r="BN151" s="62" t="s">
        <v>7</v>
      </c>
      <c r="BO151" s="62" t="s">
        <v>7</v>
      </c>
      <c r="BP151" s="62" t="s">
        <v>7</v>
      </c>
      <c r="BQ151" s="62" t="s">
        <v>7</v>
      </c>
      <c r="BR151" s="62" t="s">
        <v>7</v>
      </c>
      <c r="BS151" s="62" t="s">
        <v>7</v>
      </c>
      <c r="BT151" s="62" t="s">
        <v>7</v>
      </c>
      <c r="BU151" s="62" t="s">
        <v>7</v>
      </c>
      <c r="BV151" s="62" t="s">
        <v>7</v>
      </c>
      <c r="BW151" s="62" t="s">
        <v>7</v>
      </c>
      <c r="BX151" s="62" t="s">
        <v>7</v>
      </c>
      <c r="BY151" s="62" t="s">
        <v>7</v>
      </c>
      <c r="BZ151" s="62" t="s">
        <v>7</v>
      </c>
      <c r="CA151" s="62" t="s">
        <v>7</v>
      </c>
      <c r="CB151" s="62" t="s">
        <v>7</v>
      </c>
      <c r="CC151" s="62" t="s">
        <v>7</v>
      </c>
      <c r="CD151" s="62" t="s">
        <v>7</v>
      </c>
      <c r="CE151" s="62" t="s">
        <v>7</v>
      </c>
      <c r="CF151" s="62" t="s">
        <v>7</v>
      </c>
      <c r="CG151" s="62" t="s">
        <v>7</v>
      </c>
      <c r="CH151" s="62" t="s">
        <v>7</v>
      </c>
      <c r="CI151" s="62" t="s">
        <v>7</v>
      </c>
      <c r="CJ151" s="62" t="s">
        <v>7</v>
      </c>
      <c r="CK151" s="62" t="s">
        <v>7</v>
      </c>
      <c r="CL151" s="62">
        <v>623.20000000000005</v>
      </c>
      <c r="CM151" s="62" t="s">
        <v>7</v>
      </c>
      <c r="CN151" s="62" t="s">
        <v>7</v>
      </c>
      <c r="CO151" s="62" t="s">
        <v>7</v>
      </c>
      <c r="CP151" s="62" t="s">
        <v>7</v>
      </c>
      <c r="CQ151" s="117"/>
      <c r="CR151" s="60" t="str">
        <f>IF(AD151="Athlete Name","",AD151)</f>
        <v>Jay Martin</v>
      </c>
      <c r="CS151" s="46">
        <v>39</v>
      </c>
      <c r="CT151" s="88"/>
    </row>
    <row r="152" spans="2:98" x14ac:dyDescent="0.35">
      <c r="B152" s="71"/>
      <c r="C152" s="310"/>
      <c r="D152" s="212"/>
      <c r="E152" s="213"/>
      <c r="F152" s="223"/>
      <c r="G152" s="214"/>
      <c r="H152" s="202"/>
      <c r="I152" s="223" t="str">
        <f>IF(SUM(AF152:AJ152)=0,"",SUM(AF152:AJ152))</f>
        <v/>
      </c>
      <c r="J152" s="227" t="s">
        <v>12</v>
      </c>
      <c r="K152" s="45" t="str">
        <f>IFERROR(LARGE((AL152:CP152),1),"")</f>
        <v/>
      </c>
      <c r="L152" s="1" t="str">
        <f>IFERROR(LARGE((AL152:CP152),2),"")</f>
        <v/>
      </c>
      <c r="M152" s="1" t="str">
        <f>IFERROR(LARGE((AL152:CP152),3),"")</f>
        <v/>
      </c>
      <c r="N152" s="1" t="str">
        <f>IFERROR(LARGE((AL152:CP152),4),"")</f>
        <v/>
      </c>
      <c r="O152" s="46" t="str">
        <f>IFERROR(LARGE((AL152:CP152),5),"")</f>
        <v/>
      </c>
      <c r="P152" s="1"/>
      <c r="Q152" s="56"/>
      <c r="R152" s="57"/>
      <c r="T152" s="5">
        <f t="shared" ref="T152" si="488">IF(U151="","",1)</f>
        <v>1</v>
      </c>
      <c r="U152" s="126">
        <f t="shared" ref="U152" si="489">IF(U151="","",1)</f>
        <v>1</v>
      </c>
      <c r="V152" s="6">
        <f t="shared" ref="V152" si="490">IF(U151="","",1)</f>
        <v>1</v>
      </c>
      <c r="X152" s="60"/>
      <c r="Y152" s="46"/>
      <c r="Z152" s="76"/>
      <c r="AB152" s="82"/>
      <c r="AC152" s="45"/>
      <c r="AD152" s="60"/>
      <c r="AF152" s="45" t="s">
        <v>12</v>
      </c>
      <c r="AG152" s="1" t="s">
        <v>12</v>
      </c>
      <c r="AH152" s="1" t="s">
        <v>12</v>
      </c>
      <c r="AI152" s="1" t="s">
        <v>12</v>
      </c>
      <c r="AJ152" s="46" t="s">
        <v>12</v>
      </c>
      <c r="AK152" s="108"/>
      <c r="AL152" s="45" t="s">
        <v>12</v>
      </c>
      <c r="AM152" s="45" t="s">
        <v>12</v>
      </c>
      <c r="AN152" s="45" t="s">
        <v>12</v>
      </c>
      <c r="AO152" s="45" t="s">
        <v>12</v>
      </c>
      <c r="AP152" s="45" t="s">
        <v>12</v>
      </c>
      <c r="AQ152" s="45" t="s">
        <v>12</v>
      </c>
      <c r="AR152" s="45" t="s">
        <v>12</v>
      </c>
      <c r="AS152" s="45" t="s">
        <v>12</v>
      </c>
      <c r="AT152" s="45" t="s">
        <v>12</v>
      </c>
      <c r="AU152" s="45" t="s">
        <v>12</v>
      </c>
      <c r="AV152" s="45" t="s">
        <v>12</v>
      </c>
      <c r="AW152" s="45" t="s">
        <v>12</v>
      </c>
      <c r="AX152" s="45" t="s">
        <v>12</v>
      </c>
      <c r="AY152" s="45" t="s">
        <v>12</v>
      </c>
      <c r="AZ152" s="45" t="s">
        <v>12</v>
      </c>
      <c r="BA152" s="45" t="s">
        <v>12</v>
      </c>
      <c r="BB152" s="45" t="s">
        <v>12</v>
      </c>
      <c r="BC152" s="45" t="s">
        <v>12</v>
      </c>
      <c r="BD152" s="45" t="s">
        <v>12</v>
      </c>
      <c r="BE152" s="45" t="s">
        <v>12</v>
      </c>
      <c r="BF152" s="45" t="s">
        <v>12</v>
      </c>
      <c r="BG152" s="45" t="s">
        <v>12</v>
      </c>
      <c r="BH152" s="45" t="s">
        <v>12</v>
      </c>
      <c r="BI152" s="45" t="s">
        <v>12</v>
      </c>
      <c r="BJ152" s="45" t="s">
        <v>12</v>
      </c>
      <c r="BK152" s="45" t="s">
        <v>12</v>
      </c>
      <c r="BL152" s="45" t="s">
        <v>12</v>
      </c>
      <c r="BM152" s="45" t="s">
        <v>12</v>
      </c>
      <c r="BN152" s="45" t="s">
        <v>12</v>
      </c>
      <c r="BO152" s="45" t="s">
        <v>12</v>
      </c>
      <c r="BP152" s="45" t="s">
        <v>12</v>
      </c>
      <c r="BQ152" s="45" t="s">
        <v>12</v>
      </c>
      <c r="BR152" s="45" t="s">
        <v>12</v>
      </c>
      <c r="BS152" s="45" t="s">
        <v>12</v>
      </c>
      <c r="BT152" s="45" t="s">
        <v>12</v>
      </c>
      <c r="BU152" s="45" t="s">
        <v>12</v>
      </c>
      <c r="BV152" s="45" t="s">
        <v>12</v>
      </c>
      <c r="BW152" s="45" t="s">
        <v>12</v>
      </c>
      <c r="BX152" s="45" t="s">
        <v>12</v>
      </c>
      <c r="BY152" s="45" t="s">
        <v>12</v>
      </c>
      <c r="BZ152" s="45" t="s">
        <v>12</v>
      </c>
      <c r="CA152" s="45" t="s">
        <v>12</v>
      </c>
      <c r="CB152" s="45" t="s">
        <v>12</v>
      </c>
      <c r="CC152" s="45" t="s">
        <v>12</v>
      </c>
      <c r="CD152" s="45" t="s">
        <v>12</v>
      </c>
      <c r="CE152" s="45" t="s">
        <v>12</v>
      </c>
      <c r="CF152" s="45" t="s">
        <v>12</v>
      </c>
      <c r="CG152" s="45" t="s">
        <v>12</v>
      </c>
      <c r="CH152" s="45" t="s">
        <v>12</v>
      </c>
      <c r="CI152" s="45" t="s">
        <v>12</v>
      </c>
      <c r="CJ152" s="45" t="s">
        <v>12</v>
      </c>
      <c r="CK152" s="45" t="s">
        <v>12</v>
      </c>
      <c r="CL152" s="45" t="s">
        <v>12</v>
      </c>
      <c r="CM152" s="45" t="s">
        <v>12</v>
      </c>
      <c r="CN152" s="45" t="s">
        <v>12</v>
      </c>
      <c r="CO152" s="45" t="s">
        <v>12</v>
      </c>
      <c r="CP152" s="45" t="s">
        <v>12</v>
      </c>
      <c r="CQ152" s="117"/>
      <c r="CR152" s="60"/>
      <c r="CS152" s="46"/>
      <c r="CT152" s="88"/>
    </row>
    <row r="153" spans="2:98" s="39" customFormat="1" ht="8.5" customHeight="1" thickBot="1" x14ac:dyDescent="0.4">
      <c r="B153" s="102"/>
      <c r="C153" s="311"/>
      <c r="D153" s="215"/>
      <c r="E153" s="216"/>
      <c r="F153" s="224"/>
      <c r="G153" s="217"/>
      <c r="H153" s="228"/>
      <c r="I153" s="229"/>
      <c r="J153" s="228"/>
      <c r="K153" s="96"/>
      <c r="L153" s="93"/>
      <c r="M153" s="93"/>
      <c r="N153" s="93"/>
      <c r="O153" s="94"/>
      <c r="Q153" s="112"/>
      <c r="R153" s="113"/>
      <c r="T153" s="110">
        <f t="shared" ref="T153" si="491">IF(U151="","",1)</f>
        <v>1</v>
      </c>
      <c r="U153" s="93">
        <f t="shared" ref="U153" si="492">IF(U151="","",1)</f>
        <v>1</v>
      </c>
      <c r="V153" s="109">
        <f t="shared" ref="V153" si="493">IF(U151="","",1)</f>
        <v>1</v>
      </c>
      <c r="X153" s="107"/>
      <c r="Y153" s="97"/>
      <c r="Z153" s="98"/>
      <c r="AB153" s="104"/>
      <c r="AC153" s="92"/>
      <c r="AD153" s="148"/>
      <c r="AF153" s="153"/>
      <c r="AG153" s="154"/>
      <c r="AH153" s="154"/>
      <c r="AI153" s="155"/>
      <c r="AJ153" s="156"/>
      <c r="AL153" s="159"/>
      <c r="AM153" s="155"/>
      <c r="AN153" s="155"/>
      <c r="AO153" s="155"/>
      <c r="AP153" s="155"/>
      <c r="AQ153" s="155"/>
      <c r="AR153" s="155"/>
      <c r="AS153" s="155"/>
      <c r="AT153" s="155"/>
      <c r="AU153" s="155"/>
      <c r="AV153" s="155"/>
      <c r="AW153" s="155"/>
      <c r="AX153" s="155"/>
      <c r="AY153" s="155"/>
      <c r="AZ153" s="155"/>
      <c r="BA153" s="155"/>
      <c r="BB153" s="155"/>
      <c r="BC153" s="155"/>
      <c r="BD153" s="155"/>
      <c r="BE153" s="155"/>
      <c r="BF153" s="155"/>
      <c r="BG153" s="155"/>
      <c r="BH153" s="155"/>
      <c r="BI153" s="155"/>
      <c r="BJ153" s="155"/>
      <c r="BK153" s="155"/>
      <c r="BL153" s="155"/>
      <c r="BM153" s="155"/>
      <c r="BN153" s="155"/>
      <c r="BO153" s="155"/>
      <c r="BP153" s="155"/>
      <c r="BQ153" s="155"/>
      <c r="BR153" s="155"/>
      <c r="BS153" s="155"/>
      <c r="BT153" s="155"/>
      <c r="BU153" s="155"/>
      <c r="BV153" s="155"/>
      <c r="BW153" s="155"/>
      <c r="BX153" s="155"/>
      <c r="BY153" s="155"/>
      <c r="BZ153" s="155"/>
      <c r="CA153" s="155"/>
      <c r="CB153" s="155"/>
      <c r="CC153" s="155"/>
      <c r="CD153" s="155"/>
      <c r="CE153" s="155"/>
      <c r="CF153" s="155"/>
      <c r="CG153" s="155"/>
      <c r="CH153" s="155"/>
      <c r="CI153" s="155"/>
      <c r="CJ153" s="155"/>
      <c r="CK153" s="155"/>
      <c r="CL153" s="155"/>
      <c r="CM153" s="155"/>
      <c r="CN153" s="155"/>
      <c r="CO153" s="155"/>
      <c r="CP153" s="156"/>
      <c r="CQ153" s="118"/>
      <c r="CR153" s="158"/>
      <c r="CS153" s="97"/>
      <c r="CT153" s="105"/>
    </row>
    <row r="154" spans="2:98" ht="8.5" customHeight="1" thickTop="1" x14ac:dyDescent="0.35">
      <c r="B154" s="71"/>
      <c r="C154" s="310"/>
      <c r="D154" s="212"/>
      <c r="E154" s="213"/>
      <c r="F154" s="223"/>
      <c r="G154" s="214"/>
      <c r="H154" s="202"/>
      <c r="I154" s="223"/>
      <c r="J154" s="202"/>
      <c r="K154" s="45"/>
      <c r="L154" s="1"/>
      <c r="M154" s="1"/>
      <c r="N154" s="1"/>
      <c r="O154" s="46"/>
      <c r="P154" s="1"/>
      <c r="Q154" s="56"/>
      <c r="R154" s="57"/>
      <c r="T154" s="5" t="str">
        <f t="shared" ref="T154" si="494">IF(U155="","",1)</f>
        <v/>
      </c>
      <c r="U154" s="1" t="str">
        <f t="shared" ref="U154" si="495">IF(U155="","",1)</f>
        <v/>
      </c>
      <c r="V154" s="6" t="str">
        <f t="shared" ref="V154" si="496">IF(U155="","",1)</f>
        <v/>
      </c>
      <c r="X154" s="60"/>
      <c r="Y154" s="46"/>
      <c r="Z154" s="76"/>
      <c r="AB154" s="82"/>
      <c r="AC154" s="45"/>
      <c r="AD154" s="134"/>
      <c r="AF154" s="135"/>
      <c r="AG154" s="136"/>
      <c r="AH154" s="136"/>
      <c r="AI154" s="137"/>
      <c r="AJ154" s="138"/>
      <c r="AL154" s="143"/>
      <c r="AM154" s="144"/>
      <c r="AN154" s="144"/>
      <c r="AO154" s="144"/>
      <c r="AP154" s="144"/>
      <c r="AQ154" s="144"/>
      <c r="AR154" s="144"/>
      <c r="AS154" s="144"/>
      <c r="AT154" s="144"/>
      <c r="AU154" s="144"/>
      <c r="AV154" s="144"/>
      <c r="AW154" s="144"/>
      <c r="AX154" s="144"/>
      <c r="AY154" s="144"/>
      <c r="AZ154" s="144"/>
      <c r="BA154" s="144"/>
      <c r="BB154" s="144"/>
      <c r="BC154" s="144"/>
      <c r="BD154" s="144"/>
      <c r="BE154" s="144"/>
      <c r="BF154" s="144"/>
      <c r="BG154" s="144"/>
      <c r="BH154" s="144"/>
      <c r="BI154" s="144"/>
      <c r="BJ154" s="144"/>
      <c r="BK154" s="144"/>
      <c r="BL154" s="144"/>
      <c r="BM154" s="144"/>
      <c r="BN154" s="144"/>
      <c r="BO154" s="144"/>
      <c r="BP154" s="144"/>
      <c r="BQ154" s="144"/>
      <c r="BR154" s="144"/>
      <c r="BS154" s="144"/>
      <c r="BT154" s="144"/>
      <c r="BU154" s="144"/>
      <c r="BV154" s="144"/>
      <c r="BW154" s="144"/>
      <c r="BX154" s="144"/>
      <c r="BY154" s="144"/>
      <c r="BZ154" s="144"/>
      <c r="CA154" s="144"/>
      <c r="CB154" s="144"/>
      <c r="CC154" s="144"/>
      <c r="CD154" s="144"/>
      <c r="CE154" s="144"/>
      <c r="CF154" s="144"/>
      <c r="CG154" s="144"/>
      <c r="CH154" s="144"/>
      <c r="CI154" s="144"/>
      <c r="CJ154" s="144"/>
      <c r="CK154" s="144"/>
      <c r="CL154" s="144"/>
      <c r="CM154" s="144"/>
      <c r="CN154" s="144"/>
      <c r="CO154" s="144"/>
      <c r="CP154" s="145"/>
      <c r="CQ154" s="117"/>
      <c r="CR154" s="134"/>
      <c r="CS154" s="46"/>
      <c r="CT154" s="88"/>
    </row>
    <row r="155" spans="2:98" x14ac:dyDescent="0.35">
      <c r="B155" s="71"/>
      <c r="C155" s="310">
        <f t="shared" ref="C155:D155" si="497">IF(AC155="Athlete Name","",AC155)</f>
        <v>35</v>
      </c>
      <c r="D155" s="212" t="str">
        <f t="shared" si="497"/>
        <v/>
      </c>
      <c r="E155" s="213"/>
      <c r="F155" s="223" t="str">
        <f>IF(COUNT(AL155:CP155)=0,"", COUNT(AL155:CP155))</f>
        <v/>
      </c>
      <c r="G155" s="214" t="str">
        <f t="shared" ref="G155" si="498">_xlfn.IFS(F155="","",F155=1,1,F155=2,2,F155=3,3,F155=4,4,F155=5,5,F155&gt;5,5)</f>
        <v/>
      </c>
      <c r="H155" s="202"/>
      <c r="I155" s="223"/>
      <c r="J155" s="227" t="s">
        <v>7</v>
      </c>
      <c r="K155" s="45" t="str">
        <f>IFERROR(LARGE((AL155:CP155),1),"")</f>
        <v/>
      </c>
      <c r="L155" s="1" t="str">
        <f>IFERROR(LARGE((AL155:CP155),2),"")</f>
        <v/>
      </c>
      <c r="M155" s="1" t="str">
        <f>IFERROR(LARGE((AL155:CP155),3),"")</f>
        <v/>
      </c>
      <c r="N155" s="1" t="str">
        <f>IFERROR(LARGE((AL155:CP155),4),"")</f>
        <v/>
      </c>
      <c r="O155" s="46" t="str">
        <f>IFERROR(LARGE((AL155:CP155),5),"")</f>
        <v/>
      </c>
      <c r="P155" s="1"/>
      <c r="Q155" s="56" t="str">
        <f t="shared" ref="Q155" si="499">IFERROR(AVERAGEIF(K155:O155,"&gt;0"),"")</f>
        <v/>
      </c>
      <c r="R155" s="57" t="str">
        <f t="shared" ref="R155" si="500">IF(SUM(AF156:AJ156,K156:O156)=0,"",SUM(AF156:AJ156,K156:O156))</f>
        <v/>
      </c>
      <c r="T155" s="5" t="str">
        <f t="shared" ref="T155" si="501">IF(U155="","",1)</f>
        <v/>
      </c>
      <c r="U155" s="4" t="str">
        <f t="shared" ref="U155" si="502">IF(SUM(Q155:R155)=0,"",SUM(Q155:R155))</f>
        <v/>
      </c>
      <c r="V155" s="6" t="str">
        <f t="shared" ref="V155" si="503">IF(U155="","",1)</f>
        <v/>
      </c>
      <c r="X155" s="60" t="str">
        <f t="shared" ref="X155" si="504">IF(AD155="Athlete Name","",AD155)</f>
        <v/>
      </c>
      <c r="Y155" s="46"/>
      <c r="Z155" s="76"/>
      <c r="AB155" s="82"/>
      <c r="AC155" s="45">
        <v>35</v>
      </c>
      <c r="AD155" s="60" t="s">
        <v>34</v>
      </c>
      <c r="AF155" s="45"/>
      <c r="AG155" s="1"/>
      <c r="AH155" s="1"/>
      <c r="AI155" s="1"/>
      <c r="AJ155" s="46"/>
      <c r="AK155" s="108"/>
      <c r="AL155" s="62" t="s">
        <v>7</v>
      </c>
      <c r="AM155" s="62" t="s">
        <v>7</v>
      </c>
      <c r="AN155" s="62" t="s">
        <v>7</v>
      </c>
      <c r="AO155" s="62" t="s">
        <v>7</v>
      </c>
      <c r="AP155" s="62" t="s">
        <v>7</v>
      </c>
      <c r="AQ155" s="62" t="s">
        <v>7</v>
      </c>
      <c r="AR155" s="62" t="s">
        <v>7</v>
      </c>
      <c r="AS155" s="62" t="s">
        <v>7</v>
      </c>
      <c r="AT155" s="62" t="s">
        <v>7</v>
      </c>
      <c r="AU155" s="62" t="s">
        <v>7</v>
      </c>
      <c r="AV155" s="62" t="s">
        <v>7</v>
      </c>
      <c r="AW155" s="62" t="s">
        <v>7</v>
      </c>
      <c r="AX155" s="62" t="s">
        <v>7</v>
      </c>
      <c r="AY155" s="62" t="s">
        <v>7</v>
      </c>
      <c r="AZ155" s="62" t="s">
        <v>7</v>
      </c>
      <c r="BA155" s="62" t="s">
        <v>7</v>
      </c>
      <c r="BB155" s="62" t="s">
        <v>7</v>
      </c>
      <c r="BC155" s="62" t="s">
        <v>7</v>
      </c>
      <c r="BD155" s="62" t="s">
        <v>7</v>
      </c>
      <c r="BE155" s="62" t="s">
        <v>7</v>
      </c>
      <c r="BF155" s="62" t="s">
        <v>7</v>
      </c>
      <c r="BG155" s="62" t="s">
        <v>7</v>
      </c>
      <c r="BH155" s="62" t="s">
        <v>7</v>
      </c>
      <c r="BI155" s="62" t="s">
        <v>7</v>
      </c>
      <c r="BJ155" s="62" t="s">
        <v>7</v>
      </c>
      <c r="BK155" s="62" t="s">
        <v>7</v>
      </c>
      <c r="BL155" s="62" t="s">
        <v>7</v>
      </c>
      <c r="BM155" s="62" t="s">
        <v>7</v>
      </c>
      <c r="BN155" s="62" t="s">
        <v>7</v>
      </c>
      <c r="BO155" s="62" t="s">
        <v>7</v>
      </c>
      <c r="BP155" s="62" t="s">
        <v>7</v>
      </c>
      <c r="BQ155" s="62" t="s">
        <v>7</v>
      </c>
      <c r="BR155" s="62" t="s">
        <v>7</v>
      </c>
      <c r="BS155" s="62" t="s">
        <v>7</v>
      </c>
      <c r="BT155" s="62" t="s">
        <v>7</v>
      </c>
      <c r="BU155" s="62" t="s">
        <v>7</v>
      </c>
      <c r="BV155" s="62" t="s">
        <v>7</v>
      </c>
      <c r="BW155" s="62" t="s">
        <v>7</v>
      </c>
      <c r="BX155" s="62" t="s">
        <v>7</v>
      </c>
      <c r="BY155" s="62" t="s">
        <v>7</v>
      </c>
      <c r="BZ155" s="62" t="s">
        <v>7</v>
      </c>
      <c r="CA155" s="62" t="s">
        <v>7</v>
      </c>
      <c r="CB155" s="62" t="s">
        <v>7</v>
      </c>
      <c r="CC155" s="62" t="s">
        <v>7</v>
      </c>
      <c r="CD155" s="62" t="s">
        <v>7</v>
      </c>
      <c r="CE155" s="62" t="s">
        <v>7</v>
      </c>
      <c r="CF155" s="62" t="s">
        <v>7</v>
      </c>
      <c r="CG155" s="62" t="s">
        <v>7</v>
      </c>
      <c r="CH155" s="62" t="s">
        <v>7</v>
      </c>
      <c r="CI155" s="62" t="s">
        <v>7</v>
      </c>
      <c r="CJ155" s="62" t="s">
        <v>7</v>
      </c>
      <c r="CK155" s="62" t="s">
        <v>7</v>
      </c>
      <c r="CL155" s="62" t="s">
        <v>7</v>
      </c>
      <c r="CM155" s="62" t="s">
        <v>7</v>
      </c>
      <c r="CN155" s="62" t="s">
        <v>7</v>
      </c>
      <c r="CO155" s="62" t="s">
        <v>7</v>
      </c>
      <c r="CP155" s="62" t="s">
        <v>7</v>
      </c>
      <c r="CQ155" s="117"/>
      <c r="CR155" s="60" t="str">
        <f>IF(AD155="Athlete Name","",AD155)</f>
        <v/>
      </c>
      <c r="CS155" s="46">
        <v>40</v>
      </c>
      <c r="CT155" s="88"/>
    </row>
    <row r="156" spans="2:98" x14ac:dyDescent="0.35">
      <c r="B156" s="71"/>
      <c r="C156" s="310"/>
      <c r="D156" s="212"/>
      <c r="E156" s="213"/>
      <c r="F156" s="223"/>
      <c r="G156" s="214"/>
      <c r="H156" s="202"/>
      <c r="I156" s="223" t="str">
        <f>IF(SUM(AF156:AJ156)=0,"",SUM(AF156:AJ156))</f>
        <v/>
      </c>
      <c r="J156" s="227" t="s">
        <v>12</v>
      </c>
      <c r="K156" s="45" t="str">
        <f>IFERROR(LARGE((AL156:CP156),1),"")</f>
        <v/>
      </c>
      <c r="L156" s="1" t="str">
        <f>IFERROR(LARGE((AL156:CP156),2),"")</f>
        <v/>
      </c>
      <c r="M156" s="1" t="str">
        <f>IFERROR(LARGE((AL156:CP156),3),"")</f>
        <v/>
      </c>
      <c r="N156" s="1" t="str">
        <f>IFERROR(LARGE((AL156:CP156),4),"")</f>
        <v/>
      </c>
      <c r="O156" s="46" t="str">
        <f>IFERROR(LARGE((AL156:CP156),5),"")</f>
        <v/>
      </c>
      <c r="P156" s="1"/>
      <c r="Q156" s="56"/>
      <c r="R156" s="57"/>
      <c r="T156" s="5" t="str">
        <f t="shared" ref="T156" si="505">IF(U155="","",1)</f>
        <v/>
      </c>
      <c r="U156" s="126" t="str">
        <f t="shared" ref="U156" si="506">IF(U155="","",1)</f>
        <v/>
      </c>
      <c r="V156" s="6" t="str">
        <f t="shared" ref="V156" si="507">IF(U155="","",1)</f>
        <v/>
      </c>
      <c r="X156" s="60"/>
      <c r="Y156" s="46"/>
      <c r="Z156" s="76"/>
      <c r="AB156" s="82"/>
      <c r="AC156" s="45"/>
      <c r="AD156" s="60"/>
      <c r="AF156" s="45" t="s">
        <v>12</v>
      </c>
      <c r="AG156" s="1" t="s">
        <v>12</v>
      </c>
      <c r="AH156" s="1" t="s">
        <v>12</v>
      </c>
      <c r="AI156" s="1" t="s">
        <v>12</v>
      </c>
      <c r="AJ156" s="46" t="s">
        <v>12</v>
      </c>
      <c r="AK156" s="108"/>
      <c r="AL156" s="45" t="s">
        <v>12</v>
      </c>
      <c r="AM156" s="45" t="s">
        <v>12</v>
      </c>
      <c r="AN156" s="45" t="s">
        <v>12</v>
      </c>
      <c r="AO156" s="45" t="s">
        <v>12</v>
      </c>
      <c r="AP156" s="45" t="s">
        <v>12</v>
      </c>
      <c r="AQ156" s="45" t="s">
        <v>12</v>
      </c>
      <c r="AR156" s="45" t="s">
        <v>12</v>
      </c>
      <c r="AS156" s="45" t="s">
        <v>12</v>
      </c>
      <c r="AT156" s="45" t="s">
        <v>12</v>
      </c>
      <c r="AU156" s="45" t="s">
        <v>12</v>
      </c>
      <c r="AV156" s="45" t="s">
        <v>12</v>
      </c>
      <c r="AW156" s="45" t="s">
        <v>12</v>
      </c>
      <c r="AX156" s="45" t="s">
        <v>12</v>
      </c>
      <c r="AY156" s="45" t="s">
        <v>12</v>
      </c>
      <c r="AZ156" s="45" t="s">
        <v>12</v>
      </c>
      <c r="BA156" s="45" t="s">
        <v>12</v>
      </c>
      <c r="BB156" s="45" t="s">
        <v>12</v>
      </c>
      <c r="BC156" s="45" t="s">
        <v>12</v>
      </c>
      <c r="BD156" s="45" t="s">
        <v>12</v>
      </c>
      <c r="BE156" s="45" t="s">
        <v>12</v>
      </c>
      <c r="BF156" s="45" t="s">
        <v>12</v>
      </c>
      <c r="BG156" s="45" t="s">
        <v>12</v>
      </c>
      <c r="BH156" s="45" t="s">
        <v>12</v>
      </c>
      <c r="BI156" s="45" t="s">
        <v>12</v>
      </c>
      <c r="BJ156" s="45" t="s">
        <v>12</v>
      </c>
      <c r="BK156" s="45" t="s">
        <v>12</v>
      </c>
      <c r="BL156" s="45" t="s">
        <v>12</v>
      </c>
      <c r="BM156" s="45" t="s">
        <v>12</v>
      </c>
      <c r="BN156" s="45" t="s">
        <v>12</v>
      </c>
      <c r="BO156" s="45" t="s">
        <v>12</v>
      </c>
      <c r="BP156" s="45" t="s">
        <v>12</v>
      </c>
      <c r="BQ156" s="45" t="s">
        <v>12</v>
      </c>
      <c r="BR156" s="45" t="s">
        <v>12</v>
      </c>
      <c r="BS156" s="45" t="s">
        <v>12</v>
      </c>
      <c r="BT156" s="45" t="s">
        <v>12</v>
      </c>
      <c r="BU156" s="45" t="s">
        <v>12</v>
      </c>
      <c r="BV156" s="45" t="s">
        <v>12</v>
      </c>
      <c r="BW156" s="45" t="s">
        <v>12</v>
      </c>
      <c r="BX156" s="45" t="s">
        <v>12</v>
      </c>
      <c r="BY156" s="45" t="s">
        <v>12</v>
      </c>
      <c r="BZ156" s="45" t="s">
        <v>12</v>
      </c>
      <c r="CA156" s="45" t="s">
        <v>12</v>
      </c>
      <c r="CB156" s="45" t="s">
        <v>12</v>
      </c>
      <c r="CC156" s="45" t="s">
        <v>12</v>
      </c>
      <c r="CD156" s="45" t="s">
        <v>12</v>
      </c>
      <c r="CE156" s="45" t="s">
        <v>12</v>
      </c>
      <c r="CF156" s="45" t="s">
        <v>12</v>
      </c>
      <c r="CG156" s="45" t="s">
        <v>12</v>
      </c>
      <c r="CH156" s="45" t="s">
        <v>12</v>
      </c>
      <c r="CI156" s="45" t="s">
        <v>12</v>
      </c>
      <c r="CJ156" s="45" t="s">
        <v>12</v>
      </c>
      <c r="CK156" s="45" t="s">
        <v>12</v>
      </c>
      <c r="CL156" s="45" t="s">
        <v>12</v>
      </c>
      <c r="CM156" s="45" t="s">
        <v>12</v>
      </c>
      <c r="CN156" s="45" t="s">
        <v>12</v>
      </c>
      <c r="CO156" s="45" t="s">
        <v>12</v>
      </c>
      <c r="CP156" s="45" t="s">
        <v>12</v>
      </c>
      <c r="CQ156" s="117"/>
      <c r="CR156" s="60"/>
      <c r="CS156" s="46"/>
      <c r="CT156" s="88"/>
    </row>
    <row r="157" spans="2:98" s="39" customFormat="1" ht="8.5" customHeight="1" thickBot="1" x14ac:dyDescent="0.4">
      <c r="B157" s="102"/>
      <c r="C157" s="311"/>
      <c r="D157" s="215"/>
      <c r="E157" s="216"/>
      <c r="F157" s="224"/>
      <c r="G157" s="217"/>
      <c r="H157" s="228"/>
      <c r="I157" s="229"/>
      <c r="J157" s="228"/>
      <c r="K157" s="96"/>
      <c r="L157" s="93"/>
      <c r="M157" s="93"/>
      <c r="N157" s="93"/>
      <c r="O157" s="94"/>
      <c r="Q157" s="112"/>
      <c r="R157" s="113"/>
      <c r="T157" s="110" t="str">
        <f t="shared" ref="T157" si="508">IF(U155="","",1)</f>
        <v/>
      </c>
      <c r="U157" s="93" t="str">
        <f t="shared" ref="U157" si="509">IF(U155="","",1)</f>
        <v/>
      </c>
      <c r="V157" s="109" t="str">
        <f t="shared" ref="V157" si="510">IF(U155="","",1)</f>
        <v/>
      </c>
      <c r="X157" s="107"/>
      <c r="Y157" s="97"/>
      <c r="Z157" s="98"/>
      <c r="AB157" s="104"/>
      <c r="AC157" s="92"/>
      <c r="AD157" s="139"/>
      <c r="AF157" s="140"/>
      <c r="AG157" s="141"/>
      <c r="AH157" s="141"/>
      <c r="AI157" s="141"/>
      <c r="AJ157" s="142"/>
      <c r="AL157" s="140"/>
      <c r="AM157" s="141"/>
      <c r="AN157" s="141"/>
      <c r="AO157" s="141"/>
      <c r="AP157" s="141"/>
      <c r="AQ157" s="141"/>
      <c r="AR157" s="141"/>
      <c r="AS157" s="141"/>
      <c r="AT157" s="141"/>
      <c r="AU157" s="141"/>
      <c r="AV157" s="141"/>
      <c r="AW157" s="141"/>
      <c r="AX157" s="141"/>
      <c r="AY157" s="141"/>
      <c r="AZ157" s="141"/>
      <c r="BA157" s="141"/>
      <c r="BB157" s="141"/>
      <c r="BC157" s="141"/>
      <c r="BD157" s="141"/>
      <c r="BE157" s="141"/>
      <c r="BF157" s="141"/>
      <c r="BG157" s="141"/>
      <c r="BH157" s="141"/>
      <c r="BI157" s="141"/>
      <c r="BJ157" s="141"/>
      <c r="BK157" s="141"/>
      <c r="BL157" s="141"/>
      <c r="BM157" s="141"/>
      <c r="BN157" s="141"/>
      <c r="BO157" s="141"/>
      <c r="BP157" s="141"/>
      <c r="BQ157" s="141"/>
      <c r="BR157" s="141"/>
      <c r="BS157" s="141"/>
      <c r="BT157" s="141"/>
      <c r="BU157" s="141"/>
      <c r="BV157" s="141"/>
      <c r="BW157" s="141"/>
      <c r="BX157" s="141"/>
      <c r="BY157" s="141"/>
      <c r="BZ157" s="141"/>
      <c r="CA157" s="141"/>
      <c r="CB157" s="141"/>
      <c r="CC157" s="141"/>
      <c r="CD157" s="141"/>
      <c r="CE157" s="141"/>
      <c r="CF157" s="141"/>
      <c r="CG157" s="141"/>
      <c r="CH157" s="141"/>
      <c r="CI157" s="141"/>
      <c r="CJ157" s="141"/>
      <c r="CK157" s="141"/>
      <c r="CL157" s="141"/>
      <c r="CM157" s="141"/>
      <c r="CN157" s="141"/>
      <c r="CO157" s="141"/>
      <c r="CP157" s="142"/>
      <c r="CQ157" s="118"/>
      <c r="CR157" s="146"/>
      <c r="CS157" s="97"/>
      <c r="CT157" s="105"/>
    </row>
    <row r="158" spans="2:98" ht="8.5" customHeight="1" thickTop="1" x14ac:dyDescent="0.35">
      <c r="B158" s="71"/>
      <c r="C158" s="310"/>
      <c r="D158" s="212"/>
      <c r="E158" s="213"/>
      <c r="F158" s="223"/>
      <c r="G158" s="214"/>
      <c r="H158" s="202"/>
      <c r="I158" s="223"/>
      <c r="J158" s="202"/>
      <c r="K158" s="45"/>
      <c r="L158" s="1"/>
      <c r="M158" s="1"/>
      <c r="N158" s="1"/>
      <c r="O158" s="46"/>
      <c r="P158" s="1"/>
      <c r="Q158" s="56"/>
      <c r="R158" s="57"/>
      <c r="T158" s="5" t="str">
        <f t="shared" ref="T158" si="511">IF(U159="","",1)</f>
        <v/>
      </c>
      <c r="U158" s="1" t="str">
        <f t="shared" ref="U158" si="512">IF(U159="","",1)</f>
        <v/>
      </c>
      <c r="V158" s="6" t="str">
        <f t="shared" ref="V158" si="513">IF(U159="","",1)</f>
        <v/>
      </c>
      <c r="X158" s="60"/>
      <c r="Y158" s="46"/>
      <c r="Z158" s="76"/>
      <c r="AB158" s="82"/>
      <c r="AC158" s="45"/>
      <c r="AD158" s="149"/>
      <c r="AF158" s="150"/>
      <c r="AG158" s="151"/>
      <c r="AH158" s="151"/>
      <c r="AI158" s="151"/>
      <c r="AJ158" s="152"/>
      <c r="AL158" s="150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7"/>
      <c r="CB158" s="157"/>
      <c r="CC158" s="157"/>
      <c r="CD158" s="157"/>
      <c r="CE158" s="157"/>
      <c r="CF158" s="157"/>
      <c r="CG158" s="157"/>
      <c r="CH158" s="157"/>
      <c r="CI158" s="157"/>
      <c r="CJ158" s="157"/>
      <c r="CK158" s="157"/>
      <c r="CL158" s="157"/>
      <c r="CM158" s="157"/>
      <c r="CN158" s="157"/>
      <c r="CO158" s="157"/>
      <c r="CP158" s="152"/>
      <c r="CQ158" s="117"/>
      <c r="CR158" s="149"/>
      <c r="CS158" s="46"/>
      <c r="CT158" s="88"/>
    </row>
    <row r="159" spans="2:98" x14ac:dyDescent="0.35">
      <c r="B159" s="71"/>
      <c r="C159" s="310">
        <f t="shared" ref="C159:D159" si="514">IF(AC159="Athlete Name","",AC159)</f>
        <v>36</v>
      </c>
      <c r="D159" s="212" t="str">
        <f t="shared" si="514"/>
        <v/>
      </c>
      <c r="E159" s="213"/>
      <c r="F159" s="223" t="str">
        <f>IF(COUNT(AL159:CP159)=0,"", COUNT(AL159:CP159))</f>
        <v/>
      </c>
      <c r="G159" s="214" t="str">
        <f t="shared" ref="G159" si="515">_xlfn.IFS(F159="","",F159=1,1,F159=2,2,F159=3,3,F159=4,4,F159=5,5,F159&gt;5,5)</f>
        <v/>
      </c>
      <c r="H159" s="202"/>
      <c r="I159" s="223"/>
      <c r="J159" s="227" t="s">
        <v>7</v>
      </c>
      <c r="K159" s="45" t="str">
        <f>IFERROR(LARGE((AL159:CP159),1),"")</f>
        <v/>
      </c>
      <c r="L159" s="1" t="str">
        <f>IFERROR(LARGE((AL159:CP159),2),"")</f>
        <v/>
      </c>
      <c r="M159" s="1" t="str">
        <f>IFERROR(LARGE((AL159:CP159),3),"")</f>
        <v/>
      </c>
      <c r="N159" s="1" t="str">
        <f>IFERROR(LARGE((AL159:CP159),4),"")</f>
        <v/>
      </c>
      <c r="O159" s="46" t="str">
        <f>IFERROR(LARGE((AL159:CP159),5),"")</f>
        <v/>
      </c>
      <c r="P159" s="1"/>
      <c r="Q159" s="56" t="str">
        <f t="shared" ref="Q159" si="516">IFERROR(AVERAGEIF(K159:O159,"&gt;0"),"")</f>
        <v/>
      </c>
      <c r="R159" s="57" t="str">
        <f t="shared" ref="R159" si="517">IF(SUM(AF160:AJ160,K160:O160)=0,"",SUM(AF160:AJ160,K160:O160))</f>
        <v/>
      </c>
      <c r="T159" s="5" t="str">
        <f t="shared" ref="T159" si="518">IF(U159="","",1)</f>
        <v/>
      </c>
      <c r="U159" s="4" t="str">
        <f t="shared" ref="U159" si="519">IF(SUM(Q159:R159)=0,"",SUM(Q159:R159))</f>
        <v/>
      </c>
      <c r="V159" s="6" t="str">
        <f t="shared" ref="V159" si="520">IF(U159="","",1)</f>
        <v/>
      </c>
      <c r="X159" s="60" t="str">
        <f t="shared" ref="X159" si="521">IF(AD159="Athlete Name","",AD159)</f>
        <v/>
      </c>
      <c r="Y159" s="46"/>
      <c r="Z159" s="76"/>
      <c r="AB159" s="82"/>
      <c r="AC159" s="45">
        <v>36</v>
      </c>
      <c r="AD159" s="60" t="s">
        <v>34</v>
      </c>
      <c r="AF159" s="45"/>
      <c r="AG159" s="1"/>
      <c r="AH159" s="1"/>
      <c r="AI159" s="1"/>
      <c r="AJ159" s="46"/>
      <c r="AK159" s="108"/>
      <c r="AL159" s="62" t="s">
        <v>7</v>
      </c>
      <c r="AM159" s="62" t="s">
        <v>7</v>
      </c>
      <c r="AN159" s="62" t="s">
        <v>7</v>
      </c>
      <c r="AO159" s="62" t="s">
        <v>7</v>
      </c>
      <c r="AP159" s="62" t="s">
        <v>7</v>
      </c>
      <c r="AQ159" s="62" t="s">
        <v>7</v>
      </c>
      <c r="AR159" s="62" t="s">
        <v>7</v>
      </c>
      <c r="AS159" s="62" t="s">
        <v>7</v>
      </c>
      <c r="AT159" s="62" t="s">
        <v>7</v>
      </c>
      <c r="AU159" s="62" t="s">
        <v>7</v>
      </c>
      <c r="AV159" s="62" t="s">
        <v>7</v>
      </c>
      <c r="AW159" s="62" t="s">
        <v>7</v>
      </c>
      <c r="AX159" s="62" t="s">
        <v>7</v>
      </c>
      <c r="AY159" s="62" t="s">
        <v>7</v>
      </c>
      <c r="AZ159" s="62" t="s">
        <v>7</v>
      </c>
      <c r="BA159" s="62" t="s">
        <v>7</v>
      </c>
      <c r="BB159" s="62" t="s">
        <v>7</v>
      </c>
      <c r="BC159" s="62" t="s">
        <v>7</v>
      </c>
      <c r="BD159" s="62" t="s">
        <v>7</v>
      </c>
      <c r="BE159" s="62" t="s">
        <v>7</v>
      </c>
      <c r="BF159" s="62" t="s">
        <v>7</v>
      </c>
      <c r="BG159" s="62" t="s">
        <v>7</v>
      </c>
      <c r="BH159" s="62" t="s">
        <v>7</v>
      </c>
      <c r="BI159" s="62" t="s">
        <v>7</v>
      </c>
      <c r="BJ159" s="62" t="s">
        <v>7</v>
      </c>
      <c r="BK159" s="62" t="s">
        <v>7</v>
      </c>
      <c r="BL159" s="62" t="s">
        <v>7</v>
      </c>
      <c r="BM159" s="62" t="s">
        <v>7</v>
      </c>
      <c r="BN159" s="62" t="s">
        <v>7</v>
      </c>
      <c r="BO159" s="62" t="s">
        <v>7</v>
      </c>
      <c r="BP159" s="62" t="s">
        <v>7</v>
      </c>
      <c r="BQ159" s="62" t="s">
        <v>7</v>
      </c>
      <c r="BR159" s="62" t="s">
        <v>7</v>
      </c>
      <c r="BS159" s="62" t="s">
        <v>7</v>
      </c>
      <c r="BT159" s="62" t="s">
        <v>7</v>
      </c>
      <c r="BU159" s="62" t="s">
        <v>7</v>
      </c>
      <c r="BV159" s="62" t="s">
        <v>7</v>
      </c>
      <c r="BW159" s="62" t="s">
        <v>7</v>
      </c>
      <c r="BX159" s="62" t="s">
        <v>7</v>
      </c>
      <c r="BY159" s="62" t="s">
        <v>7</v>
      </c>
      <c r="BZ159" s="62" t="s">
        <v>7</v>
      </c>
      <c r="CA159" s="62" t="s">
        <v>7</v>
      </c>
      <c r="CB159" s="62" t="s">
        <v>7</v>
      </c>
      <c r="CC159" s="62" t="s">
        <v>7</v>
      </c>
      <c r="CD159" s="62" t="s">
        <v>7</v>
      </c>
      <c r="CE159" s="62" t="s">
        <v>7</v>
      </c>
      <c r="CF159" s="62" t="s">
        <v>7</v>
      </c>
      <c r="CG159" s="62" t="s">
        <v>7</v>
      </c>
      <c r="CH159" s="62" t="s">
        <v>7</v>
      </c>
      <c r="CI159" s="62" t="s">
        <v>7</v>
      </c>
      <c r="CJ159" s="62" t="s">
        <v>7</v>
      </c>
      <c r="CK159" s="62" t="s">
        <v>7</v>
      </c>
      <c r="CL159" s="62" t="s">
        <v>7</v>
      </c>
      <c r="CM159" s="62" t="s">
        <v>7</v>
      </c>
      <c r="CN159" s="62" t="s">
        <v>7</v>
      </c>
      <c r="CO159" s="62" t="s">
        <v>7</v>
      </c>
      <c r="CP159" s="62" t="s">
        <v>7</v>
      </c>
      <c r="CQ159" s="117"/>
      <c r="CR159" s="60" t="str">
        <f>IF(AD159="Athlete Name","",AD159)</f>
        <v/>
      </c>
      <c r="CS159" s="46">
        <v>41</v>
      </c>
      <c r="CT159" s="88"/>
    </row>
    <row r="160" spans="2:98" x14ac:dyDescent="0.35">
      <c r="B160" s="71"/>
      <c r="C160" s="310"/>
      <c r="D160" s="212"/>
      <c r="E160" s="213"/>
      <c r="F160" s="223"/>
      <c r="G160" s="214"/>
      <c r="H160" s="202"/>
      <c r="I160" s="223" t="str">
        <f>IF(SUM(AF160:AJ160)=0,"",SUM(AF160:AJ160))</f>
        <v/>
      </c>
      <c r="J160" s="227" t="s">
        <v>12</v>
      </c>
      <c r="K160" s="45" t="str">
        <f>IFERROR(LARGE((AL160:CP160),1),"")</f>
        <v/>
      </c>
      <c r="L160" s="1" t="str">
        <f>IFERROR(LARGE((AL160:CP160),2),"")</f>
        <v/>
      </c>
      <c r="M160" s="1" t="str">
        <f>IFERROR(LARGE((AL160:CP160),3),"")</f>
        <v/>
      </c>
      <c r="N160" s="1" t="str">
        <f>IFERROR(LARGE((AL160:CP160),4),"")</f>
        <v/>
      </c>
      <c r="O160" s="46" t="str">
        <f>IFERROR(LARGE((AL160:CP160),5),"")</f>
        <v/>
      </c>
      <c r="P160" s="1"/>
      <c r="Q160" s="56"/>
      <c r="R160" s="57"/>
      <c r="T160" s="5" t="str">
        <f t="shared" ref="T160" si="522">IF(U159="","",1)</f>
        <v/>
      </c>
      <c r="U160" s="126" t="str">
        <f t="shared" ref="U160" si="523">IF(U159="","",1)</f>
        <v/>
      </c>
      <c r="V160" s="6" t="str">
        <f t="shared" ref="V160" si="524">IF(U159="","",1)</f>
        <v/>
      </c>
      <c r="X160" s="60"/>
      <c r="Y160" s="46"/>
      <c r="Z160" s="76"/>
      <c r="AB160" s="82"/>
      <c r="AC160" s="45"/>
      <c r="AD160" s="60"/>
      <c r="AF160" s="45" t="s">
        <v>12</v>
      </c>
      <c r="AG160" s="1" t="s">
        <v>12</v>
      </c>
      <c r="AH160" s="1" t="s">
        <v>12</v>
      </c>
      <c r="AI160" s="1" t="s">
        <v>12</v>
      </c>
      <c r="AJ160" s="46" t="s">
        <v>12</v>
      </c>
      <c r="AK160" s="108"/>
      <c r="AL160" s="45" t="s">
        <v>12</v>
      </c>
      <c r="AM160" s="45" t="s">
        <v>12</v>
      </c>
      <c r="AN160" s="45" t="s">
        <v>12</v>
      </c>
      <c r="AO160" s="45" t="s">
        <v>12</v>
      </c>
      <c r="AP160" s="45" t="s">
        <v>12</v>
      </c>
      <c r="AQ160" s="45" t="s">
        <v>12</v>
      </c>
      <c r="AR160" s="45" t="s">
        <v>12</v>
      </c>
      <c r="AS160" s="45" t="s">
        <v>12</v>
      </c>
      <c r="AT160" s="45" t="s">
        <v>12</v>
      </c>
      <c r="AU160" s="45" t="s">
        <v>12</v>
      </c>
      <c r="AV160" s="45" t="s">
        <v>12</v>
      </c>
      <c r="AW160" s="45" t="s">
        <v>12</v>
      </c>
      <c r="AX160" s="45" t="s">
        <v>12</v>
      </c>
      <c r="AY160" s="45" t="s">
        <v>12</v>
      </c>
      <c r="AZ160" s="45" t="s">
        <v>12</v>
      </c>
      <c r="BA160" s="45" t="s">
        <v>12</v>
      </c>
      <c r="BB160" s="45" t="s">
        <v>12</v>
      </c>
      <c r="BC160" s="45" t="s">
        <v>12</v>
      </c>
      <c r="BD160" s="45" t="s">
        <v>12</v>
      </c>
      <c r="BE160" s="45" t="s">
        <v>12</v>
      </c>
      <c r="BF160" s="45" t="s">
        <v>12</v>
      </c>
      <c r="BG160" s="45" t="s">
        <v>12</v>
      </c>
      <c r="BH160" s="45" t="s">
        <v>12</v>
      </c>
      <c r="BI160" s="45" t="s">
        <v>12</v>
      </c>
      <c r="BJ160" s="45" t="s">
        <v>12</v>
      </c>
      <c r="BK160" s="45" t="s">
        <v>12</v>
      </c>
      <c r="BL160" s="45" t="s">
        <v>12</v>
      </c>
      <c r="BM160" s="45" t="s">
        <v>12</v>
      </c>
      <c r="BN160" s="45" t="s">
        <v>12</v>
      </c>
      <c r="BO160" s="45" t="s">
        <v>12</v>
      </c>
      <c r="BP160" s="45" t="s">
        <v>12</v>
      </c>
      <c r="BQ160" s="45" t="s">
        <v>12</v>
      </c>
      <c r="BR160" s="45" t="s">
        <v>12</v>
      </c>
      <c r="BS160" s="45" t="s">
        <v>12</v>
      </c>
      <c r="BT160" s="45" t="s">
        <v>12</v>
      </c>
      <c r="BU160" s="45" t="s">
        <v>12</v>
      </c>
      <c r="BV160" s="45" t="s">
        <v>12</v>
      </c>
      <c r="BW160" s="45" t="s">
        <v>12</v>
      </c>
      <c r="BX160" s="45" t="s">
        <v>12</v>
      </c>
      <c r="BY160" s="45" t="s">
        <v>12</v>
      </c>
      <c r="BZ160" s="45" t="s">
        <v>12</v>
      </c>
      <c r="CA160" s="45" t="s">
        <v>12</v>
      </c>
      <c r="CB160" s="45" t="s">
        <v>12</v>
      </c>
      <c r="CC160" s="45" t="s">
        <v>12</v>
      </c>
      <c r="CD160" s="45" t="s">
        <v>12</v>
      </c>
      <c r="CE160" s="45" t="s">
        <v>12</v>
      </c>
      <c r="CF160" s="45" t="s">
        <v>12</v>
      </c>
      <c r="CG160" s="45" t="s">
        <v>12</v>
      </c>
      <c r="CH160" s="45" t="s">
        <v>12</v>
      </c>
      <c r="CI160" s="45" t="s">
        <v>12</v>
      </c>
      <c r="CJ160" s="45" t="s">
        <v>12</v>
      </c>
      <c r="CK160" s="45" t="s">
        <v>12</v>
      </c>
      <c r="CL160" s="45" t="s">
        <v>12</v>
      </c>
      <c r="CM160" s="45" t="s">
        <v>12</v>
      </c>
      <c r="CN160" s="45" t="s">
        <v>12</v>
      </c>
      <c r="CO160" s="45" t="s">
        <v>12</v>
      </c>
      <c r="CP160" s="45" t="s">
        <v>12</v>
      </c>
      <c r="CQ160" s="117"/>
      <c r="CR160" s="60"/>
      <c r="CS160" s="46"/>
      <c r="CT160" s="88"/>
    </row>
    <row r="161" spans="2:98" s="39" customFormat="1" ht="8.5" customHeight="1" thickBot="1" x14ac:dyDescent="0.4">
      <c r="B161" s="102"/>
      <c r="C161" s="311"/>
      <c r="D161" s="215"/>
      <c r="E161" s="216"/>
      <c r="F161" s="224"/>
      <c r="G161" s="217"/>
      <c r="H161" s="228"/>
      <c r="I161" s="229"/>
      <c r="J161" s="228"/>
      <c r="K161" s="96"/>
      <c r="L161" s="93"/>
      <c r="M161" s="93"/>
      <c r="N161" s="93"/>
      <c r="O161" s="94"/>
      <c r="Q161" s="112"/>
      <c r="R161" s="113"/>
      <c r="T161" s="110" t="str">
        <f t="shared" ref="T161" si="525">IF(U159="","",1)</f>
        <v/>
      </c>
      <c r="U161" s="93" t="str">
        <f t="shared" ref="U161" si="526">IF(U159="","",1)</f>
        <v/>
      </c>
      <c r="V161" s="109" t="str">
        <f t="shared" ref="V161" si="527">IF(U159="","",1)</f>
        <v/>
      </c>
      <c r="X161" s="107"/>
      <c r="Y161" s="97"/>
      <c r="Z161" s="98"/>
      <c r="AB161" s="104"/>
      <c r="AC161" s="92"/>
      <c r="AD161" s="148"/>
      <c r="AF161" s="153"/>
      <c r="AG161" s="154"/>
      <c r="AH161" s="154"/>
      <c r="AI161" s="155"/>
      <c r="AJ161" s="156"/>
      <c r="AL161" s="159"/>
      <c r="AM161" s="155"/>
      <c r="AN161" s="155"/>
      <c r="AO161" s="155"/>
      <c r="AP161" s="155"/>
      <c r="AQ161" s="155"/>
      <c r="AR161" s="155"/>
      <c r="AS161" s="155"/>
      <c r="AT161" s="155"/>
      <c r="AU161" s="155"/>
      <c r="AV161" s="155"/>
      <c r="AW161" s="155"/>
      <c r="AX161" s="155"/>
      <c r="AY161" s="155"/>
      <c r="AZ161" s="155"/>
      <c r="BA161" s="155"/>
      <c r="BB161" s="155"/>
      <c r="BC161" s="155"/>
      <c r="BD161" s="155"/>
      <c r="BE161" s="155"/>
      <c r="BF161" s="155"/>
      <c r="BG161" s="155"/>
      <c r="BH161" s="155"/>
      <c r="BI161" s="155"/>
      <c r="BJ161" s="155"/>
      <c r="BK161" s="155"/>
      <c r="BL161" s="155"/>
      <c r="BM161" s="155"/>
      <c r="BN161" s="155"/>
      <c r="BO161" s="155"/>
      <c r="BP161" s="155"/>
      <c r="BQ161" s="155"/>
      <c r="BR161" s="155"/>
      <c r="BS161" s="155"/>
      <c r="BT161" s="155"/>
      <c r="BU161" s="155"/>
      <c r="BV161" s="155"/>
      <c r="BW161" s="155"/>
      <c r="BX161" s="155"/>
      <c r="BY161" s="155"/>
      <c r="BZ161" s="155"/>
      <c r="CA161" s="155"/>
      <c r="CB161" s="155"/>
      <c r="CC161" s="155"/>
      <c r="CD161" s="155"/>
      <c r="CE161" s="155"/>
      <c r="CF161" s="155"/>
      <c r="CG161" s="155"/>
      <c r="CH161" s="155"/>
      <c r="CI161" s="155"/>
      <c r="CJ161" s="155"/>
      <c r="CK161" s="155"/>
      <c r="CL161" s="155"/>
      <c r="CM161" s="155"/>
      <c r="CN161" s="155"/>
      <c r="CO161" s="155"/>
      <c r="CP161" s="156"/>
      <c r="CQ161" s="118"/>
      <c r="CR161" s="107"/>
      <c r="CS161" s="97"/>
      <c r="CT161" s="105"/>
    </row>
    <row r="162" spans="2:98" ht="8.5" customHeight="1" thickTop="1" x14ac:dyDescent="0.35">
      <c r="B162" s="71"/>
      <c r="C162" s="310"/>
      <c r="D162" s="212"/>
      <c r="E162" s="213"/>
      <c r="F162" s="223"/>
      <c r="G162" s="214"/>
      <c r="H162" s="202"/>
      <c r="I162" s="223"/>
      <c r="J162" s="202"/>
      <c r="K162" s="45"/>
      <c r="L162" s="1"/>
      <c r="M162" s="1"/>
      <c r="N162" s="1"/>
      <c r="O162" s="46"/>
      <c r="P162" s="1"/>
      <c r="Q162" s="56"/>
      <c r="R162" s="57"/>
      <c r="T162" s="5" t="str">
        <f t="shared" ref="T162" si="528">IF(U163="","",1)</f>
        <v/>
      </c>
      <c r="U162" s="1" t="str">
        <f t="shared" ref="U162" si="529">IF(U163="","",1)</f>
        <v/>
      </c>
      <c r="V162" s="6" t="str">
        <f t="shared" ref="V162" si="530">IF(U163="","",1)</f>
        <v/>
      </c>
      <c r="X162" s="60"/>
      <c r="Y162" s="46"/>
      <c r="Z162" s="76"/>
      <c r="AB162" s="82"/>
      <c r="AC162" s="45"/>
      <c r="AD162" s="134"/>
      <c r="AF162" s="135"/>
      <c r="AG162" s="136"/>
      <c r="AH162" s="136"/>
      <c r="AI162" s="137"/>
      <c r="AJ162" s="138"/>
      <c r="AL162" s="143"/>
      <c r="AM162" s="144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44"/>
      <c r="AY162" s="144"/>
      <c r="AZ162" s="144"/>
      <c r="BA162" s="144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44"/>
      <c r="BM162" s="144"/>
      <c r="BN162" s="144"/>
      <c r="BO162" s="144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44"/>
      <c r="CA162" s="144"/>
      <c r="CB162" s="144"/>
      <c r="CC162" s="144"/>
      <c r="CD162" s="144"/>
      <c r="CE162" s="144"/>
      <c r="CF162" s="144"/>
      <c r="CG162" s="144"/>
      <c r="CH162" s="144"/>
      <c r="CI162" s="144"/>
      <c r="CJ162" s="144"/>
      <c r="CK162" s="144"/>
      <c r="CL162" s="144"/>
      <c r="CM162" s="144"/>
      <c r="CN162" s="144"/>
      <c r="CO162" s="144"/>
      <c r="CP162" s="145"/>
      <c r="CQ162" s="117"/>
      <c r="CR162" s="134"/>
      <c r="CS162" s="46"/>
      <c r="CT162" s="88"/>
    </row>
    <row r="163" spans="2:98" x14ac:dyDescent="0.35">
      <c r="B163" s="71"/>
      <c r="C163" s="310">
        <f t="shared" ref="C163:D163" si="531">IF(AC163="Athlete Name","",AC163)</f>
        <v>37</v>
      </c>
      <c r="D163" s="212" t="str">
        <f t="shared" si="531"/>
        <v/>
      </c>
      <c r="E163" s="213"/>
      <c r="F163" s="223" t="str">
        <f>IF(COUNT(AL163:CP163)=0,"", COUNT(AL163:CP163))</f>
        <v/>
      </c>
      <c r="G163" s="214" t="str">
        <f t="shared" ref="G163" si="532">_xlfn.IFS(F163="","",F163=1,1,F163=2,2,F163=3,3,F163=4,4,F163=5,5,F163&gt;5,5)</f>
        <v/>
      </c>
      <c r="H163" s="202"/>
      <c r="I163" s="223"/>
      <c r="J163" s="227" t="s">
        <v>7</v>
      </c>
      <c r="K163" s="45" t="str">
        <f>IFERROR(LARGE((AL163:CP163),1),"")</f>
        <v/>
      </c>
      <c r="L163" s="1" t="str">
        <f>IFERROR(LARGE((AL163:CP163),2),"")</f>
        <v/>
      </c>
      <c r="M163" s="1" t="str">
        <f>IFERROR(LARGE((AL163:CP163),3),"")</f>
        <v/>
      </c>
      <c r="N163" s="1" t="str">
        <f>IFERROR(LARGE((AL163:CP163),4),"")</f>
        <v/>
      </c>
      <c r="O163" s="46" t="str">
        <f>IFERROR(LARGE((AL163:CP163),5),"")</f>
        <v/>
      </c>
      <c r="P163" s="1"/>
      <c r="Q163" s="56" t="str">
        <f t="shared" ref="Q163" si="533">IFERROR(AVERAGEIF(K163:O163,"&gt;0"),"")</f>
        <v/>
      </c>
      <c r="R163" s="57" t="str">
        <f t="shared" ref="R163" si="534">IF(SUM(AF164:AJ164,K164:O164)=0,"",SUM(AF164:AJ164,K164:O164))</f>
        <v/>
      </c>
      <c r="T163" s="5" t="str">
        <f t="shared" ref="T163" si="535">IF(U163="","",1)</f>
        <v/>
      </c>
      <c r="U163" s="4" t="str">
        <f t="shared" ref="U163" si="536">IF(SUM(Q163:R163)=0,"",SUM(Q163:R163))</f>
        <v/>
      </c>
      <c r="V163" s="6" t="str">
        <f t="shared" ref="V163" si="537">IF(U163="","",1)</f>
        <v/>
      </c>
      <c r="X163" s="60" t="str">
        <f t="shared" ref="X163" si="538">IF(AD163="Athlete Name","",AD163)</f>
        <v/>
      </c>
      <c r="Y163" s="46"/>
      <c r="Z163" s="76"/>
      <c r="AB163" s="82"/>
      <c r="AC163" s="45">
        <v>37</v>
      </c>
      <c r="AD163" s="60" t="s">
        <v>34</v>
      </c>
      <c r="AF163" s="45"/>
      <c r="AG163" s="1"/>
      <c r="AH163" s="1"/>
      <c r="AI163" s="1"/>
      <c r="AJ163" s="46"/>
      <c r="AK163" s="108"/>
      <c r="AL163" s="62" t="s">
        <v>7</v>
      </c>
      <c r="AM163" s="62" t="s">
        <v>7</v>
      </c>
      <c r="AN163" s="62" t="s">
        <v>7</v>
      </c>
      <c r="AO163" s="62" t="s">
        <v>7</v>
      </c>
      <c r="AP163" s="62" t="s">
        <v>7</v>
      </c>
      <c r="AQ163" s="62" t="s">
        <v>7</v>
      </c>
      <c r="AR163" s="62" t="s">
        <v>7</v>
      </c>
      <c r="AS163" s="62" t="s">
        <v>7</v>
      </c>
      <c r="AT163" s="62" t="s">
        <v>7</v>
      </c>
      <c r="AU163" s="62" t="s">
        <v>7</v>
      </c>
      <c r="AV163" s="62" t="s">
        <v>7</v>
      </c>
      <c r="AW163" s="62" t="s">
        <v>7</v>
      </c>
      <c r="AX163" s="62" t="s">
        <v>7</v>
      </c>
      <c r="AY163" s="62" t="s">
        <v>7</v>
      </c>
      <c r="AZ163" s="62" t="s">
        <v>7</v>
      </c>
      <c r="BA163" s="62" t="s">
        <v>7</v>
      </c>
      <c r="BB163" s="62" t="s">
        <v>7</v>
      </c>
      <c r="BC163" s="62" t="s">
        <v>7</v>
      </c>
      <c r="BD163" s="62" t="s">
        <v>7</v>
      </c>
      <c r="BE163" s="62" t="s">
        <v>7</v>
      </c>
      <c r="BF163" s="62" t="s">
        <v>7</v>
      </c>
      <c r="BG163" s="62" t="s">
        <v>7</v>
      </c>
      <c r="BH163" s="62" t="s">
        <v>7</v>
      </c>
      <c r="BI163" s="62" t="s">
        <v>7</v>
      </c>
      <c r="BJ163" s="62" t="s">
        <v>7</v>
      </c>
      <c r="BK163" s="62" t="s">
        <v>7</v>
      </c>
      <c r="BL163" s="62" t="s">
        <v>7</v>
      </c>
      <c r="BM163" s="62" t="s">
        <v>7</v>
      </c>
      <c r="BN163" s="62" t="s">
        <v>7</v>
      </c>
      <c r="BO163" s="62" t="s">
        <v>7</v>
      </c>
      <c r="BP163" s="62" t="s">
        <v>7</v>
      </c>
      <c r="BQ163" s="62" t="s">
        <v>7</v>
      </c>
      <c r="BR163" s="62" t="s">
        <v>7</v>
      </c>
      <c r="BS163" s="62" t="s">
        <v>7</v>
      </c>
      <c r="BT163" s="62" t="s">
        <v>7</v>
      </c>
      <c r="BU163" s="62" t="s">
        <v>7</v>
      </c>
      <c r="BV163" s="62" t="s">
        <v>7</v>
      </c>
      <c r="BW163" s="62" t="s">
        <v>7</v>
      </c>
      <c r="BX163" s="62" t="s">
        <v>7</v>
      </c>
      <c r="BY163" s="62" t="s">
        <v>7</v>
      </c>
      <c r="BZ163" s="62" t="s">
        <v>7</v>
      </c>
      <c r="CA163" s="62" t="s">
        <v>7</v>
      </c>
      <c r="CB163" s="62" t="s">
        <v>7</v>
      </c>
      <c r="CC163" s="62" t="s">
        <v>7</v>
      </c>
      <c r="CD163" s="62" t="s">
        <v>7</v>
      </c>
      <c r="CE163" s="62" t="s">
        <v>7</v>
      </c>
      <c r="CF163" s="62" t="s">
        <v>7</v>
      </c>
      <c r="CG163" s="62" t="s">
        <v>7</v>
      </c>
      <c r="CH163" s="62" t="s">
        <v>7</v>
      </c>
      <c r="CI163" s="62" t="s">
        <v>7</v>
      </c>
      <c r="CJ163" s="62" t="s">
        <v>7</v>
      </c>
      <c r="CK163" s="62" t="s">
        <v>7</v>
      </c>
      <c r="CL163" s="62" t="s">
        <v>7</v>
      </c>
      <c r="CM163" s="62" t="s">
        <v>7</v>
      </c>
      <c r="CN163" s="62" t="s">
        <v>7</v>
      </c>
      <c r="CO163" s="62" t="s">
        <v>7</v>
      </c>
      <c r="CP163" s="62" t="s">
        <v>7</v>
      </c>
      <c r="CQ163" s="117"/>
      <c r="CR163" s="60" t="str">
        <f>IF(AD163="Athlete Name","",AD163)</f>
        <v/>
      </c>
      <c r="CS163" s="46">
        <v>42</v>
      </c>
      <c r="CT163" s="88"/>
    </row>
    <row r="164" spans="2:98" x14ac:dyDescent="0.35">
      <c r="B164" s="71"/>
      <c r="C164" s="310"/>
      <c r="D164" s="212"/>
      <c r="E164" s="213"/>
      <c r="F164" s="223"/>
      <c r="G164" s="214"/>
      <c r="H164" s="202"/>
      <c r="I164" s="223" t="str">
        <f>IF(SUM(AF164:AJ164)=0,"",SUM(AF164:AJ164))</f>
        <v/>
      </c>
      <c r="J164" s="227" t="s">
        <v>12</v>
      </c>
      <c r="K164" s="45" t="str">
        <f>IFERROR(LARGE((AL164:CP164),1),"")</f>
        <v/>
      </c>
      <c r="L164" s="1" t="str">
        <f>IFERROR(LARGE((AL164:CP164),2),"")</f>
        <v/>
      </c>
      <c r="M164" s="1" t="str">
        <f>IFERROR(LARGE((AL164:CP164),3),"")</f>
        <v/>
      </c>
      <c r="N164" s="1" t="str">
        <f>IFERROR(LARGE((AL164:CP164),4),"")</f>
        <v/>
      </c>
      <c r="O164" s="46" t="str">
        <f>IFERROR(LARGE((AL164:CP164),5),"")</f>
        <v/>
      </c>
      <c r="P164" s="1"/>
      <c r="Q164" s="56"/>
      <c r="R164" s="57"/>
      <c r="T164" s="5" t="str">
        <f t="shared" ref="T164" si="539">IF(U163="","",1)</f>
        <v/>
      </c>
      <c r="U164" s="126" t="str">
        <f t="shared" ref="U164" si="540">IF(U163="","",1)</f>
        <v/>
      </c>
      <c r="V164" s="6" t="str">
        <f t="shared" ref="V164" si="541">IF(U163="","",1)</f>
        <v/>
      </c>
      <c r="X164" s="60"/>
      <c r="Y164" s="46"/>
      <c r="Z164" s="76"/>
      <c r="AB164" s="82"/>
      <c r="AC164" s="45"/>
      <c r="AD164" s="60"/>
      <c r="AF164" s="45" t="s">
        <v>12</v>
      </c>
      <c r="AG164" s="1" t="s">
        <v>12</v>
      </c>
      <c r="AH164" s="1" t="s">
        <v>12</v>
      </c>
      <c r="AI164" s="1" t="s">
        <v>12</v>
      </c>
      <c r="AJ164" s="46" t="s">
        <v>12</v>
      </c>
      <c r="AK164" s="108"/>
      <c r="AL164" s="45" t="s">
        <v>12</v>
      </c>
      <c r="AM164" s="45" t="s">
        <v>12</v>
      </c>
      <c r="AN164" s="45" t="s">
        <v>12</v>
      </c>
      <c r="AO164" s="45" t="s">
        <v>12</v>
      </c>
      <c r="AP164" s="45" t="s">
        <v>12</v>
      </c>
      <c r="AQ164" s="45" t="s">
        <v>12</v>
      </c>
      <c r="AR164" s="45" t="s">
        <v>12</v>
      </c>
      <c r="AS164" s="45" t="s">
        <v>12</v>
      </c>
      <c r="AT164" s="45" t="s">
        <v>12</v>
      </c>
      <c r="AU164" s="45" t="s">
        <v>12</v>
      </c>
      <c r="AV164" s="45" t="s">
        <v>12</v>
      </c>
      <c r="AW164" s="45" t="s">
        <v>12</v>
      </c>
      <c r="AX164" s="45" t="s">
        <v>12</v>
      </c>
      <c r="AY164" s="45" t="s">
        <v>12</v>
      </c>
      <c r="AZ164" s="45" t="s">
        <v>12</v>
      </c>
      <c r="BA164" s="45" t="s">
        <v>12</v>
      </c>
      <c r="BB164" s="45" t="s">
        <v>12</v>
      </c>
      <c r="BC164" s="45" t="s">
        <v>12</v>
      </c>
      <c r="BD164" s="45" t="s">
        <v>12</v>
      </c>
      <c r="BE164" s="45" t="s">
        <v>12</v>
      </c>
      <c r="BF164" s="45" t="s">
        <v>12</v>
      </c>
      <c r="BG164" s="45" t="s">
        <v>12</v>
      </c>
      <c r="BH164" s="45" t="s">
        <v>12</v>
      </c>
      <c r="BI164" s="45" t="s">
        <v>12</v>
      </c>
      <c r="BJ164" s="45" t="s">
        <v>12</v>
      </c>
      <c r="BK164" s="45" t="s">
        <v>12</v>
      </c>
      <c r="BL164" s="45" t="s">
        <v>12</v>
      </c>
      <c r="BM164" s="45" t="s">
        <v>12</v>
      </c>
      <c r="BN164" s="45" t="s">
        <v>12</v>
      </c>
      <c r="BO164" s="45" t="s">
        <v>12</v>
      </c>
      <c r="BP164" s="45" t="s">
        <v>12</v>
      </c>
      <c r="BQ164" s="45" t="s">
        <v>12</v>
      </c>
      <c r="BR164" s="45" t="s">
        <v>12</v>
      </c>
      <c r="BS164" s="45" t="s">
        <v>12</v>
      </c>
      <c r="BT164" s="45" t="s">
        <v>12</v>
      </c>
      <c r="BU164" s="45" t="s">
        <v>12</v>
      </c>
      <c r="BV164" s="45" t="s">
        <v>12</v>
      </c>
      <c r="BW164" s="45" t="s">
        <v>12</v>
      </c>
      <c r="BX164" s="45" t="s">
        <v>12</v>
      </c>
      <c r="BY164" s="45" t="s">
        <v>12</v>
      </c>
      <c r="BZ164" s="45" t="s">
        <v>12</v>
      </c>
      <c r="CA164" s="45" t="s">
        <v>12</v>
      </c>
      <c r="CB164" s="45" t="s">
        <v>12</v>
      </c>
      <c r="CC164" s="45" t="s">
        <v>12</v>
      </c>
      <c r="CD164" s="45" t="s">
        <v>12</v>
      </c>
      <c r="CE164" s="45" t="s">
        <v>12</v>
      </c>
      <c r="CF164" s="45" t="s">
        <v>12</v>
      </c>
      <c r="CG164" s="45" t="s">
        <v>12</v>
      </c>
      <c r="CH164" s="45" t="s">
        <v>12</v>
      </c>
      <c r="CI164" s="45" t="s">
        <v>12</v>
      </c>
      <c r="CJ164" s="45" t="s">
        <v>12</v>
      </c>
      <c r="CK164" s="45" t="s">
        <v>12</v>
      </c>
      <c r="CL164" s="45" t="s">
        <v>12</v>
      </c>
      <c r="CM164" s="45" t="s">
        <v>12</v>
      </c>
      <c r="CN164" s="45" t="s">
        <v>12</v>
      </c>
      <c r="CO164" s="45" t="s">
        <v>12</v>
      </c>
      <c r="CP164" s="45" t="s">
        <v>12</v>
      </c>
      <c r="CQ164" s="117"/>
      <c r="CR164" s="60"/>
      <c r="CS164" s="46"/>
      <c r="CT164" s="88"/>
    </row>
    <row r="165" spans="2:98" s="39" customFormat="1" ht="8.5" customHeight="1" thickBot="1" x14ac:dyDescent="0.4">
      <c r="B165" s="102"/>
      <c r="C165" s="311"/>
      <c r="D165" s="215"/>
      <c r="E165" s="216"/>
      <c r="F165" s="224"/>
      <c r="G165" s="217"/>
      <c r="H165" s="228"/>
      <c r="I165" s="229"/>
      <c r="J165" s="228"/>
      <c r="K165" s="96"/>
      <c r="L165" s="93"/>
      <c r="M165" s="93"/>
      <c r="N165" s="93"/>
      <c r="O165" s="94"/>
      <c r="Q165" s="112"/>
      <c r="R165" s="113"/>
      <c r="T165" s="110" t="str">
        <f t="shared" ref="T165" si="542">IF(U163="","",1)</f>
        <v/>
      </c>
      <c r="U165" s="93" t="str">
        <f t="shared" ref="U165" si="543">IF(U163="","",1)</f>
        <v/>
      </c>
      <c r="V165" s="109" t="str">
        <f t="shared" ref="V165" si="544">IF(U163="","",1)</f>
        <v/>
      </c>
      <c r="X165" s="107"/>
      <c r="Y165" s="97"/>
      <c r="Z165" s="98"/>
      <c r="AB165" s="104"/>
      <c r="AC165" s="92"/>
      <c r="AD165" s="139"/>
      <c r="AF165" s="140"/>
      <c r="AG165" s="141"/>
      <c r="AH165" s="141"/>
      <c r="AI165" s="141"/>
      <c r="AJ165" s="142"/>
      <c r="AL165" s="140"/>
      <c r="AM165" s="141"/>
      <c r="AN165" s="141"/>
      <c r="AO165" s="141"/>
      <c r="AP165" s="141"/>
      <c r="AQ165" s="141"/>
      <c r="AR165" s="141"/>
      <c r="AS165" s="141"/>
      <c r="AT165" s="141"/>
      <c r="AU165" s="141"/>
      <c r="AV165" s="141"/>
      <c r="AW165" s="141"/>
      <c r="AX165" s="141"/>
      <c r="AY165" s="141"/>
      <c r="AZ165" s="141"/>
      <c r="BA165" s="141"/>
      <c r="BB165" s="141"/>
      <c r="BC165" s="141"/>
      <c r="BD165" s="141"/>
      <c r="BE165" s="141"/>
      <c r="BF165" s="141"/>
      <c r="BG165" s="141"/>
      <c r="BH165" s="141"/>
      <c r="BI165" s="141"/>
      <c r="BJ165" s="141"/>
      <c r="BK165" s="141"/>
      <c r="BL165" s="141"/>
      <c r="BM165" s="141"/>
      <c r="BN165" s="141"/>
      <c r="BO165" s="141"/>
      <c r="BP165" s="141"/>
      <c r="BQ165" s="141"/>
      <c r="BR165" s="141"/>
      <c r="BS165" s="141"/>
      <c r="BT165" s="141"/>
      <c r="BU165" s="141"/>
      <c r="BV165" s="141"/>
      <c r="BW165" s="141"/>
      <c r="BX165" s="141"/>
      <c r="BY165" s="141"/>
      <c r="BZ165" s="141"/>
      <c r="CA165" s="141"/>
      <c r="CB165" s="141"/>
      <c r="CC165" s="141"/>
      <c r="CD165" s="141"/>
      <c r="CE165" s="141"/>
      <c r="CF165" s="141"/>
      <c r="CG165" s="141"/>
      <c r="CH165" s="141"/>
      <c r="CI165" s="141"/>
      <c r="CJ165" s="141"/>
      <c r="CK165" s="141"/>
      <c r="CL165" s="141"/>
      <c r="CM165" s="141"/>
      <c r="CN165" s="141"/>
      <c r="CO165" s="141"/>
      <c r="CP165" s="142"/>
      <c r="CQ165" s="118"/>
      <c r="CR165" s="146"/>
      <c r="CS165" s="97"/>
      <c r="CT165" s="105"/>
    </row>
    <row r="166" spans="2:98" ht="8.5" customHeight="1" thickTop="1" x14ac:dyDescent="0.35">
      <c r="B166" s="71"/>
      <c r="C166" s="310"/>
      <c r="D166" s="212"/>
      <c r="E166" s="213"/>
      <c r="F166" s="223"/>
      <c r="G166" s="214"/>
      <c r="H166" s="202"/>
      <c r="I166" s="223"/>
      <c r="J166" s="202"/>
      <c r="K166" s="45"/>
      <c r="L166" s="1"/>
      <c r="M166" s="1"/>
      <c r="N166" s="1"/>
      <c r="O166" s="46"/>
      <c r="P166" s="1"/>
      <c r="Q166" s="56"/>
      <c r="R166" s="57"/>
      <c r="T166" s="5" t="str">
        <f t="shared" ref="T166" si="545">IF(U167="","",1)</f>
        <v/>
      </c>
      <c r="U166" s="1" t="str">
        <f t="shared" ref="U166" si="546">IF(U167="","",1)</f>
        <v/>
      </c>
      <c r="V166" s="6" t="str">
        <f t="shared" ref="V166" si="547">IF(U167="","",1)</f>
        <v/>
      </c>
      <c r="X166" s="60"/>
      <c r="Y166" s="46"/>
      <c r="Z166" s="76"/>
      <c r="AB166" s="82"/>
      <c r="AC166" s="45"/>
      <c r="AD166" s="149"/>
      <c r="AF166" s="150"/>
      <c r="AG166" s="151"/>
      <c r="AH166" s="151"/>
      <c r="AI166" s="151"/>
      <c r="AJ166" s="152"/>
      <c r="AL166" s="150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7"/>
      <c r="CB166" s="157"/>
      <c r="CC166" s="157"/>
      <c r="CD166" s="157"/>
      <c r="CE166" s="157"/>
      <c r="CF166" s="157"/>
      <c r="CG166" s="157"/>
      <c r="CH166" s="157"/>
      <c r="CI166" s="157"/>
      <c r="CJ166" s="157"/>
      <c r="CK166" s="157"/>
      <c r="CL166" s="157"/>
      <c r="CM166" s="157"/>
      <c r="CN166" s="157"/>
      <c r="CO166" s="157"/>
      <c r="CP166" s="152"/>
      <c r="CQ166" s="117"/>
      <c r="CR166" s="149"/>
      <c r="CS166" s="46"/>
      <c r="CT166" s="88"/>
    </row>
    <row r="167" spans="2:98" x14ac:dyDescent="0.35">
      <c r="B167" s="71"/>
      <c r="C167" s="310">
        <f t="shared" ref="C167:D167" si="548">IF(AC167="Athlete Name","",AC167)</f>
        <v>38</v>
      </c>
      <c r="D167" s="212" t="str">
        <f t="shared" si="548"/>
        <v/>
      </c>
      <c r="E167" s="213"/>
      <c r="F167" s="223" t="str">
        <f>IF(COUNT(AL167:CP167)=0,"", COUNT(AL167:CP167))</f>
        <v/>
      </c>
      <c r="G167" s="214" t="str">
        <f t="shared" ref="G167" si="549">_xlfn.IFS(F167="","",F167=1,1,F167=2,2,F167=3,3,F167=4,4,F167=5,5,F167&gt;5,5)</f>
        <v/>
      </c>
      <c r="H167" s="202"/>
      <c r="I167" s="223"/>
      <c r="J167" s="227" t="s">
        <v>7</v>
      </c>
      <c r="K167" s="45" t="str">
        <f>IFERROR(LARGE((AL167:CP167),1),"")</f>
        <v/>
      </c>
      <c r="L167" s="1" t="str">
        <f>IFERROR(LARGE((AL167:CP167),2),"")</f>
        <v/>
      </c>
      <c r="M167" s="1" t="str">
        <f>IFERROR(LARGE((AL167:CP167),3),"")</f>
        <v/>
      </c>
      <c r="N167" s="1" t="str">
        <f>IFERROR(LARGE((AL167:CP167),4),"")</f>
        <v/>
      </c>
      <c r="O167" s="46" t="str">
        <f>IFERROR(LARGE((AL167:CP167),5),"")</f>
        <v/>
      </c>
      <c r="P167" s="1"/>
      <c r="Q167" s="56" t="str">
        <f t="shared" ref="Q167" si="550">IFERROR(AVERAGEIF(K167:O167,"&gt;0"),"")</f>
        <v/>
      </c>
      <c r="R167" s="57" t="str">
        <f t="shared" ref="R167" si="551">IF(SUM(AF168:AJ168,K168:O168)=0,"",SUM(AF168:AJ168,K168:O168))</f>
        <v/>
      </c>
      <c r="T167" s="5" t="str">
        <f t="shared" ref="T167" si="552">IF(U167="","",1)</f>
        <v/>
      </c>
      <c r="U167" s="4" t="str">
        <f t="shared" ref="U167" si="553">IF(SUM(Q167:R167)=0,"",SUM(Q167:R167))</f>
        <v/>
      </c>
      <c r="V167" s="6" t="str">
        <f t="shared" ref="V167" si="554">IF(U167="","",1)</f>
        <v/>
      </c>
      <c r="X167" s="60" t="str">
        <f t="shared" ref="X167" si="555">IF(AD167="Athlete Name","",AD167)</f>
        <v/>
      </c>
      <c r="Y167" s="46"/>
      <c r="Z167" s="76"/>
      <c r="AB167" s="82"/>
      <c r="AC167" s="45">
        <v>38</v>
      </c>
      <c r="AD167" s="60" t="s">
        <v>34</v>
      </c>
      <c r="AF167" s="45"/>
      <c r="AG167" s="1"/>
      <c r="AH167" s="1"/>
      <c r="AI167" s="1"/>
      <c r="AJ167" s="46"/>
      <c r="AK167" s="108"/>
      <c r="AL167" s="62" t="s">
        <v>7</v>
      </c>
      <c r="AM167" s="62" t="s">
        <v>7</v>
      </c>
      <c r="AN167" s="62" t="s">
        <v>7</v>
      </c>
      <c r="AO167" s="62" t="s">
        <v>7</v>
      </c>
      <c r="AP167" s="62" t="s">
        <v>7</v>
      </c>
      <c r="AQ167" s="62" t="s">
        <v>7</v>
      </c>
      <c r="AR167" s="62" t="s">
        <v>7</v>
      </c>
      <c r="AS167" s="62" t="s">
        <v>7</v>
      </c>
      <c r="AT167" s="62" t="s">
        <v>7</v>
      </c>
      <c r="AU167" s="62" t="s">
        <v>7</v>
      </c>
      <c r="AV167" s="62" t="s">
        <v>7</v>
      </c>
      <c r="AW167" s="62" t="s">
        <v>7</v>
      </c>
      <c r="AX167" s="62" t="s">
        <v>7</v>
      </c>
      <c r="AY167" s="62" t="s">
        <v>7</v>
      </c>
      <c r="AZ167" s="62" t="s">
        <v>7</v>
      </c>
      <c r="BA167" s="62" t="s">
        <v>7</v>
      </c>
      <c r="BB167" s="62" t="s">
        <v>7</v>
      </c>
      <c r="BC167" s="62" t="s">
        <v>7</v>
      </c>
      <c r="BD167" s="62" t="s">
        <v>7</v>
      </c>
      <c r="BE167" s="62" t="s">
        <v>7</v>
      </c>
      <c r="BF167" s="62" t="s">
        <v>7</v>
      </c>
      <c r="BG167" s="62" t="s">
        <v>7</v>
      </c>
      <c r="BH167" s="62" t="s">
        <v>7</v>
      </c>
      <c r="BI167" s="62" t="s">
        <v>7</v>
      </c>
      <c r="BJ167" s="62" t="s">
        <v>7</v>
      </c>
      <c r="BK167" s="62" t="s">
        <v>7</v>
      </c>
      <c r="BL167" s="62" t="s">
        <v>7</v>
      </c>
      <c r="BM167" s="62" t="s">
        <v>7</v>
      </c>
      <c r="BN167" s="62" t="s">
        <v>7</v>
      </c>
      <c r="BO167" s="62" t="s">
        <v>7</v>
      </c>
      <c r="BP167" s="62" t="s">
        <v>7</v>
      </c>
      <c r="BQ167" s="62" t="s">
        <v>7</v>
      </c>
      <c r="BR167" s="62" t="s">
        <v>7</v>
      </c>
      <c r="BS167" s="62" t="s">
        <v>7</v>
      </c>
      <c r="BT167" s="62" t="s">
        <v>7</v>
      </c>
      <c r="BU167" s="62" t="s">
        <v>7</v>
      </c>
      <c r="BV167" s="62" t="s">
        <v>7</v>
      </c>
      <c r="BW167" s="62" t="s">
        <v>7</v>
      </c>
      <c r="BX167" s="62" t="s">
        <v>7</v>
      </c>
      <c r="BY167" s="62" t="s">
        <v>7</v>
      </c>
      <c r="BZ167" s="62" t="s">
        <v>7</v>
      </c>
      <c r="CA167" s="62" t="s">
        <v>7</v>
      </c>
      <c r="CB167" s="62" t="s">
        <v>7</v>
      </c>
      <c r="CC167" s="62" t="s">
        <v>7</v>
      </c>
      <c r="CD167" s="62" t="s">
        <v>7</v>
      </c>
      <c r="CE167" s="62" t="s">
        <v>7</v>
      </c>
      <c r="CF167" s="62" t="s">
        <v>7</v>
      </c>
      <c r="CG167" s="62" t="s">
        <v>7</v>
      </c>
      <c r="CH167" s="62" t="s">
        <v>7</v>
      </c>
      <c r="CI167" s="62" t="s">
        <v>7</v>
      </c>
      <c r="CJ167" s="62" t="s">
        <v>7</v>
      </c>
      <c r="CK167" s="62" t="s">
        <v>7</v>
      </c>
      <c r="CL167" s="62" t="s">
        <v>7</v>
      </c>
      <c r="CM167" s="62" t="s">
        <v>7</v>
      </c>
      <c r="CN167" s="62" t="s">
        <v>7</v>
      </c>
      <c r="CO167" s="62" t="s">
        <v>7</v>
      </c>
      <c r="CP167" s="62" t="s">
        <v>7</v>
      </c>
      <c r="CQ167" s="117"/>
      <c r="CR167" s="60" t="str">
        <f>IF(AD167="Athlete Name","",AD167)</f>
        <v/>
      </c>
      <c r="CS167" s="46">
        <v>43</v>
      </c>
      <c r="CT167" s="88"/>
    </row>
    <row r="168" spans="2:98" x14ac:dyDescent="0.35">
      <c r="B168" s="71"/>
      <c r="C168" s="310"/>
      <c r="D168" s="212"/>
      <c r="E168" s="213"/>
      <c r="F168" s="223"/>
      <c r="G168" s="214"/>
      <c r="H168" s="202"/>
      <c r="I168" s="223" t="str">
        <f>IF(SUM(AF168:AJ168)=0,"",SUM(AF168:AJ168))</f>
        <v/>
      </c>
      <c r="J168" s="227" t="s">
        <v>12</v>
      </c>
      <c r="K168" s="45" t="str">
        <f>IFERROR(LARGE((AL168:CP168),1),"")</f>
        <v/>
      </c>
      <c r="L168" s="1" t="str">
        <f>IFERROR(LARGE((AL168:CP168),2),"")</f>
        <v/>
      </c>
      <c r="M168" s="1" t="str">
        <f>IFERROR(LARGE((AL168:CP168),3),"")</f>
        <v/>
      </c>
      <c r="N168" s="1" t="str">
        <f>IFERROR(LARGE((AL168:CP168),4),"")</f>
        <v/>
      </c>
      <c r="O168" s="46" t="str">
        <f>IFERROR(LARGE((AL168:CP168),5),"")</f>
        <v/>
      </c>
      <c r="P168" s="1"/>
      <c r="Q168" s="56"/>
      <c r="R168" s="57"/>
      <c r="T168" s="5" t="str">
        <f t="shared" ref="T168" si="556">IF(U167="","",1)</f>
        <v/>
      </c>
      <c r="U168" s="126" t="str">
        <f t="shared" ref="U168" si="557">IF(U167="","",1)</f>
        <v/>
      </c>
      <c r="V168" s="6" t="str">
        <f t="shared" ref="V168" si="558">IF(U167="","",1)</f>
        <v/>
      </c>
      <c r="X168" s="60"/>
      <c r="Y168" s="46"/>
      <c r="Z168" s="76"/>
      <c r="AB168" s="82"/>
      <c r="AC168" s="45"/>
      <c r="AD168" s="60"/>
      <c r="AF168" s="45" t="s">
        <v>12</v>
      </c>
      <c r="AG168" s="1" t="s">
        <v>12</v>
      </c>
      <c r="AH168" s="1" t="s">
        <v>12</v>
      </c>
      <c r="AI168" s="1" t="s">
        <v>12</v>
      </c>
      <c r="AJ168" s="46" t="s">
        <v>12</v>
      </c>
      <c r="AK168" s="108"/>
      <c r="AL168" s="45" t="s">
        <v>12</v>
      </c>
      <c r="AM168" s="45" t="s">
        <v>12</v>
      </c>
      <c r="AN168" s="45" t="s">
        <v>12</v>
      </c>
      <c r="AO168" s="45" t="s">
        <v>12</v>
      </c>
      <c r="AP168" s="45" t="s">
        <v>12</v>
      </c>
      <c r="AQ168" s="45" t="s">
        <v>12</v>
      </c>
      <c r="AR168" s="45" t="s">
        <v>12</v>
      </c>
      <c r="AS168" s="45" t="s">
        <v>12</v>
      </c>
      <c r="AT168" s="45" t="s">
        <v>12</v>
      </c>
      <c r="AU168" s="45" t="s">
        <v>12</v>
      </c>
      <c r="AV168" s="45" t="s">
        <v>12</v>
      </c>
      <c r="AW168" s="45" t="s">
        <v>12</v>
      </c>
      <c r="AX168" s="45" t="s">
        <v>12</v>
      </c>
      <c r="AY168" s="45" t="s">
        <v>12</v>
      </c>
      <c r="AZ168" s="45" t="s">
        <v>12</v>
      </c>
      <c r="BA168" s="45" t="s">
        <v>12</v>
      </c>
      <c r="BB168" s="45" t="s">
        <v>12</v>
      </c>
      <c r="BC168" s="45" t="s">
        <v>12</v>
      </c>
      <c r="BD168" s="45" t="s">
        <v>12</v>
      </c>
      <c r="BE168" s="45" t="s">
        <v>12</v>
      </c>
      <c r="BF168" s="45" t="s">
        <v>12</v>
      </c>
      <c r="BG168" s="45" t="s">
        <v>12</v>
      </c>
      <c r="BH168" s="45" t="s">
        <v>12</v>
      </c>
      <c r="BI168" s="45" t="s">
        <v>12</v>
      </c>
      <c r="BJ168" s="45" t="s">
        <v>12</v>
      </c>
      <c r="BK168" s="45" t="s">
        <v>12</v>
      </c>
      <c r="BL168" s="45" t="s">
        <v>12</v>
      </c>
      <c r="BM168" s="45" t="s">
        <v>12</v>
      </c>
      <c r="BN168" s="45" t="s">
        <v>12</v>
      </c>
      <c r="BO168" s="45" t="s">
        <v>12</v>
      </c>
      <c r="BP168" s="45" t="s">
        <v>12</v>
      </c>
      <c r="BQ168" s="45" t="s">
        <v>12</v>
      </c>
      <c r="BR168" s="45" t="s">
        <v>12</v>
      </c>
      <c r="BS168" s="45" t="s">
        <v>12</v>
      </c>
      <c r="BT168" s="45" t="s">
        <v>12</v>
      </c>
      <c r="BU168" s="45" t="s">
        <v>12</v>
      </c>
      <c r="BV168" s="45" t="s">
        <v>12</v>
      </c>
      <c r="BW168" s="45" t="s">
        <v>12</v>
      </c>
      <c r="BX168" s="45" t="s">
        <v>12</v>
      </c>
      <c r="BY168" s="45" t="s">
        <v>12</v>
      </c>
      <c r="BZ168" s="45" t="s">
        <v>12</v>
      </c>
      <c r="CA168" s="45" t="s">
        <v>12</v>
      </c>
      <c r="CB168" s="45" t="s">
        <v>12</v>
      </c>
      <c r="CC168" s="45" t="s">
        <v>12</v>
      </c>
      <c r="CD168" s="45" t="s">
        <v>12</v>
      </c>
      <c r="CE168" s="45" t="s">
        <v>12</v>
      </c>
      <c r="CF168" s="45" t="s">
        <v>12</v>
      </c>
      <c r="CG168" s="45" t="s">
        <v>12</v>
      </c>
      <c r="CH168" s="45" t="s">
        <v>12</v>
      </c>
      <c r="CI168" s="45" t="s">
        <v>12</v>
      </c>
      <c r="CJ168" s="45" t="s">
        <v>12</v>
      </c>
      <c r="CK168" s="45" t="s">
        <v>12</v>
      </c>
      <c r="CL168" s="45" t="s">
        <v>12</v>
      </c>
      <c r="CM168" s="45" t="s">
        <v>12</v>
      </c>
      <c r="CN168" s="45" t="s">
        <v>12</v>
      </c>
      <c r="CO168" s="45" t="s">
        <v>12</v>
      </c>
      <c r="CP168" s="45" t="s">
        <v>12</v>
      </c>
      <c r="CQ168" s="117"/>
      <c r="CR168" s="60"/>
      <c r="CS168" s="46"/>
      <c r="CT168" s="88"/>
    </row>
    <row r="169" spans="2:98" s="39" customFormat="1" ht="8.5" customHeight="1" thickBot="1" x14ac:dyDescent="0.4">
      <c r="B169" s="102"/>
      <c r="C169" s="311"/>
      <c r="D169" s="215"/>
      <c r="E169" s="216"/>
      <c r="F169" s="224"/>
      <c r="G169" s="217"/>
      <c r="H169" s="228"/>
      <c r="I169" s="229"/>
      <c r="J169" s="228"/>
      <c r="K169" s="96"/>
      <c r="L169" s="93"/>
      <c r="M169" s="93"/>
      <c r="N169" s="93"/>
      <c r="O169" s="94"/>
      <c r="Q169" s="112"/>
      <c r="R169" s="113"/>
      <c r="T169" s="110" t="str">
        <f t="shared" ref="T169" si="559">IF(U167="","",1)</f>
        <v/>
      </c>
      <c r="U169" s="93" t="str">
        <f t="shared" ref="U169" si="560">IF(U167="","",1)</f>
        <v/>
      </c>
      <c r="V169" s="109" t="str">
        <f t="shared" ref="V169" si="561">IF(U167="","",1)</f>
        <v/>
      </c>
      <c r="X169" s="107"/>
      <c r="Y169" s="97"/>
      <c r="Z169" s="98"/>
      <c r="AB169" s="104"/>
      <c r="AC169" s="92"/>
      <c r="AD169" s="148"/>
      <c r="AF169" s="153"/>
      <c r="AG169" s="154"/>
      <c r="AH169" s="154"/>
      <c r="AI169" s="155"/>
      <c r="AJ169" s="156"/>
      <c r="AL169" s="159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  <c r="CI169" s="155"/>
      <c r="CJ169" s="155"/>
      <c r="CK169" s="155"/>
      <c r="CL169" s="155"/>
      <c r="CM169" s="155"/>
      <c r="CN169" s="155"/>
      <c r="CO169" s="155"/>
      <c r="CP169" s="156"/>
      <c r="CQ169" s="118"/>
      <c r="CR169" s="158"/>
      <c r="CS169" s="97"/>
      <c r="CT169" s="105"/>
    </row>
    <row r="170" spans="2:98" ht="8.5" customHeight="1" thickTop="1" x14ac:dyDescent="0.35">
      <c r="B170" s="71"/>
      <c r="C170" s="310"/>
      <c r="D170" s="212"/>
      <c r="E170" s="213"/>
      <c r="F170" s="223"/>
      <c r="G170" s="214"/>
      <c r="H170" s="202"/>
      <c r="I170" s="223"/>
      <c r="J170" s="202"/>
      <c r="K170" s="45"/>
      <c r="L170" s="1"/>
      <c r="M170" s="1"/>
      <c r="N170" s="1"/>
      <c r="O170" s="46"/>
      <c r="P170" s="1"/>
      <c r="Q170" s="56"/>
      <c r="R170" s="57"/>
      <c r="T170" s="5" t="str">
        <f t="shared" ref="T170" si="562">IF(U171="","",1)</f>
        <v/>
      </c>
      <c r="U170" s="1" t="str">
        <f t="shared" ref="U170" si="563">IF(U171="","",1)</f>
        <v/>
      </c>
      <c r="V170" s="6" t="str">
        <f t="shared" ref="V170" si="564">IF(U171="","",1)</f>
        <v/>
      </c>
      <c r="X170" s="60"/>
      <c r="Y170" s="46"/>
      <c r="Z170" s="76"/>
      <c r="AB170" s="82"/>
      <c r="AC170" s="45"/>
      <c r="AD170" s="134"/>
      <c r="AF170" s="135"/>
      <c r="AG170" s="136"/>
      <c r="AH170" s="136"/>
      <c r="AI170" s="137"/>
      <c r="AJ170" s="138"/>
      <c r="AL170" s="143"/>
      <c r="AM170" s="144"/>
      <c r="AN170" s="144"/>
      <c r="AO170" s="144"/>
      <c r="AP170" s="144"/>
      <c r="AQ170" s="144"/>
      <c r="AR170" s="144"/>
      <c r="AS170" s="144"/>
      <c r="AT170" s="144"/>
      <c r="AU170" s="144"/>
      <c r="AV170" s="144"/>
      <c r="AW170" s="144"/>
      <c r="AX170" s="144"/>
      <c r="AY170" s="144"/>
      <c r="AZ170" s="144"/>
      <c r="BA170" s="144"/>
      <c r="BB170" s="144"/>
      <c r="BC170" s="144"/>
      <c r="BD170" s="144"/>
      <c r="BE170" s="144"/>
      <c r="BF170" s="144"/>
      <c r="BG170" s="144"/>
      <c r="BH170" s="144"/>
      <c r="BI170" s="144"/>
      <c r="BJ170" s="144"/>
      <c r="BK170" s="144"/>
      <c r="BL170" s="144"/>
      <c r="BM170" s="144"/>
      <c r="BN170" s="144"/>
      <c r="BO170" s="144"/>
      <c r="BP170" s="144"/>
      <c r="BQ170" s="144"/>
      <c r="BR170" s="144"/>
      <c r="BS170" s="144"/>
      <c r="BT170" s="144"/>
      <c r="BU170" s="144"/>
      <c r="BV170" s="144"/>
      <c r="BW170" s="144"/>
      <c r="BX170" s="144"/>
      <c r="BY170" s="144"/>
      <c r="BZ170" s="144"/>
      <c r="CA170" s="144"/>
      <c r="CB170" s="144"/>
      <c r="CC170" s="144"/>
      <c r="CD170" s="144"/>
      <c r="CE170" s="144"/>
      <c r="CF170" s="144"/>
      <c r="CG170" s="144"/>
      <c r="CH170" s="144"/>
      <c r="CI170" s="144"/>
      <c r="CJ170" s="144"/>
      <c r="CK170" s="144"/>
      <c r="CL170" s="144"/>
      <c r="CM170" s="144"/>
      <c r="CN170" s="144"/>
      <c r="CO170" s="144"/>
      <c r="CP170" s="145"/>
      <c r="CQ170" s="117"/>
      <c r="CR170" s="134"/>
      <c r="CS170" s="46"/>
      <c r="CT170" s="88"/>
    </row>
    <row r="171" spans="2:98" x14ac:dyDescent="0.35">
      <c r="B171" s="71"/>
      <c r="C171" s="310">
        <f t="shared" ref="C171:D171" si="565">IF(AC171="Athlete Name","",AC171)</f>
        <v>39</v>
      </c>
      <c r="D171" s="212" t="str">
        <f t="shared" si="565"/>
        <v/>
      </c>
      <c r="E171" s="213"/>
      <c r="F171" s="223" t="str">
        <f>IF(COUNT(AL171:CP171)=0,"", COUNT(AL171:CP171))</f>
        <v/>
      </c>
      <c r="G171" s="214" t="str">
        <f t="shared" ref="G171" si="566">_xlfn.IFS(F171="","",F171=1,1,F171=2,2,F171=3,3,F171=4,4,F171=5,5,F171&gt;5,5)</f>
        <v/>
      </c>
      <c r="H171" s="202"/>
      <c r="I171" s="223"/>
      <c r="J171" s="227" t="s">
        <v>7</v>
      </c>
      <c r="K171" s="45" t="str">
        <f>IFERROR(LARGE((AL171:CP171),1),"")</f>
        <v/>
      </c>
      <c r="L171" s="1" t="str">
        <f>IFERROR(LARGE((AL171:CP171),2),"")</f>
        <v/>
      </c>
      <c r="M171" s="1" t="str">
        <f>IFERROR(LARGE((AL171:CP171),3),"")</f>
        <v/>
      </c>
      <c r="N171" s="1" t="str">
        <f>IFERROR(LARGE((AL171:CP171),4),"")</f>
        <v/>
      </c>
      <c r="O171" s="46" t="str">
        <f>IFERROR(LARGE((AL171:CP171),5),"")</f>
        <v/>
      </c>
      <c r="P171" s="1"/>
      <c r="Q171" s="56" t="str">
        <f t="shared" ref="Q171" si="567">IFERROR(AVERAGEIF(K171:O171,"&gt;0"),"")</f>
        <v/>
      </c>
      <c r="R171" s="57" t="str">
        <f t="shared" ref="R171" si="568">IF(SUM(AF172:AJ172,K172:O172)=0,"",SUM(AF172:AJ172,K172:O172))</f>
        <v/>
      </c>
      <c r="T171" s="5" t="str">
        <f t="shared" ref="T171" si="569">IF(U171="","",1)</f>
        <v/>
      </c>
      <c r="U171" s="4" t="str">
        <f t="shared" ref="U171" si="570">IF(SUM(Q171:R171)=0,"",SUM(Q171:R171))</f>
        <v/>
      </c>
      <c r="V171" s="6" t="str">
        <f t="shared" ref="V171" si="571">IF(U171="","",1)</f>
        <v/>
      </c>
      <c r="X171" s="60" t="str">
        <f t="shared" ref="X171" si="572">IF(AD171="Athlete Name","",AD171)</f>
        <v/>
      </c>
      <c r="Y171" s="46"/>
      <c r="Z171" s="76"/>
      <c r="AB171" s="82"/>
      <c r="AC171" s="45">
        <v>39</v>
      </c>
      <c r="AD171" s="60" t="s">
        <v>34</v>
      </c>
      <c r="AF171" s="45"/>
      <c r="AG171" s="1"/>
      <c r="AH171" s="1"/>
      <c r="AI171" s="1"/>
      <c r="AJ171" s="46"/>
      <c r="AK171" s="108"/>
      <c r="AL171" s="62" t="s">
        <v>7</v>
      </c>
      <c r="AM171" s="62" t="s">
        <v>7</v>
      </c>
      <c r="AN171" s="62" t="s">
        <v>7</v>
      </c>
      <c r="AO171" s="62" t="s">
        <v>7</v>
      </c>
      <c r="AP171" s="62" t="s">
        <v>7</v>
      </c>
      <c r="AQ171" s="62" t="s">
        <v>7</v>
      </c>
      <c r="AR171" s="62" t="s">
        <v>7</v>
      </c>
      <c r="AS171" s="62" t="s">
        <v>7</v>
      </c>
      <c r="AT171" s="62" t="s">
        <v>7</v>
      </c>
      <c r="AU171" s="62" t="s">
        <v>7</v>
      </c>
      <c r="AV171" s="62" t="s">
        <v>7</v>
      </c>
      <c r="AW171" s="62" t="s">
        <v>7</v>
      </c>
      <c r="AX171" s="62" t="s">
        <v>7</v>
      </c>
      <c r="AY171" s="62" t="s">
        <v>7</v>
      </c>
      <c r="AZ171" s="62" t="s">
        <v>7</v>
      </c>
      <c r="BA171" s="62" t="s">
        <v>7</v>
      </c>
      <c r="BB171" s="62" t="s">
        <v>7</v>
      </c>
      <c r="BC171" s="62" t="s">
        <v>7</v>
      </c>
      <c r="BD171" s="62" t="s">
        <v>7</v>
      </c>
      <c r="BE171" s="62" t="s">
        <v>7</v>
      </c>
      <c r="BF171" s="62" t="s">
        <v>7</v>
      </c>
      <c r="BG171" s="62" t="s">
        <v>7</v>
      </c>
      <c r="BH171" s="62" t="s">
        <v>7</v>
      </c>
      <c r="BI171" s="62" t="s">
        <v>7</v>
      </c>
      <c r="BJ171" s="62" t="s">
        <v>7</v>
      </c>
      <c r="BK171" s="62" t="s">
        <v>7</v>
      </c>
      <c r="BL171" s="62" t="s">
        <v>7</v>
      </c>
      <c r="BM171" s="62" t="s">
        <v>7</v>
      </c>
      <c r="BN171" s="62" t="s">
        <v>7</v>
      </c>
      <c r="BO171" s="62" t="s">
        <v>7</v>
      </c>
      <c r="BP171" s="62" t="s">
        <v>7</v>
      </c>
      <c r="BQ171" s="62" t="s">
        <v>7</v>
      </c>
      <c r="BR171" s="62" t="s">
        <v>7</v>
      </c>
      <c r="BS171" s="62" t="s">
        <v>7</v>
      </c>
      <c r="BT171" s="62" t="s">
        <v>7</v>
      </c>
      <c r="BU171" s="62" t="s">
        <v>7</v>
      </c>
      <c r="BV171" s="62" t="s">
        <v>7</v>
      </c>
      <c r="BW171" s="62" t="s">
        <v>7</v>
      </c>
      <c r="BX171" s="62" t="s">
        <v>7</v>
      </c>
      <c r="BY171" s="62" t="s">
        <v>7</v>
      </c>
      <c r="BZ171" s="62" t="s">
        <v>7</v>
      </c>
      <c r="CA171" s="62" t="s">
        <v>7</v>
      </c>
      <c r="CB171" s="62" t="s">
        <v>7</v>
      </c>
      <c r="CC171" s="62" t="s">
        <v>7</v>
      </c>
      <c r="CD171" s="62" t="s">
        <v>7</v>
      </c>
      <c r="CE171" s="62" t="s">
        <v>7</v>
      </c>
      <c r="CF171" s="62" t="s">
        <v>7</v>
      </c>
      <c r="CG171" s="62" t="s">
        <v>7</v>
      </c>
      <c r="CH171" s="62" t="s">
        <v>7</v>
      </c>
      <c r="CI171" s="62" t="s">
        <v>7</v>
      </c>
      <c r="CJ171" s="62" t="s">
        <v>7</v>
      </c>
      <c r="CK171" s="62" t="s">
        <v>7</v>
      </c>
      <c r="CL171" s="62" t="s">
        <v>7</v>
      </c>
      <c r="CM171" s="62" t="s">
        <v>7</v>
      </c>
      <c r="CN171" s="62" t="s">
        <v>7</v>
      </c>
      <c r="CO171" s="62" t="s">
        <v>7</v>
      </c>
      <c r="CP171" s="62" t="s">
        <v>7</v>
      </c>
      <c r="CQ171" s="117"/>
      <c r="CR171" s="60" t="str">
        <f>IF(AD171="Athlete Name","",AD171)</f>
        <v/>
      </c>
      <c r="CS171" s="46">
        <v>44</v>
      </c>
      <c r="CT171" s="88"/>
    </row>
    <row r="172" spans="2:98" x14ac:dyDescent="0.35">
      <c r="B172" s="71"/>
      <c r="C172" s="310"/>
      <c r="D172" s="212"/>
      <c r="E172" s="213"/>
      <c r="F172" s="223"/>
      <c r="G172" s="214"/>
      <c r="H172" s="202"/>
      <c r="I172" s="223" t="str">
        <f>IF(SUM(AF172:AJ172)=0,"",SUM(AF172:AJ172))</f>
        <v/>
      </c>
      <c r="J172" s="227" t="s">
        <v>12</v>
      </c>
      <c r="K172" s="45" t="str">
        <f>IFERROR(LARGE((AL172:CP172),1),"")</f>
        <v/>
      </c>
      <c r="L172" s="1" t="str">
        <f>IFERROR(LARGE((AL172:CP172),2),"")</f>
        <v/>
      </c>
      <c r="M172" s="1" t="str">
        <f>IFERROR(LARGE((AL172:CP172),3),"")</f>
        <v/>
      </c>
      <c r="N172" s="1" t="str">
        <f>IFERROR(LARGE((AL172:CP172),4),"")</f>
        <v/>
      </c>
      <c r="O172" s="46" t="str">
        <f>IFERROR(LARGE((AL172:CP172),5),"")</f>
        <v/>
      </c>
      <c r="P172" s="1"/>
      <c r="Q172" s="56"/>
      <c r="R172" s="57"/>
      <c r="T172" s="5" t="str">
        <f t="shared" ref="T172" si="573">IF(U171="","",1)</f>
        <v/>
      </c>
      <c r="U172" s="126" t="str">
        <f t="shared" ref="U172" si="574">IF(U171="","",1)</f>
        <v/>
      </c>
      <c r="V172" s="6" t="str">
        <f t="shared" ref="V172" si="575">IF(U171="","",1)</f>
        <v/>
      </c>
      <c r="X172" s="60"/>
      <c r="Y172" s="46"/>
      <c r="Z172" s="76"/>
      <c r="AB172" s="82"/>
      <c r="AC172" s="45"/>
      <c r="AD172" s="60"/>
      <c r="AF172" s="45" t="s">
        <v>12</v>
      </c>
      <c r="AG172" s="1" t="s">
        <v>12</v>
      </c>
      <c r="AH172" s="1" t="s">
        <v>12</v>
      </c>
      <c r="AI172" s="1" t="s">
        <v>12</v>
      </c>
      <c r="AJ172" s="46" t="s">
        <v>12</v>
      </c>
      <c r="AK172" s="108"/>
      <c r="AL172" s="45" t="s">
        <v>12</v>
      </c>
      <c r="AM172" s="45" t="s">
        <v>12</v>
      </c>
      <c r="AN172" s="45" t="s">
        <v>12</v>
      </c>
      <c r="AO172" s="45" t="s">
        <v>12</v>
      </c>
      <c r="AP172" s="45" t="s">
        <v>12</v>
      </c>
      <c r="AQ172" s="45" t="s">
        <v>12</v>
      </c>
      <c r="AR172" s="45" t="s">
        <v>12</v>
      </c>
      <c r="AS172" s="45" t="s">
        <v>12</v>
      </c>
      <c r="AT172" s="45" t="s">
        <v>12</v>
      </c>
      <c r="AU172" s="45" t="s">
        <v>12</v>
      </c>
      <c r="AV172" s="45" t="s">
        <v>12</v>
      </c>
      <c r="AW172" s="45" t="s">
        <v>12</v>
      </c>
      <c r="AX172" s="45" t="s">
        <v>12</v>
      </c>
      <c r="AY172" s="45" t="s">
        <v>12</v>
      </c>
      <c r="AZ172" s="45" t="s">
        <v>12</v>
      </c>
      <c r="BA172" s="45" t="s">
        <v>12</v>
      </c>
      <c r="BB172" s="45" t="s">
        <v>12</v>
      </c>
      <c r="BC172" s="45" t="s">
        <v>12</v>
      </c>
      <c r="BD172" s="45" t="s">
        <v>12</v>
      </c>
      <c r="BE172" s="45" t="s">
        <v>12</v>
      </c>
      <c r="BF172" s="45" t="s">
        <v>12</v>
      </c>
      <c r="BG172" s="45" t="s">
        <v>12</v>
      </c>
      <c r="BH172" s="45" t="s">
        <v>12</v>
      </c>
      <c r="BI172" s="45" t="s">
        <v>12</v>
      </c>
      <c r="BJ172" s="45" t="s">
        <v>12</v>
      </c>
      <c r="BK172" s="45" t="s">
        <v>12</v>
      </c>
      <c r="BL172" s="45" t="s">
        <v>12</v>
      </c>
      <c r="BM172" s="45" t="s">
        <v>12</v>
      </c>
      <c r="BN172" s="45" t="s">
        <v>12</v>
      </c>
      <c r="BO172" s="45" t="s">
        <v>12</v>
      </c>
      <c r="BP172" s="45" t="s">
        <v>12</v>
      </c>
      <c r="BQ172" s="45" t="s">
        <v>12</v>
      </c>
      <c r="BR172" s="45" t="s">
        <v>12</v>
      </c>
      <c r="BS172" s="45" t="s">
        <v>12</v>
      </c>
      <c r="BT172" s="45" t="s">
        <v>12</v>
      </c>
      <c r="BU172" s="45" t="s">
        <v>12</v>
      </c>
      <c r="BV172" s="45" t="s">
        <v>12</v>
      </c>
      <c r="BW172" s="45" t="s">
        <v>12</v>
      </c>
      <c r="BX172" s="45" t="s">
        <v>12</v>
      </c>
      <c r="BY172" s="45" t="s">
        <v>12</v>
      </c>
      <c r="BZ172" s="45" t="s">
        <v>12</v>
      </c>
      <c r="CA172" s="45" t="s">
        <v>12</v>
      </c>
      <c r="CB172" s="45" t="s">
        <v>12</v>
      </c>
      <c r="CC172" s="45" t="s">
        <v>12</v>
      </c>
      <c r="CD172" s="45" t="s">
        <v>12</v>
      </c>
      <c r="CE172" s="45" t="s">
        <v>12</v>
      </c>
      <c r="CF172" s="45" t="s">
        <v>12</v>
      </c>
      <c r="CG172" s="45" t="s">
        <v>12</v>
      </c>
      <c r="CH172" s="45" t="s">
        <v>12</v>
      </c>
      <c r="CI172" s="45" t="s">
        <v>12</v>
      </c>
      <c r="CJ172" s="45" t="s">
        <v>12</v>
      </c>
      <c r="CK172" s="45" t="s">
        <v>12</v>
      </c>
      <c r="CL172" s="45" t="s">
        <v>12</v>
      </c>
      <c r="CM172" s="45" t="s">
        <v>12</v>
      </c>
      <c r="CN172" s="45" t="s">
        <v>12</v>
      </c>
      <c r="CO172" s="45" t="s">
        <v>12</v>
      </c>
      <c r="CP172" s="45" t="s">
        <v>12</v>
      </c>
      <c r="CQ172" s="117"/>
      <c r="CR172" s="60"/>
      <c r="CS172" s="46"/>
      <c r="CT172" s="88"/>
    </row>
    <row r="173" spans="2:98" s="39" customFormat="1" ht="8.5" customHeight="1" thickBot="1" x14ac:dyDescent="0.4">
      <c r="B173" s="102"/>
      <c r="C173" s="311"/>
      <c r="D173" s="215"/>
      <c r="E173" s="216"/>
      <c r="F173" s="224"/>
      <c r="G173" s="217"/>
      <c r="H173" s="228"/>
      <c r="I173" s="229"/>
      <c r="J173" s="228"/>
      <c r="K173" s="96"/>
      <c r="L173" s="93"/>
      <c r="M173" s="93"/>
      <c r="N173" s="93"/>
      <c r="O173" s="94"/>
      <c r="Q173" s="112"/>
      <c r="R173" s="113"/>
      <c r="T173" s="110" t="str">
        <f t="shared" ref="T173" si="576">IF(U171="","",1)</f>
        <v/>
      </c>
      <c r="U173" s="93" t="str">
        <f t="shared" ref="U173" si="577">IF(U171="","",1)</f>
        <v/>
      </c>
      <c r="V173" s="109" t="str">
        <f t="shared" ref="V173" si="578">IF(U171="","",1)</f>
        <v/>
      </c>
      <c r="X173" s="107"/>
      <c r="Y173" s="97"/>
      <c r="Z173" s="98"/>
      <c r="AB173" s="104"/>
      <c r="AC173" s="92"/>
      <c r="AD173" s="139"/>
      <c r="AF173" s="140"/>
      <c r="AG173" s="141"/>
      <c r="AH173" s="141"/>
      <c r="AI173" s="141"/>
      <c r="AJ173" s="142"/>
      <c r="AL173" s="140"/>
      <c r="AM173" s="141"/>
      <c r="AN173" s="141"/>
      <c r="AO173" s="141"/>
      <c r="AP173" s="141"/>
      <c r="AQ173" s="141"/>
      <c r="AR173" s="141"/>
      <c r="AS173" s="141"/>
      <c r="AT173" s="141"/>
      <c r="AU173" s="141"/>
      <c r="AV173" s="141"/>
      <c r="AW173" s="141"/>
      <c r="AX173" s="141"/>
      <c r="AY173" s="141"/>
      <c r="AZ173" s="141"/>
      <c r="BA173" s="141"/>
      <c r="BB173" s="141"/>
      <c r="BC173" s="141"/>
      <c r="BD173" s="141"/>
      <c r="BE173" s="141"/>
      <c r="BF173" s="141"/>
      <c r="BG173" s="141"/>
      <c r="BH173" s="141"/>
      <c r="BI173" s="141"/>
      <c r="BJ173" s="141"/>
      <c r="BK173" s="141"/>
      <c r="BL173" s="141"/>
      <c r="BM173" s="141"/>
      <c r="BN173" s="141"/>
      <c r="BO173" s="141"/>
      <c r="BP173" s="141"/>
      <c r="BQ173" s="141"/>
      <c r="BR173" s="141"/>
      <c r="BS173" s="141"/>
      <c r="BT173" s="141"/>
      <c r="BU173" s="141"/>
      <c r="BV173" s="141"/>
      <c r="BW173" s="141"/>
      <c r="BX173" s="141"/>
      <c r="BY173" s="141"/>
      <c r="BZ173" s="141"/>
      <c r="CA173" s="141"/>
      <c r="CB173" s="141"/>
      <c r="CC173" s="141"/>
      <c r="CD173" s="141"/>
      <c r="CE173" s="141"/>
      <c r="CF173" s="141"/>
      <c r="CG173" s="141"/>
      <c r="CH173" s="141"/>
      <c r="CI173" s="141"/>
      <c r="CJ173" s="141"/>
      <c r="CK173" s="141"/>
      <c r="CL173" s="141"/>
      <c r="CM173" s="141"/>
      <c r="CN173" s="141"/>
      <c r="CO173" s="141"/>
      <c r="CP173" s="142"/>
      <c r="CQ173" s="118"/>
      <c r="CR173" s="146"/>
      <c r="CS173" s="97"/>
      <c r="CT173" s="105"/>
    </row>
    <row r="174" spans="2:98" ht="8.5" customHeight="1" thickTop="1" x14ac:dyDescent="0.35">
      <c r="B174" s="71"/>
      <c r="C174" s="310"/>
      <c r="D174" s="212"/>
      <c r="E174" s="213"/>
      <c r="F174" s="223"/>
      <c r="G174" s="214"/>
      <c r="H174" s="202"/>
      <c r="I174" s="223"/>
      <c r="J174" s="202"/>
      <c r="K174" s="45"/>
      <c r="L174" s="1"/>
      <c r="M174" s="1"/>
      <c r="N174" s="1"/>
      <c r="O174" s="46"/>
      <c r="P174" s="1"/>
      <c r="Q174" s="56"/>
      <c r="R174" s="57"/>
      <c r="T174" s="5" t="str">
        <f t="shared" ref="T174" si="579">IF(U175="","",1)</f>
        <v/>
      </c>
      <c r="U174" s="1" t="str">
        <f t="shared" ref="U174" si="580">IF(U175="","",1)</f>
        <v/>
      </c>
      <c r="V174" s="6" t="str">
        <f t="shared" ref="V174" si="581">IF(U175="","",1)</f>
        <v/>
      </c>
      <c r="X174" s="60"/>
      <c r="Y174" s="46"/>
      <c r="Z174" s="76"/>
      <c r="AB174" s="82"/>
      <c r="AC174" s="45"/>
      <c r="AD174" s="149"/>
      <c r="AF174" s="150"/>
      <c r="AG174" s="151"/>
      <c r="AH174" s="151"/>
      <c r="AI174" s="151"/>
      <c r="AJ174" s="152"/>
      <c r="AL174" s="150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7"/>
      <c r="CB174" s="157"/>
      <c r="CC174" s="157"/>
      <c r="CD174" s="157"/>
      <c r="CE174" s="157"/>
      <c r="CF174" s="157"/>
      <c r="CG174" s="157"/>
      <c r="CH174" s="157"/>
      <c r="CI174" s="157"/>
      <c r="CJ174" s="157"/>
      <c r="CK174" s="157"/>
      <c r="CL174" s="157"/>
      <c r="CM174" s="157"/>
      <c r="CN174" s="157"/>
      <c r="CO174" s="157"/>
      <c r="CP174" s="152"/>
      <c r="CQ174" s="117"/>
      <c r="CR174" s="149"/>
      <c r="CS174" s="46"/>
      <c r="CT174" s="88"/>
    </row>
    <row r="175" spans="2:98" x14ac:dyDescent="0.35">
      <c r="B175" s="71"/>
      <c r="C175" s="310">
        <f t="shared" ref="C175:D175" si="582">IF(AC175="Athlete Name","",AC175)</f>
        <v>40</v>
      </c>
      <c r="D175" s="212" t="str">
        <f t="shared" si="582"/>
        <v/>
      </c>
      <c r="E175" s="213"/>
      <c r="F175" s="223" t="str">
        <f>IF(COUNT(AL175:CP175)=0,"", COUNT(AL175:CP175))</f>
        <v/>
      </c>
      <c r="G175" s="214" t="str">
        <f t="shared" ref="G175" si="583">_xlfn.IFS(F175="","",F175=1,1,F175=2,2,F175=3,3,F175=4,4,F175=5,5,F175&gt;5,5)</f>
        <v/>
      </c>
      <c r="H175" s="202"/>
      <c r="I175" s="223"/>
      <c r="J175" s="227" t="s">
        <v>7</v>
      </c>
      <c r="K175" s="45" t="str">
        <f>IFERROR(LARGE((AL175:CP175),1),"")</f>
        <v/>
      </c>
      <c r="L175" s="1" t="str">
        <f>IFERROR(LARGE((AL175:CP175),2),"")</f>
        <v/>
      </c>
      <c r="M175" s="1" t="str">
        <f>IFERROR(LARGE((AL175:CP175),3),"")</f>
        <v/>
      </c>
      <c r="N175" s="1" t="str">
        <f>IFERROR(LARGE((AL175:CP175),4),"")</f>
        <v/>
      </c>
      <c r="O175" s="46" t="str">
        <f>IFERROR(LARGE((AL175:CP175),5),"")</f>
        <v/>
      </c>
      <c r="P175" s="1"/>
      <c r="Q175" s="56" t="str">
        <f t="shared" ref="Q175" si="584">IFERROR(AVERAGEIF(K175:O175,"&gt;0"),"")</f>
        <v/>
      </c>
      <c r="R175" s="57" t="str">
        <f t="shared" ref="R175" si="585">IF(SUM(AF176:AJ176,K176:O176)=0,"",SUM(AF176:AJ176,K176:O176))</f>
        <v/>
      </c>
      <c r="T175" s="5" t="str">
        <f t="shared" ref="T175" si="586">IF(U175="","",1)</f>
        <v/>
      </c>
      <c r="U175" s="4" t="str">
        <f t="shared" ref="U175" si="587">IF(SUM(Q175:R175)=0,"",SUM(Q175:R175))</f>
        <v/>
      </c>
      <c r="V175" s="6" t="str">
        <f t="shared" ref="V175" si="588">IF(U175="","",1)</f>
        <v/>
      </c>
      <c r="X175" s="60" t="str">
        <f t="shared" ref="X175" si="589">IF(AD175="Athlete Name","",AD175)</f>
        <v/>
      </c>
      <c r="Y175" s="46"/>
      <c r="Z175" s="76"/>
      <c r="AB175" s="82"/>
      <c r="AC175" s="45">
        <v>40</v>
      </c>
      <c r="AD175" s="60" t="s">
        <v>34</v>
      </c>
      <c r="AF175" s="45"/>
      <c r="AG175" s="1"/>
      <c r="AH175" s="1"/>
      <c r="AI175" s="1"/>
      <c r="AJ175" s="46"/>
      <c r="AK175" s="108"/>
      <c r="AL175" s="62" t="s">
        <v>7</v>
      </c>
      <c r="AM175" s="62" t="s">
        <v>7</v>
      </c>
      <c r="AN175" s="62" t="s">
        <v>7</v>
      </c>
      <c r="AO175" s="62" t="s">
        <v>7</v>
      </c>
      <c r="AP175" s="62" t="s">
        <v>7</v>
      </c>
      <c r="AQ175" s="62" t="s">
        <v>7</v>
      </c>
      <c r="AR175" s="62" t="s">
        <v>7</v>
      </c>
      <c r="AS175" s="62" t="s">
        <v>7</v>
      </c>
      <c r="AT175" s="62" t="s">
        <v>7</v>
      </c>
      <c r="AU175" s="62" t="s">
        <v>7</v>
      </c>
      <c r="AV175" s="62" t="s">
        <v>7</v>
      </c>
      <c r="AW175" s="62" t="s">
        <v>7</v>
      </c>
      <c r="AX175" s="62" t="s">
        <v>7</v>
      </c>
      <c r="AY175" s="62" t="s">
        <v>7</v>
      </c>
      <c r="AZ175" s="62" t="s">
        <v>7</v>
      </c>
      <c r="BA175" s="62" t="s">
        <v>7</v>
      </c>
      <c r="BB175" s="62" t="s">
        <v>7</v>
      </c>
      <c r="BC175" s="62" t="s">
        <v>7</v>
      </c>
      <c r="BD175" s="62" t="s">
        <v>7</v>
      </c>
      <c r="BE175" s="62" t="s">
        <v>7</v>
      </c>
      <c r="BF175" s="62" t="s">
        <v>7</v>
      </c>
      <c r="BG175" s="62" t="s">
        <v>7</v>
      </c>
      <c r="BH175" s="62" t="s">
        <v>7</v>
      </c>
      <c r="BI175" s="62" t="s">
        <v>7</v>
      </c>
      <c r="BJ175" s="62" t="s">
        <v>7</v>
      </c>
      <c r="BK175" s="62" t="s">
        <v>7</v>
      </c>
      <c r="BL175" s="62" t="s">
        <v>7</v>
      </c>
      <c r="BM175" s="62" t="s">
        <v>7</v>
      </c>
      <c r="BN175" s="62" t="s">
        <v>7</v>
      </c>
      <c r="BO175" s="62" t="s">
        <v>7</v>
      </c>
      <c r="BP175" s="62" t="s">
        <v>7</v>
      </c>
      <c r="BQ175" s="62" t="s">
        <v>7</v>
      </c>
      <c r="BR175" s="62" t="s">
        <v>7</v>
      </c>
      <c r="BS175" s="62" t="s">
        <v>7</v>
      </c>
      <c r="BT175" s="62" t="s">
        <v>7</v>
      </c>
      <c r="BU175" s="62" t="s">
        <v>7</v>
      </c>
      <c r="BV175" s="62" t="s">
        <v>7</v>
      </c>
      <c r="BW175" s="62" t="s">
        <v>7</v>
      </c>
      <c r="BX175" s="62" t="s">
        <v>7</v>
      </c>
      <c r="BY175" s="62" t="s">
        <v>7</v>
      </c>
      <c r="BZ175" s="62" t="s">
        <v>7</v>
      </c>
      <c r="CA175" s="62" t="s">
        <v>7</v>
      </c>
      <c r="CB175" s="62" t="s">
        <v>7</v>
      </c>
      <c r="CC175" s="62" t="s">
        <v>7</v>
      </c>
      <c r="CD175" s="62" t="s">
        <v>7</v>
      </c>
      <c r="CE175" s="62" t="s">
        <v>7</v>
      </c>
      <c r="CF175" s="62" t="s">
        <v>7</v>
      </c>
      <c r="CG175" s="62" t="s">
        <v>7</v>
      </c>
      <c r="CH175" s="62" t="s">
        <v>7</v>
      </c>
      <c r="CI175" s="62" t="s">
        <v>7</v>
      </c>
      <c r="CJ175" s="62" t="s">
        <v>7</v>
      </c>
      <c r="CK175" s="62" t="s">
        <v>7</v>
      </c>
      <c r="CL175" s="62" t="s">
        <v>7</v>
      </c>
      <c r="CM175" s="62" t="s">
        <v>7</v>
      </c>
      <c r="CN175" s="62" t="s">
        <v>7</v>
      </c>
      <c r="CO175" s="62" t="s">
        <v>7</v>
      </c>
      <c r="CP175" s="62" t="s">
        <v>7</v>
      </c>
      <c r="CQ175" s="117"/>
      <c r="CR175" s="60" t="str">
        <f>IF(AD175="Athlete Name","",AD175)</f>
        <v/>
      </c>
      <c r="CS175" s="46">
        <v>45</v>
      </c>
      <c r="CT175" s="88"/>
    </row>
    <row r="176" spans="2:98" x14ac:dyDescent="0.35">
      <c r="B176" s="71"/>
      <c r="C176" s="310"/>
      <c r="D176" s="212"/>
      <c r="E176" s="213"/>
      <c r="F176" s="223"/>
      <c r="G176" s="214"/>
      <c r="H176" s="202"/>
      <c r="I176" s="223" t="str">
        <f>IF(SUM(AF176:AJ176)=0,"",SUM(AF176:AJ176))</f>
        <v/>
      </c>
      <c r="J176" s="227" t="s">
        <v>12</v>
      </c>
      <c r="K176" s="45" t="str">
        <f>IFERROR(LARGE((AL176:CP176),1),"")</f>
        <v/>
      </c>
      <c r="L176" s="1" t="str">
        <f>IFERROR(LARGE((AL176:CP176),2),"")</f>
        <v/>
      </c>
      <c r="M176" s="1" t="str">
        <f>IFERROR(LARGE((AL176:CP176),3),"")</f>
        <v/>
      </c>
      <c r="N176" s="1" t="str">
        <f>IFERROR(LARGE((AL176:CP176),4),"")</f>
        <v/>
      </c>
      <c r="O176" s="46" t="str">
        <f>IFERROR(LARGE((AL176:CP176),5),"")</f>
        <v/>
      </c>
      <c r="P176" s="1"/>
      <c r="Q176" s="56"/>
      <c r="R176" s="57"/>
      <c r="T176" s="5" t="str">
        <f t="shared" ref="T176" si="590">IF(U175="","",1)</f>
        <v/>
      </c>
      <c r="U176" s="126" t="str">
        <f t="shared" ref="U176" si="591">IF(U175="","",1)</f>
        <v/>
      </c>
      <c r="V176" s="6" t="str">
        <f t="shared" ref="V176" si="592">IF(U175="","",1)</f>
        <v/>
      </c>
      <c r="X176" s="60"/>
      <c r="Y176" s="46"/>
      <c r="Z176" s="76"/>
      <c r="AB176" s="82"/>
      <c r="AC176" s="45"/>
      <c r="AD176" s="60"/>
      <c r="AF176" s="45" t="s">
        <v>12</v>
      </c>
      <c r="AG176" s="1" t="s">
        <v>12</v>
      </c>
      <c r="AH176" s="1" t="s">
        <v>12</v>
      </c>
      <c r="AI176" s="1" t="s">
        <v>12</v>
      </c>
      <c r="AJ176" s="46" t="s">
        <v>12</v>
      </c>
      <c r="AK176" s="108"/>
      <c r="AL176" s="45" t="s">
        <v>12</v>
      </c>
      <c r="AM176" s="45" t="s">
        <v>12</v>
      </c>
      <c r="AN176" s="45" t="s">
        <v>12</v>
      </c>
      <c r="AO176" s="45" t="s">
        <v>12</v>
      </c>
      <c r="AP176" s="45" t="s">
        <v>12</v>
      </c>
      <c r="AQ176" s="45" t="s">
        <v>12</v>
      </c>
      <c r="AR176" s="45" t="s">
        <v>12</v>
      </c>
      <c r="AS176" s="45" t="s">
        <v>12</v>
      </c>
      <c r="AT176" s="45" t="s">
        <v>12</v>
      </c>
      <c r="AU176" s="45" t="s">
        <v>12</v>
      </c>
      <c r="AV176" s="45" t="s">
        <v>12</v>
      </c>
      <c r="AW176" s="45" t="s">
        <v>12</v>
      </c>
      <c r="AX176" s="45" t="s">
        <v>12</v>
      </c>
      <c r="AY176" s="45" t="s">
        <v>12</v>
      </c>
      <c r="AZ176" s="45" t="s">
        <v>12</v>
      </c>
      <c r="BA176" s="45" t="s">
        <v>12</v>
      </c>
      <c r="BB176" s="45" t="s">
        <v>12</v>
      </c>
      <c r="BC176" s="45" t="s">
        <v>12</v>
      </c>
      <c r="BD176" s="45" t="s">
        <v>12</v>
      </c>
      <c r="BE176" s="45" t="s">
        <v>12</v>
      </c>
      <c r="BF176" s="45" t="s">
        <v>12</v>
      </c>
      <c r="BG176" s="45" t="s">
        <v>12</v>
      </c>
      <c r="BH176" s="45" t="s">
        <v>12</v>
      </c>
      <c r="BI176" s="45" t="s">
        <v>12</v>
      </c>
      <c r="BJ176" s="45" t="s">
        <v>12</v>
      </c>
      <c r="BK176" s="45" t="s">
        <v>12</v>
      </c>
      <c r="BL176" s="45" t="s">
        <v>12</v>
      </c>
      <c r="BM176" s="45" t="s">
        <v>12</v>
      </c>
      <c r="BN176" s="45" t="s">
        <v>12</v>
      </c>
      <c r="BO176" s="45" t="s">
        <v>12</v>
      </c>
      <c r="BP176" s="45" t="s">
        <v>12</v>
      </c>
      <c r="BQ176" s="45" t="s">
        <v>12</v>
      </c>
      <c r="BR176" s="45" t="s">
        <v>12</v>
      </c>
      <c r="BS176" s="45" t="s">
        <v>12</v>
      </c>
      <c r="BT176" s="45" t="s">
        <v>12</v>
      </c>
      <c r="BU176" s="45" t="s">
        <v>12</v>
      </c>
      <c r="BV176" s="45" t="s">
        <v>12</v>
      </c>
      <c r="BW176" s="45" t="s">
        <v>12</v>
      </c>
      <c r="BX176" s="45" t="s">
        <v>12</v>
      </c>
      <c r="BY176" s="45" t="s">
        <v>12</v>
      </c>
      <c r="BZ176" s="45" t="s">
        <v>12</v>
      </c>
      <c r="CA176" s="45" t="s">
        <v>12</v>
      </c>
      <c r="CB176" s="45" t="s">
        <v>12</v>
      </c>
      <c r="CC176" s="45" t="s">
        <v>12</v>
      </c>
      <c r="CD176" s="45" t="s">
        <v>12</v>
      </c>
      <c r="CE176" s="45" t="s">
        <v>12</v>
      </c>
      <c r="CF176" s="45" t="s">
        <v>12</v>
      </c>
      <c r="CG176" s="45" t="s">
        <v>12</v>
      </c>
      <c r="CH176" s="45" t="s">
        <v>12</v>
      </c>
      <c r="CI176" s="45" t="s">
        <v>12</v>
      </c>
      <c r="CJ176" s="45" t="s">
        <v>12</v>
      </c>
      <c r="CK176" s="45" t="s">
        <v>12</v>
      </c>
      <c r="CL176" s="45" t="s">
        <v>12</v>
      </c>
      <c r="CM176" s="45" t="s">
        <v>12</v>
      </c>
      <c r="CN176" s="45" t="s">
        <v>12</v>
      </c>
      <c r="CO176" s="45" t="s">
        <v>12</v>
      </c>
      <c r="CP176" s="45" t="s">
        <v>12</v>
      </c>
      <c r="CQ176" s="117"/>
      <c r="CR176" s="60"/>
      <c r="CS176" s="46"/>
      <c r="CT176" s="88"/>
    </row>
    <row r="177" spans="2:98" s="39" customFormat="1" ht="8.5" customHeight="1" thickBot="1" x14ac:dyDescent="0.4">
      <c r="B177" s="102"/>
      <c r="C177" s="311"/>
      <c r="D177" s="218"/>
      <c r="E177" s="216"/>
      <c r="F177" s="226"/>
      <c r="G177" s="219"/>
      <c r="H177" s="228"/>
      <c r="I177" s="226"/>
      <c r="J177" s="228"/>
      <c r="K177" s="101"/>
      <c r="L177" s="99"/>
      <c r="M177" s="99"/>
      <c r="N177" s="99"/>
      <c r="O177" s="100"/>
      <c r="Q177" s="114"/>
      <c r="R177" s="100"/>
      <c r="T177" s="120" t="str">
        <f t="shared" ref="T177" si="593">IF(U175="","",1)</f>
        <v/>
      </c>
      <c r="U177" s="39" t="str">
        <f t="shared" ref="U177" si="594">IF(U175="","",1)</f>
        <v/>
      </c>
      <c r="V177" s="121" t="str">
        <f t="shared" ref="V177" si="595">IF(U175="","",1)</f>
        <v/>
      </c>
      <c r="X177" s="106"/>
      <c r="Y177" s="97"/>
      <c r="Z177" s="98"/>
      <c r="AB177" s="104"/>
      <c r="AC177" s="92"/>
      <c r="AD177" s="148"/>
      <c r="AF177" s="153"/>
      <c r="AG177" s="154"/>
      <c r="AH177" s="154"/>
      <c r="AI177" s="155"/>
      <c r="AJ177" s="156"/>
      <c r="AL177" s="159"/>
      <c r="AM177" s="155"/>
      <c r="AN177" s="155"/>
      <c r="AO177" s="155"/>
      <c r="AP177" s="155"/>
      <c r="AQ177" s="155"/>
      <c r="AR177" s="155"/>
      <c r="AS177" s="155"/>
      <c r="AT177" s="155"/>
      <c r="AU177" s="155"/>
      <c r="AV177" s="155"/>
      <c r="AW177" s="155"/>
      <c r="AX177" s="155"/>
      <c r="AY177" s="155"/>
      <c r="AZ177" s="155"/>
      <c r="BA177" s="155"/>
      <c r="BB177" s="155"/>
      <c r="BC177" s="155"/>
      <c r="BD177" s="155"/>
      <c r="BE177" s="155"/>
      <c r="BF177" s="155"/>
      <c r="BG177" s="155"/>
      <c r="BH177" s="155"/>
      <c r="BI177" s="155"/>
      <c r="BJ177" s="155"/>
      <c r="BK177" s="155"/>
      <c r="BL177" s="155"/>
      <c r="BM177" s="155"/>
      <c r="BN177" s="155"/>
      <c r="BO177" s="155"/>
      <c r="BP177" s="155"/>
      <c r="BQ177" s="155"/>
      <c r="BR177" s="155"/>
      <c r="BS177" s="155"/>
      <c r="BT177" s="155"/>
      <c r="BU177" s="155"/>
      <c r="BV177" s="155"/>
      <c r="BW177" s="155"/>
      <c r="BX177" s="155"/>
      <c r="BY177" s="155"/>
      <c r="BZ177" s="155"/>
      <c r="CA177" s="155"/>
      <c r="CB177" s="155"/>
      <c r="CC177" s="155"/>
      <c r="CD177" s="155"/>
      <c r="CE177" s="155"/>
      <c r="CF177" s="155"/>
      <c r="CG177" s="155"/>
      <c r="CH177" s="155"/>
      <c r="CI177" s="155"/>
      <c r="CJ177" s="155"/>
      <c r="CK177" s="155"/>
      <c r="CL177" s="155"/>
      <c r="CM177" s="155"/>
      <c r="CN177" s="155"/>
      <c r="CO177" s="155"/>
      <c r="CP177" s="156"/>
      <c r="CR177" s="158"/>
      <c r="CS177" s="97"/>
      <c r="CT177" s="105"/>
    </row>
    <row r="178" spans="2:98" ht="15" thickTop="1" x14ac:dyDescent="0.35">
      <c r="B178" s="71"/>
      <c r="C178" s="312" t="s">
        <v>0</v>
      </c>
      <c r="D178" s="204" t="s">
        <v>34</v>
      </c>
      <c r="E178" s="204"/>
      <c r="F178" s="204" t="s">
        <v>2</v>
      </c>
      <c r="G178" s="204" t="s">
        <v>1</v>
      </c>
      <c r="H178" s="204"/>
      <c r="I178" s="204" t="s">
        <v>13</v>
      </c>
      <c r="J178" s="202"/>
      <c r="K178" s="3">
        <v>1</v>
      </c>
      <c r="L178" s="3">
        <v>2</v>
      </c>
      <c r="M178" s="3">
        <v>3</v>
      </c>
      <c r="N178" s="3">
        <v>4</v>
      </c>
      <c r="O178" s="3">
        <v>5</v>
      </c>
      <c r="Q178" s="3" t="s">
        <v>6</v>
      </c>
      <c r="R178" s="3" t="s">
        <v>37</v>
      </c>
      <c r="T178" s="122"/>
      <c r="U178" s="122" t="s">
        <v>4</v>
      </c>
      <c r="V178" s="14"/>
      <c r="X178" s="3" t="s">
        <v>34</v>
      </c>
      <c r="Y178" s="66"/>
      <c r="Z178" s="75"/>
      <c r="AB178" s="82"/>
      <c r="AC178" s="58" t="s">
        <v>0</v>
      </c>
      <c r="AD178" s="3" t="s">
        <v>34</v>
      </c>
      <c r="AF178" s="355" t="s">
        <v>9</v>
      </c>
      <c r="AG178" s="355"/>
      <c r="AH178" s="355"/>
      <c r="AI178" s="355"/>
      <c r="AJ178" s="355"/>
      <c r="AL178" s="3">
        <f t="shared" ref="AL178" si="596">AL13</f>
        <v>0</v>
      </c>
      <c r="AM178" s="3">
        <f t="shared" ref="AM178:AV178" si="597">AM13</f>
        <v>2023</v>
      </c>
      <c r="AN178" s="3">
        <f t="shared" ref="AN178:AP178" si="598">AN13</f>
        <v>2023</v>
      </c>
      <c r="AO178" s="3">
        <f t="shared" si="598"/>
        <v>2024</v>
      </c>
      <c r="AP178" s="3">
        <f t="shared" si="598"/>
        <v>2024</v>
      </c>
      <c r="AQ178" s="3">
        <f t="shared" si="597"/>
        <v>2024</v>
      </c>
      <c r="AR178" s="3">
        <f t="shared" si="597"/>
        <v>2024</v>
      </c>
      <c r="AS178" s="3">
        <f t="shared" si="597"/>
        <v>2024</v>
      </c>
      <c r="AT178" s="3">
        <f t="shared" si="597"/>
        <v>2024</v>
      </c>
      <c r="AU178" s="3">
        <f t="shared" si="597"/>
        <v>2024</v>
      </c>
      <c r="AV178" s="3">
        <f t="shared" si="597"/>
        <v>2024</v>
      </c>
      <c r="AW178" s="3">
        <f t="shared" ref="AW178:BD180" si="599">AW13</f>
        <v>2024</v>
      </c>
      <c r="AX178" s="3">
        <f t="shared" si="599"/>
        <v>2024</v>
      </c>
      <c r="AY178" s="3">
        <f t="shared" si="599"/>
        <v>2024</v>
      </c>
      <c r="AZ178" s="3">
        <f t="shared" si="599"/>
        <v>2024</v>
      </c>
      <c r="BA178" s="3">
        <f t="shared" si="599"/>
        <v>2024</v>
      </c>
      <c r="BB178" s="3">
        <f t="shared" si="599"/>
        <v>2024</v>
      </c>
      <c r="BC178" s="3">
        <f t="shared" si="599"/>
        <v>2024</v>
      </c>
      <c r="BD178" s="3">
        <f t="shared" si="599"/>
        <v>2024</v>
      </c>
      <c r="BE178" s="3">
        <f t="shared" ref="BE178:BU180" si="600">BE13</f>
        <v>2024</v>
      </c>
      <c r="BF178" s="3">
        <f t="shared" ref="BF178:BI178" si="601">BF13</f>
        <v>2024</v>
      </c>
      <c r="BG178" s="3">
        <f t="shared" si="601"/>
        <v>2024</v>
      </c>
      <c r="BH178" s="3">
        <f t="shared" si="601"/>
        <v>2024</v>
      </c>
      <c r="BI178" s="3">
        <f t="shared" si="601"/>
        <v>2024</v>
      </c>
      <c r="BJ178" s="3">
        <f t="shared" si="600"/>
        <v>2024</v>
      </c>
      <c r="BK178" s="3">
        <f t="shared" si="600"/>
        <v>2024</v>
      </c>
      <c r="BL178" s="3">
        <f t="shared" si="600"/>
        <v>2024</v>
      </c>
      <c r="BM178" s="3">
        <f t="shared" ref="BM178:BN178" si="602">BM13</f>
        <v>2024</v>
      </c>
      <c r="BN178" s="3">
        <f t="shared" si="602"/>
        <v>2024</v>
      </c>
      <c r="BO178" s="3">
        <f t="shared" si="600"/>
        <v>2024</v>
      </c>
      <c r="BP178" s="3">
        <f t="shared" ref="BP178:BQ178" si="603">BP13</f>
        <v>2024</v>
      </c>
      <c r="BQ178" s="3">
        <f t="shared" si="603"/>
        <v>2024</v>
      </c>
      <c r="BR178" s="3">
        <f t="shared" si="600"/>
        <v>2024</v>
      </c>
      <c r="BS178" s="3">
        <f t="shared" si="600"/>
        <v>2024</v>
      </c>
      <c r="BT178" s="3">
        <f t="shared" si="600"/>
        <v>2024</v>
      </c>
      <c r="BU178" s="3">
        <f t="shared" si="600"/>
        <v>2024</v>
      </c>
      <c r="BV178" s="3">
        <f t="shared" ref="BV178:BY180" si="604">BV13</f>
        <v>2024</v>
      </c>
      <c r="BW178" s="3">
        <f t="shared" si="604"/>
        <v>2024</v>
      </c>
      <c r="BX178" s="3">
        <f t="shared" si="604"/>
        <v>2024</v>
      </c>
      <c r="BY178" s="3">
        <f t="shared" si="604"/>
        <v>2024</v>
      </c>
      <c r="BZ178" s="3">
        <f t="shared" ref="BZ178:CO178" si="605">BZ13</f>
        <v>2024</v>
      </c>
      <c r="CA178" s="3">
        <f t="shared" ref="CA178:CI178" si="606">CA13</f>
        <v>2024</v>
      </c>
      <c r="CB178" s="3">
        <f t="shared" si="606"/>
        <v>2024</v>
      </c>
      <c r="CC178" s="3">
        <f t="shared" si="606"/>
        <v>2024</v>
      </c>
      <c r="CD178" s="3">
        <f t="shared" si="606"/>
        <v>2024</v>
      </c>
      <c r="CE178" s="3">
        <f t="shared" si="606"/>
        <v>2024</v>
      </c>
      <c r="CF178" s="3">
        <f t="shared" si="606"/>
        <v>2024</v>
      </c>
      <c r="CG178" s="3">
        <f t="shared" si="606"/>
        <v>2024</v>
      </c>
      <c r="CH178" s="3">
        <f t="shared" si="606"/>
        <v>2024</v>
      </c>
      <c r="CI178" s="3">
        <f t="shared" si="606"/>
        <v>2024</v>
      </c>
      <c r="CJ178" s="3">
        <f t="shared" si="605"/>
        <v>2024</v>
      </c>
      <c r="CK178" s="3">
        <f t="shared" ref="CK178:CN178" si="607">CK13</f>
        <v>2024</v>
      </c>
      <c r="CL178" s="3">
        <f t="shared" si="607"/>
        <v>2024</v>
      </c>
      <c r="CM178" s="3" t="str">
        <f t="shared" si="607"/>
        <v>Year</v>
      </c>
      <c r="CN178" s="3" t="str">
        <f t="shared" si="607"/>
        <v>Year</v>
      </c>
      <c r="CO178" s="3" t="str">
        <f t="shared" si="605"/>
        <v>Year</v>
      </c>
      <c r="CP178" s="3" t="str">
        <f t="shared" ref="CP178" si="608">CP13</f>
        <v>Year</v>
      </c>
      <c r="CQ178" s="3"/>
      <c r="CS178" s="46"/>
      <c r="CT178" s="88"/>
    </row>
    <row r="179" spans="2:98" x14ac:dyDescent="0.35">
      <c r="B179" s="71"/>
      <c r="C179" s="312" t="s">
        <v>35</v>
      </c>
      <c r="D179" s="202"/>
      <c r="E179" s="202"/>
      <c r="F179" s="204" t="s">
        <v>1</v>
      </c>
      <c r="G179" s="204" t="s">
        <v>3</v>
      </c>
      <c r="H179" s="204"/>
      <c r="I179" s="204" t="s">
        <v>12</v>
      </c>
      <c r="J179" s="202"/>
      <c r="K179" s="360" t="s">
        <v>36</v>
      </c>
      <c r="L179" s="360"/>
      <c r="M179" s="360"/>
      <c r="N179" s="360"/>
      <c r="O179" s="360"/>
      <c r="P179" s="3"/>
      <c r="Q179" s="3" t="s">
        <v>7</v>
      </c>
      <c r="R179" s="3" t="s">
        <v>8</v>
      </c>
      <c r="S179" s="3"/>
      <c r="T179" s="3"/>
      <c r="U179" s="3" t="s">
        <v>5</v>
      </c>
      <c r="V179" s="3"/>
      <c r="W179" s="3"/>
      <c r="Y179" s="66"/>
      <c r="Z179" s="75"/>
      <c r="AB179" s="82"/>
      <c r="AC179" s="58" t="s">
        <v>35</v>
      </c>
      <c r="AD179" s="3"/>
      <c r="AE179" s="3"/>
      <c r="AF179" s="3" t="s">
        <v>10</v>
      </c>
      <c r="AG179" s="3" t="s">
        <v>13</v>
      </c>
      <c r="AH179" s="3" t="s">
        <v>13</v>
      </c>
      <c r="AI179" s="3" t="s">
        <v>14</v>
      </c>
      <c r="AJ179" s="3" t="s">
        <v>16</v>
      </c>
      <c r="AL179" s="3">
        <f t="shared" ref="AL179" si="609">AL14</f>
        <v>0</v>
      </c>
      <c r="AM179" s="3" t="str">
        <f t="shared" ref="AM179:AV179" si="610">AM14</f>
        <v>Dec</v>
      </c>
      <c r="AN179" s="3" t="str">
        <f t="shared" ref="AN179:AP179" si="611">AN14</f>
        <v>Dec</v>
      </c>
      <c r="AO179" s="3" t="str">
        <f t="shared" si="611"/>
        <v>Jan</v>
      </c>
      <c r="AP179" s="3" t="str">
        <f t="shared" si="611"/>
        <v>Jan</v>
      </c>
      <c r="AQ179" s="3" t="str">
        <f t="shared" si="610"/>
        <v>Jan</v>
      </c>
      <c r="AR179" s="3" t="str">
        <f t="shared" si="610"/>
        <v>Jan</v>
      </c>
      <c r="AS179" s="3" t="str">
        <f t="shared" si="610"/>
        <v>Jan</v>
      </c>
      <c r="AT179" s="3" t="str">
        <f t="shared" si="610"/>
        <v>Jan</v>
      </c>
      <c r="AU179" s="3" t="str">
        <f t="shared" si="610"/>
        <v>Jan</v>
      </c>
      <c r="AV179" s="3" t="str">
        <f t="shared" si="610"/>
        <v>Jan</v>
      </c>
      <c r="AW179" s="3" t="str">
        <f t="shared" ref="AW179:BA179" si="612">AW14</f>
        <v>Jan</v>
      </c>
      <c r="AX179" s="3" t="str">
        <f t="shared" si="612"/>
        <v>Feb</v>
      </c>
      <c r="AY179" s="3" t="str">
        <f t="shared" si="612"/>
        <v>Feb</v>
      </c>
      <c r="AZ179" s="3" t="str">
        <f t="shared" si="612"/>
        <v>Feb</v>
      </c>
      <c r="BA179" s="3" t="str">
        <f t="shared" si="612"/>
        <v>Mar</v>
      </c>
      <c r="BB179" s="3" t="str">
        <f t="shared" si="599"/>
        <v>Mar</v>
      </c>
      <c r="BC179" s="3" t="str">
        <f t="shared" si="599"/>
        <v>Mar</v>
      </c>
      <c r="BD179" s="3" t="str">
        <f t="shared" si="599"/>
        <v>Mar</v>
      </c>
      <c r="BE179" s="3" t="str">
        <f t="shared" ref="BE179:BJ179" si="613">BE14</f>
        <v>Mar</v>
      </c>
      <c r="BF179" s="3" t="str">
        <f t="shared" ref="BF179:BI179" si="614">BF14</f>
        <v>Mar</v>
      </c>
      <c r="BG179" s="3" t="str">
        <f t="shared" si="614"/>
        <v>Mar</v>
      </c>
      <c r="BH179" s="3" t="str">
        <f t="shared" si="614"/>
        <v>Apr</v>
      </c>
      <c r="BI179" s="3" t="str">
        <f t="shared" si="614"/>
        <v>Apr</v>
      </c>
      <c r="BJ179" s="3" t="str">
        <f t="shared" si="613"/>
        <v>Apr</v>
      </c>
      <c r="BK179" s="3" t="str">
        <f t="shared" si="600"/>
        <v>Apr</v>
      </c>
      <c r="BL179" s="3" t="str">
        <f t="shared" si="600"/>
        <v>Apr</v>
      </c>
      <c r="BM179" s="3" t="str">
        <f t="shared" ref="BM179:BN179" si="615">BM14</f>
        <v>May</v>
      </c>
      <c r="BN179" s="3" t="str">
        <f t="shared" si="615"/>
        <v>May</v>
      </c>
      <c r="BO179" s="3" t="str">
        <f t="shared" si="600"/>
        <v>May</v>
      </c>
      <c r="BP179" s="3" t="str">
        <f t="shared" ref="BP179:BQ179" si="616">BP14</f>
        <v>June</v>
      </c>
      <c r="BQ179" s="3" t="str">
        <f t="shared" si="616"/>
        <v>June</v>
      </c>
      <c r="BR179" s="3" t="str">
        <f t="shared" si="600"/>
        <v>June</v>
      </c>
      <c r="BS179" s="3" t="str">
        <f t="shared" si="600"/>
        <v>June</v>
      </c>
      <c r="BT179" s="3" t="str">
        <f t="shared" si="600"/>
        <v>June</v>
      </c>
      <c r="BU179" s="3" t="str">
        <f t="shared" si="600"/>
        <v>July</v>
      </c>
      <c r="BV179" s="3" t="str">
        <f t="shared" si="604"/>
        <v>July</v>
      </c>
      <c r="BW179" s="3" t="str">
        <f t="shared" si="604"/>
        <v>July</v>
      </c>
      <c r="BX179" s="3" t="str">
        <f t="shared" si="604"/>
        <v>August</v>
      </c>
      <c r="BY179" s="3" t="str">
        <f t="shared" si="604"/>
        <v>August</v>
      </c>
      <c r="BZ179" s="3" t="str">
        <f t="shared" ref="BZ179:CO179" si="617">BZ14</f>
        <v>Sept</v>
      </c>
      <c r="CA179" s="3" t="str">
        <f t="shared" ref="CA179:CI179" si="618">CA14</f>
        <v>Sept</v>
      </c>
      <c r="CB179" s="3" t="str">
        <f t="shared" si="618"/>
        <v>Sept</v>
      </c>
      <c r="CC179" s="3" t="str">
        <f t="shared" si="618"/>
        <v>Sept</v>
      </c>
      <c r="CD179" s="3" t="str">
        <f t="shared" si="618"/>
        <v>Sept</v>
      </c>
      <c r="CE179" s="3" t="str">
        <f t="shared" si="618"/>
        <v>Sept</v>
      </c>
      <c r="CF179" s="3" t="str">
        <f t="shared" si="618"/>
        <v>Oct</v>
      </c>
      <c r="CG179" s="3" t="str">
        <f t="shared" si="618"/>
        <v>Oct</v>
      </c>
      <c r="CH179" s="3" t="str">
        <f t="shared" si="618"/>
        <v>Oct</v>
      </c>
      <c r="CI179" s="3" t="str">
        <f t="shared" si="618"/>
        <v>Oct</v>
      </c>
      <c r="CJ179" s="3" t="str">
        <f t="shared" si="617"/>
        <v>Nov</v>
      </c>
      <c r="CK179" s="3" t="str">
        <f t="shared" ref="CK179:CN179" si="619">CK14</f>
        <v>Nov</v>
      </c>
      <c r="CL179" s="3" t="str">
        <f t="shared" si="619"/>
        <v>Nov</v>
      </c>
      <c r="CM179" s="3" t="str">
        <f t="shared" si="619"/>
        <v>Month</v>
      </c>
      <c r="CN179" s="3" t="str">
        <f t="shared" si="619"/>
        <v>Month</v>
      </c>
      <c r="CO179" s="3" t="str">
        <f t="shared" si="617"/>
        <v>Month</v>
      </c>
      <c r="CP179" s="3" t="str">
        <f t="shared" ref="CP179" si="620">CP14</f>
        <v>Month</v>
      </c>
      <c r="CQ179" s="3"/>
      <c r="CS179" s="46"/>
      <c r="CT179" s="88"/>
    </row>
    <row r="180" spans="2:98" x14ac:dyDescent="0.35">
      <c r="B180" s="71"/>
      <c r="C180" s="199"/>
      <c r="D180" s="202"/>
      <c r="E180" s="202"/>
      <c r="F180" s="191"/>
      <c r="G180" s="191"/>
      <c r="H180" s="202"/>
      <c r="I180" s="191"/>
      <c r="J180" s="204"/>
      <c r="P180" s="3"/>
      <c r="Q180" s="3" t="s">
        <v>5</v>
      </c>
      <c r="R180" s="3" t="s">
        <v>5</v>
      </c>
      <c r="S180" s="3"/>
      <c r="Y180" s="48"/>
      <c r="Z180" s="72"/>
      <c r="AB180" s="82"/>
      <c r="AC180" s="45"/>
      <c r="AD180" s="3"/>
      <c r="AE180" s="3"/>
      <c r="AF180" s="3" t="s">
        <v>11</v>
      </c>
      <c r="AG180" s="3" t="s">
        <v>48</v>
      </c>
      <c r="AH180" s="3" t="s">
        <v>4</v>
      </c>
      <c r="AI180" s="3" t="s">
        <v>15</v>
      </c>
      <c r="AJ180" s="3" t="s">
        <v>7</v>
      </c>
      <c r="AL180" s="3" t="str">
        <f t="shared" ref="AL180" si="621">AL15</f>
        <v xml:space="preserve"> </v>
      </c>
      <c r="AM180" s="3" t="str">
        <f t="shared" ref="AM180:AV180" si="622">AM15</f>
        <v>WAG Day 1</v>
      </c>
      <c r="AN180" s="3" t="str">
        <f t="shared" ref="AN180:AP180" si="623">AN15</f>
        <v>WAG Day 2</v>
      </c>
      <c r="AO180" s="3" t="str">
        <f t="shared" si="623"/>
        <v>Olympic Tryout 3</v>
      </c>
      <c r="AP180" s="3" t="str">
        <f t="shared" si="623"/>
        <v>Olympic Tryout 3</v>
      </c>
      <c r="AQ180" s="3" t="str">
        <f t="shared" si="622"/>
        <v>Grand Prix Leppa</v>
      </c>
      <c r="AR180" s="3" t="str">
        <f t="shared" si="622"/>
        <v>Grand Prix Leppa</v>
      </c>
      <c r="AS180" s="3" t="str">
        <f t="shared" si="622"/>
        <v>Meyton Cup</v>
      </c>
      <c r="AT180" s="3" t="str">
        <f t="shared" si="622"/>
        <v>Meyton Cup</v>
      </c>
      <c r="AU180" s="3" t="str">
        <f t="shared" si="622"/>
        <v>H&amp;N Cup</v>
      </c>
      <c r="AV180" s="3" t="str">
        <f t="shared" si="622"/>
        <v>H&amp;N Cup</v>
      </c>
      <c r="AW180" s="3" t="str">
        <f t="shared" ref="AW180:BA180" si="624">AW15</f>
        <v>Palmyra Invitational</v>
      </c>
      <c r="AX180" s="3" t="str">
        <f t="shared" si="624"/>
        <v>Granada WC</v>
      </c>
      <c r="AY180" s="3" t="str">
        <f t="shared" si="624"/>
        <v>NTCSC PTO</v>
      </c>
      <c r="AZ180" s="3" t="str">
        <f t="shared" si="624"/>
        <v>Eagle Open</v>
      </c>
      <c r="BA180" s="3" t="str">
        <f t="shared" si="624"/>
        <v>NCAA Championship</v>
      </c>
      <c r="BB180" s="3" t="str">
        <f t="shared" si="599"/>
        <v>NTCSC PTO</v>
      </c>
      <c r="BC180" s="3" t="str">
        <f t="shared" si="599"/>
        <v>Mountaineer Open</v>
      </c>
      <c r="BD180" s="3" t="str">
        <f t="shared" si="599"/>
        <v>Mountaineer Open</v>
      </c>
      <c r="BE180" s="3" t="str">
        <f t="shared" ref="BE180:BJ180" si="625">BE15</f>
        <v>Akron Open</v>
      </c>
      <c r="BF180" s="3" t="str">
        <f t="shared" ref="BF180:BI180" si="626">BF15</f>
        <v>Akron Open</v>
      </c>
      <c r="BG180" s="3" t="str">
        <f t="shared" si="626"/>
        <v>Akron Open</v>
      </c>
      <c r="BH180" s="3" t="str">
        <f t="shared" si="626"/>
        <v>Buenos Aires World Cup</v>
      </c>
      <c r="BI180" s="3" t="str">
        <f t="shared" si="626"/>
        <v>Junior Olympics</v>
      </c>
      <c r="BJ180" s="3" t="str">
        <f t="shared" si="625"/>
        <v>Junior Olympics</v>
      </c>
      <c r="BK180" s="3" t="str">
        <f t="shared" si="600"/>
        <v>Rio Last Chance</v>
      </c>
      <c r="BL180" s="3" t="str">
        <f t="shared" si="600"/>
        <v>Lapua IWK</v>
      </c>
      <c r="BM180" s="3" t="str">
        <f t="shared" ref="BM180:BN180" si="627">BM15</f>
        <v>Pilsen Liberation</v>
      </c>
      <c r="BN180" s="3" t="str">
        <f t="shared" si="627"/>
        <v>Baku WC</v>
      </c>
      <c r="BO180" s="3" t="str">
        <f t="shared" si="600"/>
        <v>NTCSC PTO</v>
      </c>
      <c r="BP180" s="3" t="str">
        <f t="shared" ref="BP180:BQ180" si="628">BP15</f>
        <v>Camp Perry Open</v>
      </c>
      <c r="BQ180" s="3" t="str">
        <f t="shared" si="628"/>
        <v>Camp Perry Open</v>
      </c>
      <c r="BR180" s="3" t="str">
        <f t="shared" si="600"/>
        <v>Munich WC</v>
      </c>
      <c r="BS180" s="3" t="str">
        <f t="shared" si="600"/>
        <v>USAS Natl Champ</v>
      </c>
      <c r="BT180" s="3" t="str">
        <f t="shared" si="600"/>
        <v>USAS Natl Champ</v>
      </c>
      <c r="BU180" s="3" t="str">
        <f t="shared" si="600"/>
        <v>CMP Natl Champ</v>
      </c>
      <c r="BV180" s="3" t="str">
        <f t="shared" si="604"/>
        <v>CMP Natl Champ</v>
      </c>
      <c r="BW180" s="3" t="str">
        <f t="shared" si="604"/>
        <v>Olympics</v>
      </c>
      <c r="BX180" s="3" t="str">
        <f t="shared" si="604"/>
        <v>Pardini Grand Prix</v>
      </c>
      <c r="BY180" s="3" t="str">
        <f t="shared" si="604"/>
        <v>NTCSC PTO</v>
      </c>
      <c r="BZ180" s="3" t="str">
        <f t="shared" ref="BZ180:CO180" si="629">BZ15</f>
        <v>Black Knight Open</v>
      </c>
      <c r="CA180" s="3" t="str">
        <f t="shared" ref="CA180:CI180" si="630">CA15</f>
        <v>Black Knight Open</v>
      </c>
      <c r="CB180" s="3" t="str">
        <f t="shared" si="630"/>
        <v>CMP Monthly</v>
      </c>
      <c r="CC180" s="3" t="str">
        <f t="shared" si="630"/>
        <v>NTCSC Monthly</v>
      </c>
      <c r="CD180" s="3" t="str">
        <f t="shared" si="630"/>
        <v>Zippy Open</v>
      </c>
      <c r="CE180" s="3" t="str">
        <f t="shared" si="630"/>
        <v>Jr World Champ</v>
      </c>
      <c r="CF180" s="3" t="str">
        <f t="shared" si="630"/>
        <v>CMP Monthly</v>
      </c>
      <c r="CG180" s="3" t="str">
        <f t="shared" si="630"/>
        <v>NTCSC PTO</v>
      </c>
      <c r="CH180" s="3" t="str">
        <f t="shared" si="630"/>
        <v>Dixie Double</v>
      </c>
      <c r="CI180" s="3" t="str">
        <f t="shared" si="630"/>
        <v>Dixie Double</v>
      </c>
      <c r="CJ180" s="3" t="str">
        <f t="shared" si="629"/>
        <v>NTCSC Monthly</v>
      </c>
      <c r="CK180" s="3" t="str">
        <f t="shared" ref="CK180:CN180" si="631">CK15</f>
        <v xml:space="preserve">WVU Walther Cup </v>
      </c>
      <c r="CL180" s="3" t="str">
        <f t="shared" si="631"/>
        <v>WVU Walther Cup</v>
      </c>
      <c r="CM180" s="3" t="str">
        <f t="shared" si="631"/>
        <v>Event 111</v>
      </c>
      <c r="CN180" s="3" t="str">
        <f t="shared" si="631"/>
        <v>Event 112</v>
      </c>
      <c r="CO180" s="3" t="str">
        <f t="shared" si="629"/>
        <v>Event 113</v>
      </c>
      <c r="CP180" s="3" t="str">
        <f t="shared" ref="CP180" si="632">CP15</f>
        <v>Event 114</v>
      </c>
      <c r="CQ180" s="3"/>
      <c r="CS180" s="46"/>
      <c r="CT180" s="88"/>
    </row>
    <row r="181" spans="2:98" x14ac:dyDescent="0.35">
      <c r="B181" s="71"/>
      <c r="C181" s="201"/>
      <c r="D181" s="220"/>
      <c r="E181" s="220"/>
      <c r="F181" s="221"/>
      <c r="G181" s="221"/>
      <c r="H181" s="220"/>
      <c r="I181" s="221"/>
      <c r="J181" s="206"/>
      <c r="K181" s="49"/>
      <c r="L181" s="49"/>
      <c r="M181" s="49"/>
      <c r="N181" s="49"/>
      <c r="O181" s="49"/>
      <c r="P181" s="41"/>
      <c r="Q181" s="55"/>
      <c r="R181" s="55"/>
      <c r="S181" s="41"/>
      <c r="T181" s="49"/>
      <c r="U181" s="49"/>
      <c r="V181" s="49"/>
      <c r="W181" s="49"/>
      <c r="X181" s="49"/>
      <c r="Y181" s="50"/>
      <c r="Z181" s="72"/>
      <c r="AB181" s="82"/>
      <c r="AC181" s="53"/>
      <c r="AD181" s="49"/>
      <c r="AE181" s="41"/>
      <c r="AF181" s="41" t="s">
        <v>12</v>
      </c>
      <c r="AG181" s="41" t="s">
        <v>12</v>
      </c>
      <c r="AH181" s="41" t="s">
        <v>12</v>
      </c>
      <c r="AI181" s="41" t="s">
        <v>12</v>
      </c>
      <c r="AJ181" s="41" t="s">
        <v>12</v>
      </c>
      <c r="AK181" s="49"/>
      <c r="AL181" s="49"/>
      <c r="AM181" s="49"/>
      <c r="AN181" s="49"/>
      <c r="AO181" s="49"/>
      <c r="AP181" s="49"/>
      <c r="AQ181" s="49"/>
      <c r="AR181" s="49"/>
      <c r="AS181" s="49"/>
      <c r="AT181" s="49"/>
      <c r="AU181" s="49"/>
      <c r="AV181" s="49"/>
      <c r="AW181" s="49"/>
      <c r="AX181" s="49"/>
      <c r="AY181" s="49"/>
      <c r="AZ181" s="49"/>
      <c r="BA181" s="49"/>
      <c r="BB181" s="49"/>
      <c r="BC181" s="49"/>
      <c r="BD181" s="49"/>
      <c r="BE181" s="49"/>
      <c r="BF181" s="49"/>
      <c r="BG181" s="49"/>
      <c r="BH181" s="49"/>
      <c r="BI181" s="49"/>
      <c r="BJ181" s="49"/>
      <c r="BK181" s="49"/>
      <c r="BL181" s="49"/>
      <c r="BM181" s="49"/>
      <c r="BN181" s="49"/>
      <c r="BO181" s="49"/>
      <c r="BP181" s="49"/>
      <c r="BQ181" s="49"/>
      <c r="BR181" s="49"/>
      <c r="BS181" s="49"/>
      <c r="BT181" s="49"/>
      <c r="BU181" s="49"/>
      <c r="BV181" s="49"/>
      <c r="BW181" s="49"/>
      <c r="BX181" s="49"/>
      <c r="BY181" s="49"/>
      <c r="BZ181" s="49"/>
      <c r="CA181" s="49"/>
      <c r="CB181" s="49"/>
      <c r="CC181" s="49"/>
      <c r="CD181" s="49"/>
      <c r="CE181" s="49"/>
      <c r="CF181" s="49"/>
      <c r="CG181" s="49"/>
      <c r="CH181" s="49"/>
      <c r="CI181" s="49"/>
      <c r="CJ181" s="49"/>
      <c r="CK181" s="49"/>
      <c r="CL181" s="49"/>
      <c r="CM181" s="49"/>
      <c r="CN181" s="49"/>
      <c r="CO181" s="49"/>
      <c r="CP181" s="49"/>
      <c r="CQ181" s="49"/>
      <c r="CR181" s="49"/>
      <c r="CS181" s="54"/>
      <c r="CT181" s="88"/>
    </row>
    <row r="182" spans="2:98" ht="11.5" customHeight="1" thickBot="1" x14ac:dyDescent="0.4">
      <c r="B182" s="130"/>
      <c r="C182" s="131"/>
      <c r="D182" s="132"/>
      <c r="E182" s="132"/>
      <c r="F182" s="131"/>
      <c r="G182" s="131"/>
      <c r="H182" s="132"/>
      <c r="I182" s="131"/>
      <c r="J182" s="132"/>
      <c r="K182" s="132"/>
      <c r="L182" s="132"/>
      <c r="M182" s="132"/>
      <c r="N182" s="132"/>
      <c r="O182" s="132"/>
      <c r="P182" s="132"/>
      <c r="Q182" s="132"/>
      <c r="R182" s="132"/>
      <c r="S182" s="132"/>
      <c r="T182" s="132"/>
      <c r="U182" s="132"/>
      <c r="V182" s="132"/>
      <c r="W182" s="132"/>
      <c r="X182" s="132"/>
      <c r="Y182" s="132"/>
      <c r="Z182" s="133"/>
      <c r="AB182" s="84"/>
      <c r="AC182" s="85"/>
      <c r="AD182" s="86"/>
      <c r="AE182" s="86"/>
      <c r="AF182" s="86"/>
      <c r="AG182" s="86"/>
      <c r="AH182" s="86"/>
      <c r="AI182" s="86"/>
      <c r="AJ182" s="86"/>
      <c r="AK182" s="86"/>
      <c r="AL182" s="86"/>
      <c r="AM182" s="86"/>
      <c r="AN182" s="86"/>
      <c r="AO182" s="86"/>
      <c r="AP182" s="86"/>
      <c r="AQ182" s="86"/>
      <c r="AR182" s="86"/>
      <c r="AS182" s="86"/>
      <c r="AT182" s="86"/>
      <c r="AU182" s="86"/>
      <c r="AV182" s="86"/>
      <c r="AW182" s="86"/>
      <c r="AX182" s="86"/>
      <c r="AY182" s="86"/>
      <c r="AZ182" s="86"/>
      <c r="BA182" s="86"/>
      <c r="BB182" s="86"/>
      <c r="BC182" s="86"/>
      <c r="BD182" s="86"/>
      <c r="BE182" s="86"/>
      <c r="BF182" s="86"/>
      <c r="BG182" s="86"/>
      <c r="BH182" s="86"/>
      <c r="BI182" s="86"/>
      <c r="BJ182" s="86"/>
      <c r="BK182" s="86"/>
      <c r="BL182" s="86"/>
      <c r="BM182" s="86"/>
      <c r="BN182" s="86"/>
      <c r="BO182" s="86"/>
      <c r="BP182" s="86"/>
      <c r="BQ182" s="86"/>
      <c r="BR182" s="86"/>
      <c r="BS182" s="86"/>
      <c r="BT182" s="86"/>
      <c r="BU182" s="86"/>
      <c r="BV182" s="86"/>
      <c r="BW182" s="86"/>
      <c r="BX182" s="86"/>
      <c r="BY182" s="86"/>
      <c r="BZ182" s="86"/>
      <c r="CA182" s="86"/>
      <c r="CB182" s="86"/>
      <c r="CC182" s="86"/>
      <c r="CD182" s="86"/>
      <c r="CE182" s="86"/>
      <c r="CF182" s="86"/>
      <c r="CG182" s="86"/>
      <c r="CH182" s="86"/>
      <c r="CI182" s="86"/>
      <c r="CJ182" s="86"/>
      <c r="CK182" s="86"/>
      <c r="CL182" s="86"/>
      <c r="CM182" s="86"/>
      <c r="CN182" s="86"/>
      <c r="CO182" s="86"/>
      <c r="CP182" s="86"/>
      <c r="CQ182" s="86"/>
      <c r="CR182" s="86"/>
      <c r="CS182" s="85"/>
      <c r="CT182" s="87"/>
    </row>
  </sheetData>
  <mergeCells count="12">
    <mergeCell ref="A6:G6"/>
    <mergeCell ref="A7:G7"/>
    <mergeCell ref="A8:G8"/>
    <mergeCell ref="K179:O179"/>
    <mergeCell ref="AF178:AJ178"/>
    <mergeCell ref="K69:O69"/>
    <mergeCell ref="K120:O120"/>
    <mergeCell ref="AM10:CS10"/>
    <mergeCell ref="D12:X12"/>
    <mergeCell ref="D10:X10"/>
    <mergeCell ref="AF12:AJ12"/>
    <mergeCell ref="K14:O14"/>
  </mergeCells>
  <phoneticPr fontId="4" type="noConversion"/>
  <conditionalFormatting sqref="I17 K17:P17 S17 W17 Y17:Z17">
    <cfRule type="cellIs" dxfId="7542" priority="10617" operator="between">
      <formula>1</formula>
      <formula>700</formula>
    </cfRule>
  </conditionalFormatting>
  <conditionalFormatting sqref="I18">
    <cfRule type="cellIs" dxfId="7541" priority="10575" operator="between">
      <formula>0.05</formula>
      <formula>100</formula>
    </cfRule>
  </conditionalFormatting>
  <conditionalFormatting sqref="I22">
    <cfRule type="cellIs" dxfId="7540" priority="10574" operator="between">
      <formula>0.05</formula>
      <formula>100</formula>
    </cfRule>
  </conditionalFormatting>
  <conditionalFormatting sqref="I26 I30 I34 I42 I50 I54 I58 I62 I66 I73 I77 I81 I85 I89 I93 I97 I101 I105 I109 I113 I117">
    <cfRule type="cellIs" dxfId="7539" priority="10573" operator="between">
      <formula>0.05</formula>
      <formula>100</formula>
    </cfRule>
  </conditionalFormatting>
  <conditionalFormatting sqref="I124 I128 I132 I136 I140 I144 I148 I152 I156 I160 I164 I168 I172 I176">
    <cfRule type="cellIs" dxfId="7538" priority="9842" operator="between">
      <formula>0.05</formula>
      <formula>100</formula>
    </cfRule>
  </conditionalFormatting>
  <conditionalFormatting sqref="K18:O18 K22:O22 K26:O26 K30:O30 K34:O34 K38:O38 K42:O42 K46:O46 K50:O50 K54:O54 K58:O58 K62:O62 K66:O66 K73:O73 K77:O77 K81:O81 K85:O85 K89:O89 K93:O93 K97:O97 K101:O101 K105:O105 K109:O109 K113:O113 K117:O117">
    <cfRule type="cellIs" dxfId="7537" priority="10567" operator="between">
      <formula>0.05</formula>
      <formula>100</formula>
    </cfRule>
  </conditionalFormatting>
  <conditionalFormatting sqref="K124:O124 K128:O128 K132:O132 K136:O136 K140:O140 K144:O144 K148:O148 K152:O152 K156:O156 K160:O160 K164:O164 K168:O168 K172:O172 K176:O176">
    <cfRule type="cellIs" dxfId="7536" priority="9841" operator="between">
      <formula>0.05</formula>
      <formula>100</formula>
    </cfRule>
  </conditionalFormatting>
  <conditionalFormatting sqref="K76:P76 Q122:Q177">
    <cfRule type="cellIs" dxfId="7535" priority="10599" operator="between">
      <formula>1</formula>
      <formula>700</formula>
    </cfRule>
  </conditionalFormatting>
  <conditionalFormatting sqref="K123:P123 K127:P127 K131:P131 K139:P139 K143:P143 K147:P147 K151:P151 K155:P155 K159:P159 K163:P163 K167:P167 K171:P171 K175:P175">
    <cfRule type="cellIs" dxfId="7534" priority="9850" operator="between">
      <formula>1</formula>
      <formula>700</formula>
    </cfRule>
  </conditionalFormatting>
  <conditionalFormatting sqref="K135:P135">
    <cfRule type="cellIs" dxfId="7533" priority="9849" operator="between">
      <formula>1</formula>
      <formula>700</formula>
    </cfRule>
  </conditionalFormatting>
  <conditionalFormatting sqref="O76:P76">
    <cfRule type="cellIs" dxfId="7532" priority="10601" operator="between">
      <formula>1</formula>
      <formula>700</formula>
    </cfRule>
  </conditionalFormatting>
  <conditionalFormatting sqref="O135:P135">
    <cfRule type="cellIs" dxfId="7531" priority="9851" operator="between">
      <formula>1</formula>
      <formula>700</formula>
    </cfRule>
  </conditionalFormatting>
  <conditionalFormatting sqref="Q3">
    <cfRule type="cellIs" dxfId="7530" priority="10583" operator="between">
      <formula>1</formula>
      <formula>700</formula>
    </cfRule>
  </conditionalFormatting>
  <conditionalFormatting sqref="Q4">
    <cfRule type="cellIs" dxfId="7529" priority="10586" operator="greaterThan">
      <formula>100</formula>
    </cfRule>
  </conditionalFormatting>
  <conditionalFormatting sqref="Q16:Q67 K21:P21 K25:P25 K29:P29 K33:P33 K37:P37 K41:P41 K45:P45 K49:P49 K53:P53 K57:P57 K61:P61 K65:P65 Q71:Q118 K72:P72 K80:P80 K84:P84 K88:P88 K92:P92 K96:P96 K100:P100 K104:P104 K108:P108 K112:P112 K116:P116">
    <cfRule type="cellIs" dxfId="7528" priority="10600" operator="between">
      <formula>1</formula>
      <formula>700</formula>
    </cfRule>
  </conditionalFormatting>
  <conditionalFormatting sqref="R16:R67 R71:R117 R122:R176">
    <cfRule type="cellIs" dxfId="7527" priority="10581" operator="between">
      <formula>0.05</formula>
      <formula>100</formula>
    </cfRule>
  </conditionalFormatting>
  <conditionalFormatting sqref="T16:V16 T17:T18 V17:V19 T19:U19 T20:V20 T21:T22 V21:V23 T23:U23 T24:V24 T25:T26 V25:V27 T27:U27 T28:V28 T29:T30 V29:V31 T31:U31 T32:V32 T33:T34 V33:V35 T35:U35 T36:V36 T37:T38 V37:V39 T39:U39 T40:V40 T41:T42 V41:V43 T43:U43 T44:V44 T45:T46 V45:V47 T47:U47 T48:V48 T49:T50 V49:V51 T51:U51 T52:V52 T53:T54 V53:V55 T55:U55 T56:V56 T57:T58 V57:V59 T59:U59 T60:V60 T61:T62 V61:V63 T63:U63 T64:V64 T65:T66 V65:V67 T67:U67 T71:V71 T72:T73 V72:V74 T74:U74 T75:V75 T76:T77 V76:V78 T78:U78 T79:V79 T80:T81 V80:V82 T82:U82 T83:V83 T84:T85 V84:V86 T86:U86 T87:V87 T88:T89 V88:V90 T90:U90 T91:V91 T92:T93 V92:V94 T94:U94 T95:V95 T96:T97 V96:V98 T98:U98 T99:V99 T100:T101 V100:V102 T102:U102 T103:V103 T104:T105 V104:V106 T106:U106 T107:V107 T108:T109 V108:V110 T110:U110 T111:V111 T112:T113 V112:V114 T114:U114 T115:V115 T116:T117 V116:V118 T118:U118">
    <cfRule type="cellIs" dxfId="7526" priority="10576" operator="equal">
      <formula>1</formula>
    </cfRule>
  </conditionalFormatting>
  <conditionalFormatting sqref="T122:V122 T123:T124 V123:V125 T125:U125 T126:V126 T127:T128 V127:V129 T129:U129 T130:V130 T131:T132 V131:V133 T133:U133 T134:V134 T135:T136 V135:V137 T137:U137 T138:V138 T139:T140 V139:V141 T141:U141 T142:V142 T143:T144 V143:V145 T145:U145 T146:V146 T147:T148 V147:V149 T149:U149 T150:V150 T151:T152 V151:V153 T153:U153 T154:V154 T155:T156 V155:V157 T157:U157 T158:V158 T159:T160 V159:V161 T161:U161 T162:V162 T163:T164 V163:V165 T165:U165 T166:V166 T167:T168 V167:V169 T169:U169 T170:V170 T171:T172 V171:V173 T173:U173 T174:V174 T175:T176 V175:V177 T177:U177">
    <cfRule type="cellIs" dxfId="7525" priority="9843" operator="equal">
      <formula>1</formula>
    </cfRule>
  </conditionalFormatting>
  <conditionalFormatting sqref="U17 U21 U25 U29 U33 U37 U41 U45 U49 U53 U57 U61 U65 U72 U76 U80 U84 U88 U92 U96 U100 U104 U108 U112 U116">
    <cfRule type="cellIs" dxfId="7524" priority="10580" operator="between">
      <formula>0.05</formula>
      <formula>700</formula>
    </cfRule>
  </conditionalFormatting>
  <conditionalFormatting sqref="U18 U22 U26 U30 U34 U38 U42 U46 U50 U54 U58 U62 U66 U73 U77 U81 U85 U89 U93 U97 U101 U105 U109 U113 U117">
    <cfRule type="cellIs" dxfId="7523" priority="10577" operator="equal">
      <formula>1</formula>
    </cfRule>
  </conditionalFormatting>
  <conditionalFormatting sqref="U123 U127 U131 U135 U139 U143 U147 U151 U155 U159 U163 U167 U171 U175">
    <cfRule type="cellIs" dxfId="7522" priority="9845" operator="between">
      <formula>0.05</formula>
      <formula>700</formula>
    </cfRule>
  </conditionalFormatting>
  <conditionalFormatting sqref="U124 U128 U132 U136 U140 U144 U148 U152 U156 U160 U164 U168 U172 U176">
    <cfRule type="cellIs" dxfId="7521" priority="9844" operator="equal">
      <formula>1</formula>
    </cfRule>
  </conditionalFormatting>
  <conditionalFormatting sqref="AF22 AF18 AF26 AF30 AF34 AF38 AF42 AF46 AF50 AF54 AF58 AF62 AF66 AF73 AF77 AF81 AF85 AF89 AF93 AF97 AF101 AF105 AF109 AF113 AF117">
    <cfRule type="containsText" dxfId="7520" priority="10564" operator="containsText" text="ABP">
      <formula>NOT(ISERROR(SEARCH("ABP",AF18)))</formula>
    </cfRule>
  </conditionalFormatting>
  <conditionalFormatting sqref="AF124 AF128 AF132 AF136 AF140 AF144 AF148 AF152 AF156 AF160 AF164 AF168 AF172 AF176">
    <cfRule type="containsText" dxfId="7519" priority="9840" operator="containsText" text="ABP">
      <formula>NOT(ISERROR(SEARCH("ABP",AF124)))</formula>
    </cfRule>
  </conditionalFormatting>
  <conditionalFormatting sqref="AF22:AI22 AG26:AI26 AG30:AI30 AG34:AI34 AG38:AI38 AG42:AI42 AG46:AI46 AG50:AI50 AG54:AI54 AG58:AI58 AG62:AI62 AG66:AI66 AG73:AI73 AG77:AI77 AG81:AI81 AG85:AI85 AG89:AI89 AG93:AI93 AG97:AI97 AG101:AI101 AG105:AI105 AG109:AI109 AG113:AI113 AG117:AI117 AM34:CO34 AM38:CO38 AM42:CO42 AM46:CO46 AM50:CO50 AM54:CO54 AM58:CO58 AM62:CO62 AM66:CO66 AM73:CO73 AM77:CO77 AM81:CO81 AM85:CO85 AM89:CO89 AM93:CO93 AM97:CO97 AM101:CO101 AM105:CO105 AM109:CO109 AM113:CO113 AM117:CO117">
    <cfRule type="containsText" dxfId="7518" priority="10562" operator="containsText" text="ABP">
      <formula>NOT(ISERROR(SEARCH("ABP",AF22)))</formula>
    </cfRule>
  </conditionalFormatting>
  <conditionalFormatting sqref="AF18:AJ18 AF22:AJ22 AF26:AJ26 AF30:AJ30 AF34:AJ34 AF38:AJ38 AF42:AJ42 AF46:AJ46 AF50:AJ50 AF54:AJ54 AF58:AJ58 AF62:AJ62 AF66:AJ66 AF73:AJ73 AF77:AJ77 AF81:AJ81 AF85:AJ85 AF89:AJ89 AF93:AJ93 AF97:AJ97 AF101:AJ101 AF105:AJ105 AF109:AJ109 AF113:AJ113 AF117:AJ117 AL34:CP34 AL38:CP38 AL42:CP42 AL46:CP46 AL50:CP50 AL54:CP54 AL58:CP58 AL62:CP62 AL66:CP66 AL73:CP73 AL77:CP77 AL81:CP81 AL85:CP85 AL89:CP89 AL93:CP93 AL97:CP97 AL101:CP101 AL105:CP105 AL109:CP109 AL113:CP113 AL117:CP117">
    <cfRule type="cellIs" dxfId="7517" priority="10594" operator="greaterThan">
      <formula>0.05</formula>
    </cfRule>
  </conditionalFormatting>
  <conditionalFormatting sqref="AF124:AJ124 AF128:AJ128 AF132:AJ132 AF136:AJ136 AF140:AJ140 AF144:AJ144 AF148:AJ148 AF152:AJ152 AF156:AJ156 AF160:AJ160 AF164:AJ164 AF168:AJ168 AF172:AJ172 AF176:AJ176">
    <cfRule type="cellIs" dxfId="7516" priority="9848" operator="greaterThan">
      <formula>0.05</formula>
    </cfRule>
  </conditionalFormatting>
  <conditionalFormatting sqref="AG18:AI18">
    <cfRule type="containsText" dxfId="7515" priority="4091" operator="containsText" text="ABP">
      <formula>NOT(ISERROR(SEARCH("ABP",AG18)))</formula>
    </cfRule>
  </conditionalFormatting>
  <conditionalFormatting sqref="AG124:AI124 AG128:AI128 AG132:AI132 AG136:AI136 AG140:AI140 AG144:AI144 AG148:AI148 AG152:AI152 AG156:AI156 AG160:AI160 AG164:AI164 AG168:AI168 AG172:AI172 AG176:AI176">
    <cfRule type="containsText" dxfId="7514" priority="9839" operator="containsText" text="ABP">
      <formula>NOT(ISERROR(SEARCH("ABP",AG124)))</formula>
    </cfRule>
  </conditionalFormatting>
  <conditionalFormatting sqref="AJ18 AM22:CP22 AM26:CP26 AM30:CP30">
    <cfRule type="containsText" dxfId="7513" priority="10561" operator="containsText" text="ABP">
      <formula>NOT(ISERROR(SEARCH("ABP",AJ18)))</formula>
    </cfRule>
  </conditionalFormatting>
  <conditionalFormatting sqref="AJ22 AJ26 AJ30 AJ34 AJ38 AJ42 AJ46 AJ50 AJ54 AJ58 AJ62 AJ66 AJ73 AJ77 AJ81 AJ85 AJ89 AJ93 AJ97 AJ101 AJ105 AJ109 AJ113 AJ117">
    <cfRule type="containsText" dxfId="7512" priority="10560" operator="containsText" text="ABP">
      <formula>NOT(ISERROR(SEARCH("ABP",AJ22)))</formula>
    </cfRule>
  </conditionalFormatting>
  <conditionalFormatting sqref="AJ124 AJ128 AJ132 AJ136 AJ140 AJ144 AJ148 AJ152 AJ156 AJ160 AJ164 AJ168 AJ172 AJ176">
    <cfRule type="containsText" dxfId="7511" priority="9838" operator="containsText" text="ABP">
      <formula>NOT(ISERROR(SEARCH("ABP",AJ124)))</formula>
    </cfRule>
  </conditionalFormatting>
  <conditionalFormatting sqref="AL18 CP18">
    <cfRule type="cellIs" dxfId="7510" priority="10559" operator="between">
      <formula>0.5</formula>
      <formula>100</formula>
    </cfRule>
  </conditionalFormatting>
  <conditionalFormatting sqref="AL18">
    <cfRule type="containsText" dxfId="7509" priority="10551" operator="containsText" text="ABP">
      <formula>NOT(ISERROR(SEARCH("ABP",AL18)))</formula>
    </cfRule>
  </conditionalFormatting>
  <conditionalFormatting sqref="AL22">
    <cfRule type="containsText" dxfId="7508" priority="10550" operator="containsText" text="ABP">
      <formula>NOT(ISERROR(SEARCH("ABP",AL22)))</formula>
    </cfRule>
  </conditionalFormatting>
  <conditionalFormatting sqref="AL26">
    <cfRule type="containsText" dxfId="7507" priority="10549" operator="containsText" text="ABP">
      <formula>NOT(ISERROR(SEARCH("ABP",AL26)))</formula>
    </cfRule>
  </conditionalFormatting>
  <conditionalFormatting sqref="AL30">
    <cfRule type="containsText" dxfId="7506" priority="10548" operator="containsText" text="ABP">
      <formula>NOT(ISERROR(SEARCH("ABP",AL30)))</formula>
    </cfRule>
  </conditionalFormatting>
  <conditionalFormatting sqref="AL34 AL38 AL42 AL46 AL50 AL54 AL58 AL62 AL66 AL73 AL77 AL81 AL85 AL89 AL93 AL97 AL101 AL105 AL109 AL113 AL117">
    <cfRule type="containsText" dxfId="7505" priority="10547" operator="containsText" text="ABP">
      <formula>NOT(ISERROR(SEARCH("ABP",AL34)))</formula>
    </cfRule>
  </conditionalFormatting>
  <conditionalFormatting sqref="AL124 AL128 AL132 AL136 AL140 AL144 AL148 AL152 AL156 AL160 AL164 AL168 AL172 AL176">
    <cfRule type="containsText" dxfId="7504" priority="9835" operator="containsText" text="ABP">
      <formula>NOT(ISERROR(SEARCH("ABP",AL124)))</formula>
    </cfRule>
    <cfRule type="cellIs" dxfId="7503" priority="10608" operator="greaterThan">
      <formula>0.05</formula>
    </cfRule>
  </conditionalFormatting>
  <conditionalFormatting sqref="AL17:CP17">
    <cfRule type="containsText" dxfId="7502" priority="2357" operator="containsText" text="Score">
      <formula>NOT(ISERROR(SEARCH("Score",AL17)))</formula>
    </cfRule>
    <cfRule type="cellIs" dxfId="7501" priority="2358" operator="greaterThan">
      <formula>$O$17</formula>
    </cfRule>
    <cfRule type="cellIs" dxfId="7500" priority="2359" operator="equal">
      <formula>$O$17</formula>
    </cfRule>
    <cfRule type="cellIs" dxfId="7499" priority="2360" operator="lessThan">
      <formula>$O$17</formula>
    </cfRule>
  </conditionalFormatting>
  <conditionalFormatting sqref="AL21:CP21">
    <cfRule type="containsText" dxfId="7498" priority="13" operator="containsText" text="Score">
      <formula>NOT(ISERROR(SEARCH("Score",AL21)))</formula>
    </cfRule>
    <cfRule type="cellIs" dxfId="7497" priority="14" operator="greaterThan">
      <formula>$O$21</formula>
    </cfRule>
    <cfRule type="cellIs" dxfId="7496" priority="15" operator="equal">
      <formula>$O$21</formula>
    </cfRule>
    <cfRule type="cellIs" dxfId="7495" priority="16" operator="lessThan">
      <formula>$O$21</formula>
    </cfRule>
  </conditionalFormatting>
  <conditionalFormatting sqref="AL22:CP22 AL26:CP26 AL30:CP30">
    <cfRule type="cellIs" dxfId="7494" priority="10614" operator="greaterThan">
      <formula>0.05</formula>
    </cfRule>
  </conditionalFormatting>
  <conditionalFormatting sqref="AL25:CP25">
    <cfRule type="containsText" dxfId="7493" priority="9962" operator="containsText" text="Score">
      <formula>NOT(ISERROR(SEARCH("Score",AL25)))</formula>
    </cfRule>
    <cfRule type="cellIs" dxfId="7492" priority="9963" operator="greaterThan">
      <formula>$O$25</formula>
    </cfRule>
    <cfRule type="cellIs" dxfId="7491" priority="9964" operator="equal">
      <formula>$O$25</formula>
    </cfRule>
    <cfRule type="cellIs" dxfId="7490" priority="9965" operator="lessThan">
      <formula>$O$25</formula>
    </cfRule>
  </conditionalFormatting>
  <conditionalFormatting sqref="AL29:CP29">
    <cfRule type="containsText" dxfId="7489" priority="9958" operator="containsText" text="Score">
      <formula>NOT(ISERROR(SEARCH("Score",AL29)))</formula>
    </cfRule>
    <cfRule type="cellIs" dxfId="7488" priority="9959" operator="greaterThan">
      <formula>$O$29</formula>
    </cfRule>
    <cfRule type="cellIs" dxfId="7487" priority="9960" operator="equal">
      <formula>$O$29</formula>
    </cfRule>
    <cfRule type="cellIs" dxfId="7486" priority="9961" operator="lessThan">
      <formula>$O$29</formula>
    </cfRule>
  </conditionalFormatting>
  <conditionalFormatting sqref="AL33:CP33">
    <cfRule type="containsText" dxfId="7485" priority="9954" operator="containsText" text="Score">
      <formula>NOT(ISERROR(SEARCH("Score",AL33)))</formula>
    </cfRule>
    <cfRule type="cellIs" dxfId="7484" priority="9955" operator="greaterThan">
      <formula>$O$33</formula>
    </cfRule>
    <cfRule type="cellIs" dxfId="7483" priority="9956" operator="equal">
      <formula>$O$33</formula>
    </cfRule>
    <cfRule type="cellIs" dxfId="7482" priority="9957" operator="lessThan">
      <formula>$O$33</formula>
    </cfRule>
  </conditionalFormatting>
  <conditionalFormatting sqref="AL37:CP37">
    <cfRule type="containsText" dxfId="7481" priority="9950" operator="containsText" text="Score">
      <formula>NOT(ISERROR(SEARCH("Score",AL37)))</formula>
    </cfRule>
    <cfRule type="cellIs" dxfId="7480" priority="9951" operator="greaterThan">
      <formula>$O$37</formula>
    </cfRule>
    <cfRule type="cellIs" dxfId="7479" priority="9952" operator="equal">
      <formula>$O$37</formula>
    </cfRule>
    <cfRule type="cellIs" dxfId="7478" priority="9953" operator="lessThan">
      <formula>$O$37</formula>
    </cfRule>
  </conditionalFormatting>
  <conditionalFormatting sqref="AL41:CP41">
    <cfRule type="containsText" dxfId="7477" priority="9946" operator="containsText" text="Score">
      <formula>NOT(ISERROR(SEARCH("Score",AL41)))</formula>
    </cfRule>
    <cfRule type="cellIs" dxfId="7476" priority="9947" operator="greaterThan">
      <formula>$O$41</formula>
    </cfRule>
    <cfRule type="cellIs" dxfId="7475" priority="9948" operator="equal">
      <formula>$O$41</formula>
    </cfRule>
    <cfRule type="cellIs" dxfId="7474" priority="9949" operator="lessThan">
      <formula>$O$41</formula>
    </cfRule>
  </conditionalFormatting>
  <conditionalFormatting sqref="AL45:CP45">
    <cfRule type="containsText" dxfId="7473" priority="9942" operator="containsText" text="Score">
      <formula>NOT(ISERROR(SEARCH("Score",AL45)))</formula>
    </cfRule>
    <cfRule type="cellIs" dxfId="7472" priority="9943" operator="greaterThan">
      <formula>$O$45</formula>
    </cfRule>
    <cfRule type="cellIs" dxfId="7471" priority="9944" operator="equal">
      <formula>$O$45</formula>
    </cfRule>
    <cfRule type="cellIs" dxfId="7470" priority="9945" operator="lessThan">
      <formula>$O$45</formula>
    </cfRule>
  </conditionalFormatting>
  <conditionalFormatting sqref="AL49:CP49">
    <cfRule type="containsText" dxfId="7469" priority="9938" operator="containsText" text="Score">
      <formula>NOT(ISERROR(SEARCH("Score",AL49)))</formula>
    </cfRule>
    <cfRule type="cellIs" dxfId="7468" priority="9939" operator="greaterThan">
      <formula>$O$49</formula>
    </cfRule>
    <cfRule type="cellIs" dxfId="7467" priority="9940" operator="equal">
      <formula>$O$49</formula>
    </cfRule>
    <cfRule type="cellIs" dxfId="7466" priority="9941" operator="lessThan">
      <formula>$O$49</formula>
    </cfRule>
  </conditionalFormatting>
  <conditionalFormatting sqref="AL53:CP53">
    <cfRule type="containsText" dxfId="7465" priority="9934" operator="containsText" text="Score">
      <formula>NOT(ISERROR(SEARCH("Score",AL53)))</formula>
    </cfRule>
    <cfRule type="cellIs" dxfId="7464" priority="9935" operator="greaterThan">
      <formula>$O$53</formula>
    </cfRule>
    <cfRule type="cellIs" dxfId="7463" priority="9936" operator="equal">
      <formula>$O$53</formula>
    </cfRule>
    <cfRule type="cellIs" dxfId="7462" priority="9937" operator="lessThan">
      <formula>$O$53</formula>
    </cfRule>
  </conditionalFormatting>
  <conditionalFormatting sqref="AL57:CP57">
    <cfRule type="containsText" dxfId="7461" priority="9926" operator="containsText" text="Score">
      <formula>NOT(ISERROR(SEARCH("Score",AL57)))</formula>
    </cfRule>
    <cfRule type="cellIs" dxfId="7460" priority="9927" operator="greaterThan">
      <formula>$O$57</formula>
    </cfRule>
    <cfRule type="cellIs" dxfId="7459" priority="9928" operator="equal">
      <formula>$O$57</formula>
    </cfRule>
    <cfRule type="cellIs" dxfId="7458" priority="9929" operator="lessThan">
      <formula>$O$57</formula>
    </cfRule>
  </conditionalFormatting>
  <conditionalFormatting sqref="AL61:CP61">
    <cfRule type="containsText" dxfId="7457" priority="9922" operator="containsText" text="Score">
      <formula>NOT(ISERROR(SEARCH("Score",AL61)))</formula>
    </cfRule>
    <cfRule type="cellIs" dxfId="7456" priority="9923" operator="greaterThan">
      <formula>$O$61</formula>
    </cfRule>
    <cfRule type="cellIs" dxfId="7455" priority="9924" operator="equal">
      <formula>$O$61</formula>
    </cfRule>
    <cfRule type="cellIs" dxfId="7454" priority="9925" operator="lessThan">
      <formula>$O$61</formula>
    </cfRule>
  </conditionalFormatting>
  <conditionalFormatting sqref="AL65:CP65">
    <cfRule type="containsText" dxfId="7453" priority="9918" operator="containsText" text="Score">
      <formula>NOT(ISERROR(SEARCH("Score",AL65)))</formula>
    </cfRule>
    <cfRule type="cellIs" dxfId="7452" priority="9919" operator="greaterThan">
      <formula>$O$65</formula>
    </cfRule>
    <cfRule type="cellIs" dxfId="7451" priority="9920" operator="equal">
      <formula>$O$65</formula>
    </cfRule>
    <cfRule type="cellIs" dxfId="7450" priority="9921" operator="lessThan">
      <formula>$O$65</formula>
    </cfRule>
  </conditionalFormatting>
  <conditionalFormatting sqref="AL72:CP72">
    <cfRule type="containsText" dxfId="7449" priority="9902" operator="containsText" text="Score">
      <formula>NOT(ISERROR(SEARCH("Score",AL72)))</formula>
    </cfRule>
    <cfRule type="cellIs" dxfId="7448" priority="9903" operator="greaterThan">
      <formula>$O$72</formula>
    </cfRule>
    <cfRule type="cellIs" dxfId="7447" priority="9904" operator="equal">
      <formula>$O$72</formula>
    </cfRule>
    <cfRule type="cellIs" dxfId="7446" priority="9905" operator="lessThan">
      <formula>$O$72</formula>
    </cfRule>
  </conditionalFormatting>
  <conditionalFormatting sqref="AL76:CP76">
    <cfRule type="containsText" dxfId="7445" priority="9898" operator="containsText" text="Score">
      <formula>NOT(ISERROR(SEARCH("Score",AL76)))</formula>
    </cfRule>
    <cfRule type="cellIs" dxfId="7444" priority="9899" operator="greaterThan">
      <formula>$O$76</formula>
    </cfRule>
    <cfRule type="cellIs" dxfId="7443" priority="9900" operator="equal">
      <formula>$O$76</formula>
    </cfRule>
    <cfRule type="cellIs" dxfId="7442" priority="9901" operator="lessThan">
      <formula>$O$76</formula>
    </cfRule>
  </conditionalFormatting>
  <conditionalFormatting sqref="AL80:CP80">
    <cfRule type="containsText" dxfId="7441" priority="9894" operator="containsText" text="Score">
      <formula>NOT(ISERROR(SEARCH("Score",AL80)))</formula>
    </cfRule>
    <cfRule type="cellIs" dxfId="7440" priority="9895" operator="greaterThan">
      <formula>$O$80</formula>
    </cfRule>
    <cfRule type="cellIs" dxfId="7439" priority="9896" operator="equal">
      <formula>$O$80</formula>
    </cfRule>
    <cfRule type="cellIs" dxfId="7438" priority="9897" operator="lessThan">
      <formula>$O$80</formula>
    </cfRule>
  </conditionalFormatting>
  <conditionalFormatting sqref="AL84:CP84">
    <cfRule type="containsText" dxfId="7437" priority="9886" operator="containsText" text="Score">
      <formula>NOT(ISERROR(SEARCH("Score",AL84)))</formula>
    </cfRule>
    <cfRule type="cellIs" dxfId="7436" priority="9887" operator="greaterThan">
      <formula>$O$84</formula>
    </cfRule>
    <cfRule type="cellIs" dxfId="7435" priority="9888" operator="equal">
      <formula>$O$84</formula>
    </cfRule>
    <cfRule type="cellIs" dxfId="7434" priority="9889" operator="lessThan">
      <formula>$O$84</formula>
    </cfRule>
  </conditionalFormatting>
  <conditionalFormatting sqref="AL88:CP88">
    <cfRule type="containsText" dxfId="7433" priority="9882" operator="containsText" text="Score">
      <formula>NOT(ISERROR(SEARCH("Score",AL88)))</formula>
    </cfRule>
    <cfRule type="cellIs" dxfId="7432" priority="9883" operator="greaterThan">
      <formula>$O$88</formula>
    </cfRule>
    <cfRule type="cellIs" dxfId="7431" priority="9884" operator="equal">
      <formula>$O$88</formula>
    </cfRule>
    <cfRule type="cellIs" dxfId="7430" priority="9885" operator="lessThan">
      <formula>$O$88</formula>
    </cfRule>
  </conditionalFormatting>
  <conditionalFormatting sqref="AL92:CP92">
    <cfRule type="containsText" dxfId="7429" priority="9878" operator="containsText" text="Score">
      <formula>NOT(ISERROR(SEARCH("Score",AL92)))</formula>
    </cfRule>
    <cfRule type="cellIs" dxfId="7428" priority="9879" operator="greaterThan">
      <formula>$O$92</formula>
    </cfRule>
    <cfRule type="cellIs" dxfId="7427" priority="9880" operator="equal">
      <formula>$O$92</formula>
    </cfRule>
    <cfRule type="cellIs" dxfId="7426" priority="9881" operator="lessThan">
      <formula>$O$92</formula>
    </cfRule>
  </conditionalFormatting>
  <conditionalFormatting sqref="AL96:CP96">
    <cfRule type="containsText" dxfId="7425" priority="9874" operator="containsText" text="Score">
      <formula>NOT(ISERROR(SEARCH("Score",AL96)))</formula>
    </cfRule>
    <cfRule type="cellIs" dxfId="7424" priority="9875" operator="greaterThan">
      <formula>$O$96</formula>
    </cfRule>
    <cfRule type="cellIs" dxfId="7423" priority="9876" operator="equal">
      <formula>$O$96</formula>
    </cfRule>
    <cfRule type="cellIs" dxfId="7422" priority="9877" operator="lessThan">
      <formula>$O$96</formula>
    </cfRule>
  </conditionalFormatting>
  <conditionalFormatting sqref="AL100:CP100">
    <cfRule type="containsText" dxfId="7421" priority="9870" operator="containsText" text="Score">
      <formula>NOT(ISERROR(SEARCH("Score",AL100)))</formula>
    </cfRule>
    <cfRule type="cellIs" dxfId="7420" priority="9871" operator="greaterThan">
      <formula>$O$100</formula>
    </cfRule>
    <cfRule type="cellIs" dxfId="7419" priority="9872" operator="equal">
      <formula>$O$100</formula>
    </cfRule>
    <cfRule type="cellIs" dxfId="7418" priority="9873" operator="lessThan">
      <formula>$O$100</formula>
    </cfRule>
  </conditionalFormatting>
  <conditionalFormatting sqref="AL104:CP104">
    <cfRule type="containsText" dxfId="7417" priority="9866" operator="containsText" text="Score">
      <formula>NOT(ISERROR(SEARCH("Score",AL104)))</formula>
    </cfRule>
    <cfRule type="cellIs" dxfId="7416" priority="9867" operator="greaterThan">
      <formula>$O$104</formula>
    </cfRule>
    <cfRule type="cellIs" dxfId="7415" priority="9868" operator="equal">
      <formula>$O$104</formula>
    </cfRule>
    <cfRule type="cellIs" dxfId="7414" priority="9869" operator="lessThan">
      <formula>$O$104</formula>
    </cfRule>
  </conditionalFormatting>
  <conditionalFormatting sqref="AL108:CP108">
    <cfRule type="containsText" dxfId="7413" priority="9862" operator="containsText" text="Score">
      <formula>NOT(ISERROR(SEARCH("Score",AL108)))</formula>
    </cfRule>
    <cfRule type="cellIs" dxfId="7412" priority="9863" operator="greaterThan">
      <formula>$O$108</formula>
    </cfRule>
    <cfRule type="cellIs" dxfId="7411" priority="9864" operator="equal">
      <formula>$O$108</formula>
    </cfRule>
    <cfRule type="cellIs" dxfId="7410" priority="9865" operator="lessThan">
      <formula>$O$108</formula>
    </cfRule>
  </conditionalFormatting>
  <conditionalFormatting sqref="AL112:CP112">
    <cfRule type="containsText" dxfId="7409" priority="9858" operator="containsText" text="Score">
      <formula>NOT(ISERROR(SEARCH("Score",AL112)))</formula>
    </cfRule>
    <cfRule type="cellIs" dxfId="7408" priority="9859" operator="greaterThan">
      <formula>$O$112</formula>
    </cfRule>
    <cfRule type="cellIs" dxfId="7407" priority="9860" operator="equal">
      <formula>$O$112</formula>
    </cfRule>
    <cfRule type="cellIs" dxfId="7406" priority="9861" operator="lessThan">
      <formula>$O$112</formula>
    </cfRule>
  </conditionalFormatting>
  <conditionalFormatting sqref="AL116:CP116">
    <cfRule type="containsText" dxfId="7405" priority="9854" operator="containsText" text="Score">
      <formula>NOT(ISERROR(SEARCH("Score",AL116)))</formula>
    </cfRule>
    <cfRule type="cellIs" dxfId="7404" priority="9855" operator="greaterThan">
      <formula>$O$116</formula>
    </cfRule>
    <cfRule type="cellIs" dxfId="7403" priority="9856" operator="equal">
      <formula>$O$116</formula>
    </cfRule>
    <cfRule type="cellIs" dxfId="7402" priority="9857" operator="lessThan">
      <formula>$O$116</formula>
    </cfRule>
  </conditionalFormatting>
  <conditionalFormatting sqref="AL123:CP123">
    <cfRule type="containsText" dxfId="7401" priority="5681" operator="containsText" text="Score">
      <formula>NOT(ISERROR(SEARCH("Score",AL123)))</formula>
    </cfRule>
    <cfRule type="cellIs" dxfId="7400" priority="5682" operator="greaterThan">
      <formula>$O$123</formula>
    </cfRule>
    <cfRule type="cellIs" dxfId="7399" priority="5683" operator="equal">
      <formula>$O$123</formula>
    </cfRule>
    <cfRule type="cellIs" dxfId="7398" priority="5684" operator="lessThan">
      <formula>$O$123</formula>
    </cfRule>
  </conditionalFormatting>
  <conditionalFormatting sqref="AL127:CP127">
    <cfRule type="containsText" dxfId="7397" priority="5801" operator="containsText" text="Score">
      <formula>NOT(ISERROR(SEARCH("Score",AL127)))</formula>
    </cfRule>
    <cfRule type="cellIs" dxfId="7396" priority="5802" operator="greaterThan">
      <formula>$O$127</formula>
    </cfRule>
    <cfRule type="cellIs" dxfId="7395" priority="5803" operator="equal">
      <formula>$O$127</formula>
    </cfRule>
    <cfRule type="cellIs" dxfId="7394" priority="5804" operator="lessThan">
      <formula>$O$127</formula>
    </cfRule>
  </conditionalFormatting>
  <conditionalFormatting sqref="AL131:CP131">
    <cfRule type="containsText" dxfId="7393" priority="9817" operator="containsText" text="Score">
      <formula>NOT(ISERROR(SEARCH("Score",AL131)))</formula>
    </cfRule>
    <cfRule type="cellIs" dxfId="7392" priority="9818" operator="greaterThan">
      <formula>$O$131</formula>
    </cfRule>
    <cfRule type="cellIs" dxfId="7391" priority="9819" operator="equal">
      <formula>$O$131</formula>
    </cfRule>
    <cfRule type="cellIs" dxfId="7390" priority="9820" operator="lessThan">
      <formula>$O$131</formula>
    </cfRule>
  </conditionalFormatting>
  <conditionalFormatting sqref="AL135:CP135">
    <cfRule type="containsText" dxfId="7389" priority="5441" operator="containsText" text="Score">
      <formula>NOT(ISERROR(SEARCH("Score",AL135)))</formula>
    </cfRule>
    <cfRule type="cellIs" dxfId="7388" priority="5442" operator="greaterThan">
      <formula>$O$135</formula>
    </cfRule>
    <cfRule type="cellIs" dxfId="7387" priority="5443" operator="equal">
      <formula>$O$135</formula>
    </cfRule>
    <cfRule type="cellIs" dxfId="7386" priority="5444" operator="lessThan">
      <formula>$O$135</formula>
    </cfRule>
  </conditionalFormatting>
  <conditionalFormatting sqref="AL139:CP139">
    <cfRule type="containsText" dxfId="7385" priority="5201" operator="containsText" text="Score">
      <formula>NOT(ISERROR(SEARCH("Score",AL139)))</formula>
    </cfRule>
    <cfRule type="cellIs" dxfId="7384" priority="5202" operator="greaterThan">
      <formula>$O$139</formula>
    </cfRule>
    <cfRule type="cellIs" dxfId="7383" priority="5203" operator="equal">
      <formula>$O$139</formula>
    </cfRule>
    <cfRule type="cellIs" dxfId="7382" priority="5204" operator="lessThan">
      <formula>$O$139</formula>
    </cfRule>
  </conditionalFormatting>
  <conditionalFormatting sqref="AL143:CP143">
    <cfRule type="containsText" dxfId="7381" priority="5081" operator="containsText" text="Score">
      <formula>NOT(ISERROR(SEARCH("Score",AL143)))</formula>
    </cfRule>
    <cfRule type="cellIs" dxfId="7380" priority="5082" operator="greaterThan">
      <formula>$O$143</formula>
    </cfRule>
    <cfRule type="cellIs" dxfId="7379" priority="5083" operator="equal">
      <formula>$O$143</formula>
    </cfRule>
    <cfRule type="cellIs" dxfId="7378" priority="5084" operator="lessThan">
      <formula>$O$143</formula>
    </cfRule>
  </conditionalFormatting>
  <conditionalFormatting sqref="AL147:CP147">
    <cfRule type="containsText" dxfId="7377" priority="4961" operator="containsText" text="Score">
      <formula>NOT(ISERROR(SEARCH("Score",AL147)))</formula>
    </cfRule>
    <cfRule type="cellIs" dxfId="7376" priority="4962" operator="greaterThan">
      <formula>$O$147</formula>
    </cfRule>
    <cfRule type="cellIs" dxfId="7375" priority="4963" operator="equal">
      <formula>$O$147</formula>
    </cfRule>
    <cfRule type="cellIs" dxfId="7374" priority="4964" operator="lessThan">
      <formula>$O$147</formula>
    </cfRule>
  </conditionalFormatting>
  <conditionalFormatting sqref="AL151:CP151">
    <cfRule type="containsText" dxfId="7373" priority="4841" operator="containsText" text="Score">
      <formula>NOT(ISERROR(SEARCH("Score",AL151)))</formula>
    </cfRule>
    <cfRule type="cellIs" dxfId="7372" priority="4842" operator="greaterThan">
      <formula>$O$151</formula>
    </cfRule>
    <cfRule type="cellIs" dxfId="7371" priority="4843" operator="equal">
      <formula>$O$151</formula>
    </cfRule>
    <cfRule type="cellIs" dxfId="7370" priority="4844" operator="lessThan">
      <formula>$O$151</formula>
    </cfRule>
  </conditionalFormatting>
  <conditionalFormatting sqref="AL155:CP155">
    <cfRule type="containsText" dxfId="7369" priority="4721" operator="containsText" text="Score">
      <formula>NOT(ISERROR(SEARCH("Score",AL155)))</formula>
    </cfRule>
    <cfRule type="cellIs" dxfId="7368" priority="4722" operator="greaterThan">
      <formula>$O$155</formula>
    </cfRule>
    <cfRule type="cellIs" dxfId="7367" priority="4723" operator="equal">
      <formula>$O$155</formula>
    </cfRule>
    <cfRule type="cellIs" dxfId="7366" priority="4724" operator="lessThan">
      <formula>$O$155</formula>
    </cfRule>
  </conditionalFormatting>
  <conditionalFormatting sqref="AL159:CP159">
    <cfRule type="containsText" dxfId="7365" priority="4601" operator="containsText" text="Score">
      <formula>NOT(ISERROR(SEARCH("Score",AL159)))</formula>
    </cfRule>
    <cfRule type="cellIs" dxfId="7364" priority="4602" operator="greaterThan">
      <formula>$O$159</formula>
    </cfRule>
    <cfRule type="cellIs" dxfId="7363" priority="4603" operator="equal">
      <formula>$O$159</formula>
    </cfRule>
    <cfRule type="cellIs" dxfId="7362" priority="4604" operator="lessThan">
      <formula>$O$159</formula>
    </cfRule>
  </conditionalFormatting>
  <conditionalFormatting sqref="AL163:CP163">
    <cfRule type="containsText" dxfId="7361" priority="4481" operator="containsText" text="Score">
      <formula>NOT(ISERROR(SEARCH("Score",AL163)))</formula>
    </cfRule>
    <cfRule type="cellIs" dxfId="7360" priority="4482" operator="greaterThan">
      <formula>$O$163</formula>
    </cfRule>
    <cfRule type="cellIs" dxfId="7359" priority="4483" operator="equal">
      <formula>$O$163</formula>
    </cfRule>
    <cfRule type="cellIs" dxfId="7358" priority="4484" operator="lessThan">
      <formula>$O$163</formula>
    </cfRule>
  </conditionalFormatting>
  <conditionalFormatting sqref="AL167:CP167">
    <cfRule type="containsText" dxfId="7357" priority="4361" operator="containsText" text="Score">
      <formula>NOT(ISERROR(SEARCH("Score",AL167)))</formula>
    </cfRule>
    <cfRule type="cellIs" dxfId="7356" priority="4362" operator="greaterThan">
      <formula>$O$167</formula>
    </cfRule>
    <cfRule type="cellIs" dxfId="7355" priority="4363" operator="equal">
      <formula>$O$167</formula>
    </cfRule>
    <cfRule type="cellIs" dxfId="7354" priority="4364" operator="lessThan">
      <formula>$O$167</formula>
    </cfRule>
  </conditionalFormatting>
  <conditionalFormatting sqref="AL171:CP171">
    <cfRule type="containsText" dxfId="7353" priority="4241" operator="containsText" text="Score">
      <formula>NOT(ISERROR(SEARCH("Score",AL171)))</formula>
    </cfRule>
    <cfRule type="cellIs" dxfId="7352" priority="4242" operator="greaterThan">
      <formula>$O$171</formula>
    </cfRule>
    <cfRule type="cellIs" dxfId="7351" priority="4243" operator="equal">
      <formula>$O$171</formula>
    </cfRule>
    <cfRule type="cellIs" dxfId="7350" priority="4244" operator="lessThan">
      <formula>$O$171</formula>
    </cfRule>
  </conditionalFormatting>
  <conditionalFormatting sqref="AL175:CP175">
    <cfRule type="containsText" dxfId="7349" priority="4121" operator="containsText" text="Score">
      <formula>NOT(ISERROR(SEARCH("Score",AL175)))</formula>
    </cfRule>
    <cfRule type="cellIs" dxfId="7348" priority="4122" operator="greaterThan">
      <formula>$O$175</formula>
    </cfRule>
    <cfRule type="cellIs" dxfId="7347" priority="4123" operator="equal">
      <formula>$O$175</formula>
    </cfRule>
    <cfRule type="cellIs" dxfId="7346" priority="4124" operator="lessThan">
      <formula>$O$175</formula>
    </cfRule>
  </conditionalFormatting>
  <conditionalFormatting sqref="AM18:CO18">
    <cfRule type="containsText" dxfId="7345" priority="3" operator="containsText" text="ABP">
      <formula>NOT(ISERROR(SEARCH("ABP",AM18)))</formula>
    </cfRule>
    <cfRule type="cellIs" dxfId="7344" priority="5" operator="between">
      <formula>0.5</formula>
      <formula>100</formula>
    </cfRule>
    <cfRule type="cellIs" dxfId="7343" priority="7" operator="greaterThan">
      <formula>0.05</formula>
    </cfRule>
  </conditionalFormatting>
  <conditionalFormatting sqref="AM124:CO124 AM128:CO128 AM132:CO132 AM136:CO136 AM140:CO140 AM144:CO144 AM148:CO148 AM152:CO152 AM156:CO156 AM160:CO160 AM164:CO164 AM168:CO168 AM172:CO172 AM176:CO176">
    <cfRule type="containsText" dxfId="7342" priority="1" operator="containsText" text="ABP">
      <formula>NOT(ISERROR(SEARCH("ABP",AM124)))</formula>
    </cfRule>
    <cfRule type="cellIs" dxfId="7341" priority="2" operator="greaterThan">
      <formula>0.05</formula>
    </cfRule>
  </conditionalFormatting>
  <conditionalFormatting sqref="CP18 CP34 CP38 CP42 CP46 CP50 CP54 CP58 CP62 CP66 CP73 CP77 CP81 CP85 CP89 CP93 CP97 CP101 CP105 CP109 CP113 CP117">
    <cfRule type="containsText" dxfId="7340" priority="10544" operator="containsText" text="ABP">
      <formula>NOT(ISERROR(SEARCH("ABP",CP18)))</formula>
    </cfRule>
  </conditionalFormatting>
  <conditionalFormatting sqref="CP18">
    <cfRule type="cellIs" dxfId="7339" priority="10605" operator="greaterThan">
      <formula>0.05</formula>
    </cfRule>
  </conditionalFormatting>
  <conditionalFormatting sqref="CP124 CP128 CP132 CP136 CP140 CP144 CP148 CP152 CP156 CP160 CP164 CP168 CP172 CP176">
    <cfRule type="containsText" dxfId="7338" priority="9833" operator="containsText" text="ABP">
      <formula>NOT(ISERROR(SEARCH("ABP",CP124)))</formula>
    </cfRule>
    <cfRule type="cellIs" dxfId="7337" priority="9852" operator="greaterThan">
      <formula>0.05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U334"/>
  <sheetViews>
    <sheetView zoomScaleNormal="100" workbookViewId="0"/>
  </sheetViews>
  <sheetFormatPr defaultColWidth="8.7265625" defaultRowHeight="14.5" x14ac:dyDescent="0.35"/>
  <cols>
    <col min="1" max="2" width="2.453125" customWidth="1"/>
    <col min="3" max="3" width="7.54296875" style="1" bestFit="1" customWidth="1"/>
    <col min="4" max="4" width="16.54296875" bestFit="1" customWidth="1"/>
    <col min="5" max="5" width="1.453125" customWidth="1"/>
    <col min="6" max="7" width="7.453125" style="1" customWidth="1"/>
    <col min="8" max="8" width="1.26953125" customWidth="1"/>
    <col min="9" max="9" width="6.81640625" style="1" customWidth="1"/>
    <col min="10" max="10" width="8.54296875" customWidth="1"/>
    <col min="11" max="15" width="6.81640625" customWidth="1"/>
    <col min="16" max="16" width="2" customWidth="1"/>
    <col min="17" max="17" width="7.54296875" bestFit="1" customWidth="1"/>
    <col min="18" max="18" width="11.7265625" bestFit="1" customWidth="1"/>
    <col min="19" max="19" width="1.7265625" customWidth="1"/>
    <col min="20" max="20" width="1.1796875" customWidth="1"/>
    <col min="21" max="21" width="6.81640625" customWidth="1"/>
    <col min="22" max="22" width="1.1796875" customWidth="1"/>
    <col min="23" max="23" width="1.54296875" customWidth="1"/>
    <col min="24" max="24" width="18.54296875" customWidth="1"/>
    <col min="25" max="26" width="2.453125" customWidth="1"/>
    <col min="27" max="27" width="5.54296875" customWidth="1"/>
    <col min="28" max="28" width="2.26953125" customWidth="1"/>
    <col min="29" max="29" width="7.54296875" style="1" bestFit="1" customWidth="1"/>
    <col min="30" max="30" width="16.54296875" bestFit="1" customWidth="1"/>
    <col min="31" max="31" width="3.54296875" customWidth="1"/>
    <col min="36" max="36" width="8.7265625" customWidth="1"/>
    <col min="37" max="37" width="3.26953125" customWidth="1"/>
    <col min="94" max="94" width="1.7265625" customWidth="1"/>
    <col min="95" max="95" width="16.54296875" bestFit="1" customWidth="1"/>
    <col min="96" max="96" width="7.54296875" style="1" bestFit="1" customWidth="1"/>
    <col min="97" max="97" width="2.453125" customWidth="1"/>
  </cols>
  <sheetData>
    <row r="1" spans="1:99" ht="18.5" x14ac:dyDescent="0.45">
      <c r="A1" s="10" t="s">
        <v>55</v>
      </c>
    </row>
    <row r="2" spans="1:99" ht="18.5" x14ac:dyDescent="0.45">
      <c r="A2" s="10" t="s">
        <v>96</v>
      </c>
    </row>
    <row r="3" spans="1:99" x14ac:dyDescent="0.35">
      <c r="A3" s="2" t="s">
        <v>57</v>
      </c>
      <c r="Q3" s="4" t="str">
        <f>IFERROR(AVERAGEIF(K3:O3,"&gt;0"),"")</f>
        <v/>
      </c>
      <c r="AF3" t="s">
        <v>49</v>
      </c>
      <c r="AG3" t="s">
        <v>321</v>
      </c>
    </row>
    <row r="4" spans="1:99" x14ac:dyDescent="0.35">
      <c r="A4" s="338" t="str">
        <f>'Ranking for Publication'!A2</f>
        <v>December 1, 2024</v>
      </c>
      <c r="Q4" s="4"/>
      <c r="AF4" t="s">
        <v>50</v>
      </c>
      <c r="AG4" t="s">
        <v>335</v>
      </c>
      <c r="CO4" s="1"/>
      <c r="CR4"/>
    </row>
    <row r="5" spans="1:99" x14ac:dyDescent="0.35">
      <c r="AB5" s="1"/>
      <c r="AC5"/>
      <c r="AF5" t="s">
        <v>51</v>
      </c>
      <c r="CQ5" s="1"/>
      <c r="CR5"/>
    </row>
    <row r="6" spans="1:99" x14ac:dyDescent="0.35">
      <c r="A6" s="357" t="s">
        <v>99</v>
      </c>
      <c r="B6" s="357"/>
      <c r="C6" s="357"/>
      <c r="D6" s="357"/>
      <c r="E6" s="357"/>
      <c r="F6" s="357"/>
      <c r="G6" s="357"/>
      <c r="I6" s="160">
        <v>627.5</v>
      </c>
      <c r="AF6" t="s">
        <v>94</v>
      </c>
    </row>
    <row r="7" spans="1:99" x14ac:dyDescent="0.35">
      <c r="A7" s="358" t="s">
        <v>100</v>
      </c>
      <c r="B7" s="358"/>
      <c r="C7" s="358"/>
      <c r="D7" s="358"/>
      <c r="E7" s="358"/>
      <c r="F7" s="358"/>
      <c r="G7" s="358"/>
      <c r="I7" s="161">
        <v>625.54999999999995</v>
      </c>
      <c r="AF7" t="s">
        <v>95</v>
      </c>
    </row>
    <row r="8" spans="1:99" x14ac:dyDescent="0.35">
      <c r="A8" s="359" t="s">
        <v>101</v>
      </c>
      <c r="B8" s="359"/>
      <c r="C8" s="359"/>
      <c r="D8" s="359"/>
      <c r="E8" s="359"/>
      <c r="F8" s="359"/>
      <c r="G8" s="359"/>
      <c r="I8" s="40">
        <v>623</v>
      </c>
      <c r="AF8" t="s">
        <v>93</v>
      </c>
    </row>
    <row r="9" spans="1:99" ht="15" thickBot="1" x14ac:dyDescent="0.4"/>
    <row r="10" spans="1:99" ht="18.5" x14ac:dyDescent="0.45">
      <c r="B10" s="67"/>
      <c r="C10" s="68"/>
      <c r="D10" s="354" t="s">
        <v>91</v>
      </c>
      <c r="E10" s="354"/>
      <c r="F10" s="354"/>
      <c r="G10" s="354"/>
      <c r="H10" s="354"/>
      <c r="I10" s="354"/>
      <c r="J10" s="354"/>
      <c r="K10" s="354"/>
      <c r="L10" s="354"/>
      <c r="M10" s="354"/>
      <c r="N10" s="354"/>
      <c r="O10" s="354"/>
      <c r="P10" s="354"/>
      <c r="Q10" s="354"/>
      <c r="R10" s="354"/>
      <c r="S10" s="354"/>
      <c r="T10" s="354"/>
      <c r="U10" s="354"/>
      <c r="V10" s="354"/>
      <c r="W10" s="354"/>
      <c r="X10" s="354"/>
      <c r="Y10" s="69"/>
      <c r="Z10" s="70"/>
      <c r="AB10" s="79"/>
      <c r="AC10" s="90" t="s">
        <v>89</v>
      </c>
      <c r="AD10" s="90"/>
      <c r="AE10" s="90"/>
      <c r="AF10" s="90"/>
      <c r="AG10" s="90"/>
      <c r="AH10" s="90"/>
      <c r="AI10" s="80"/>
      <c r="AJ10" s="80"/>
      <c r="AK10" s="80"/>
      <c r="AL10" s="80"/>
      <c r="AM10" s="350"/>
      <c r="AN10" s="350"/>
      <c r="AO10" s="350"/>
      <c r="AP10" s="350"/>
      <c r="AQ10" s="350"/>
      <c r="AR10" s="350"/>
      <c r="AS10" s="350"/>
      <c r="AT10" s="350"/>
      <c r="AU10" s="350"/>
      <c r="AV10" s="350"/>
      <c r="AW10" s="350"/>
      <c r="AX10" s="350"/>
      <c r="AY10" s="350"/>
      <c r="AZ10" s="350"/>
      <c r="BA10" s="350"/>
      <c r="BB10" s="350"/>
      <c r="BC10" s="350"/>
      <c r="BD10" s="350"/>
      <c r="BE10" s="350"/>
      <c r="BF10" s="350"/>
      <c r="BG10" s="350"/>
      <c r="BH10" s="350"/>
      <c r="BI10" s="350"/>
      <c r="BJ10" s="350"/>
      <c r="BK10" s="350"/>
      <c r="BL10" s="350"/>
      <c r="BM10" s="350"/>
      <c r="BN10" s="350"/>
      <c r="BO10" s="350"/>
      <c r="BP10" s="350"/>
      <c r="BQ10" s="350"/>
      <c r="BR10" s="350"/>
      <c r="BS10" s="350"/>
      <c r="BT10" s="350"/>
      <c r="BU10" s="350"/>
      <c r="BV10" s="350"/>
      <c r="BW10" s="350"/>
      <c r="BX10" s="350"/>
      <c r="BY10" s="350"/>
      <c r="BZ10" s="350"/>
      <c r="CA10" s="350"/>
      <c r="CB10" s="350"/>
      <c r="CC10" s="350"/>
      <c r="CD10" s="350"/>
      <c r="CE10" s="350"/>
      <c r="CF10" s="350"/>
      <c r="CG10" s="350"/>
      <c r="CH10" s="350"/>
      <c r="CI10" s="350"/>
      <c r="CJ10" s="350"/>
      <c r="CK10" s="350"/>
      <c r="CL10" s="350"/>
      <c r="CM10" s="350"/>
      <c r="CN10" s="350"/>
      <c r="CO10" s="350"/>
      <c r="CP10" s="350"/>
      <c r="CQ10" s="350"/>
      <c r="CR10" s="350"/>
      <c r="CS10" s="81"/>
    </row>
    <row r="11" spans="1:99" ht="15" thickBot="1" x14ac:dyDescent="0.4">
      <c r="B11" s="71"/>
      <c r="C11" s="51"/>
      <c r="Y11" s="77"/>
      <c r="Z11" s="72"/>
      <c r="AB11" s="82"/>
      <c r="AC11" s="51"/>
      <c r="AD11" s="64"/>
      <c r="AE11" s="64"/>
      <c r="AF11" s="64"/>
      <c r="AG11" s="64"/>
      <c r="AH11" s="64"/>
      <c r="AI11" s="64"/>
      <c r="AJ11" s="64"/>
      <c r="AK11" s="64"/>
      <c r="AL11" s="65" t="s">
        <v>52</v>
      </c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64"/>
      <c r="CE11" s="64"/>
      <c r="CF11" s="64"/>
      <c r="CG11" s="64"/>
      <c r="CH11" s="64"/>
      <c r="CI11" s="64"/>
      <c r="CJ11" s="64"/>
      <c r="CK11" s="64"/>
      <c r="CL11" s="64"/>
      <c r="CM11" s="64"/>
      <c r="CN11" s="64"/>
      <c r="CO11" s="64"/>
      <c r="CP11" s="64"/>
      <c r="CQ11" s="64"/>
      <c r="CR11" s="52"/>
      <c r="CS11" s="88"/>
    </row>
    <row r="12" spans="1:99" ht="19" thickBot="1" x14ac:dyDescent="0.5">
      <c r="B12" s="71"/>
      <c r="C12" s="45"/>
      <c r="D12" s="351" t="s">
        <v>54</v>
      </c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2"/>
      <c r="Q12" s="352"/>
      <c r="R12" s="352"/>
      <c r="S12" s="352"/>
      <c r="T12" s="352"/>
      <c r="U12" s="352"/>
      <c r="V12" s="352"/>
      <c r="W12" s="352"/>
      <c r="X12" s="353"/>
      <c r="Y12" s="78"/>
      <c r="Z12" s="73"/>
      <c r="AB12" s="82"/>
      <c r="AC12" s="45"/>
      <c r="AF12" s="355" t="s">
        <v>9</v>
      </c>
      <c r="AG12" s="355"/>
      <c r="AH12" s="355"/>
      <c r="AI12" s="355"/>
      <c r="AJ12" s="355"/>
      <c r="AL12" s="63" t="s">
        <v>53</v>
      </c>
      <c r="CR12" s="46"/>
      <c r="CS12" s="88"/>
      <c r="CU12" s="3"/>
    </row>
    <row r="13" spans="1:99" s="3" customFormat="1" x14ac:dyDescent="0.35">
      <c r="B13" s="74"/>
      <c r="C13" s="58"/>
      <c r="Q13" s="3" t="s">
        <v>6</v>
      </c>
      <c r="R13" s="3" t="s">
        <v>37</v>
      </c>
      <c r="Y13" s="66"/>
      <c r="Z13" s="75"/>
      <c r="AB13" s="83"/>
      <c r="AC13" s="58"/>
      <c r="AF13" s="3" t="s">
        <v>10</v>
      </c>
      <c r="AG13" s="3" t="s">
        <v>13</v>
      </c>
      <c r="AH13" s="3" t="s">
        <v>13</v>
      </c>
      <c r="AI13" s="3" t="s">
        <v>14</v>
      </c>
      <c r="AJ13" s="3" t="s">
        <v>16</v>
      </c>
      <c r="AM13" s="3">
        <v>2023</v>
      </c>
      <c r="AN13" s="3">
        <v>2023</v>
      </c>
      <c r="AO13" s="3">
        <v>2024</v>
      </c>
      <c r="AP13" s="3">
        <v>2024</v>
      </c>
      <c r="AQ13" s="3">
        <v>2024</v>
      </c>
      <c r="AR13" s="3">
        <v>2024</v>
      </c>
      <c r="AS13" s="3">
        <v>2024</v>
      </c>
      <c r="AT13" s="3">
        <v>2024</v>
      </c>
      <c r="AU13" s="3">
        <v>2024</v>
      </c>
      <c r="AV13" s="3">
        <v>2024</v>
      </c>
      <c r="AW13" s="3">
        <v>2024</v>
      </c>
      <c r="AX13" s="3">
        <v>2024</v>
      </c>
      <c r="AY13" s="3">
        <v>2024</v>
      </c>
      <c r="AZ13" s="3">
        <v>2024</v>
      </c>
      <c r="BA13" s="3">
        <v>2024</v>
      </c>
      <c r="BB13" s="3">
        <v>2024</v>
      </c>
      <c r="BC13" s="3">
        <v>2024</v>
      </c>
      <c r="BD13" s="3">
        <v>2024</v>
      </c>
      <c r="BE13" s="3">
        <v>2024</v>
      </c>
      <c r="BF13" s="3">
        <v>2024</v>
      </c>
      <c r="BG13" s="3">
        <v>2024</v>
      </c>
      <c r="BH13" s="3">
        <v>2024</v>
      </c>
      <c r="BI13" s="3">
        <v>2024</v>
      </c>
      <c r="BJ13" s="3">
        <v>2024</v>
      </c>
      <c r="BK13" s="3">
        <v>2024</v>
      </c>
      <c r="BL13" s="3">
        <v>2024</v>
      </c>
      <c r="BM13" s="3">
        <v>2024</v>
      </c>
      <c r="BN13" s="3">
        <v>2024</v>
      </c>
      <c r="BO13" s="3">
        <v>2024</v>
      </c>
      <c r="BP13" s="3">
        <v>2024</v>
      </c>
      <c r="BQ13" s="3">
        <v>2024</v>
      </c>
      <c r="BR13" s="3">
        <v>2024</v>
      </c>
      <c r="BS13" s="3">
        <v>2024</v>
      </c>
      <c r="BT13" s="3">
        <v>2024</v>
      </c>
      <c r="BU13" s="3">
        <v>2024</v>
      </c>
      <c r="BV13" s="3">
        <v>2024</v>
      </c>
      <c r="BW13" s="3">
        <v>2024</v>
      </c>
      <c r="BX13" s="3">
        <v>2024</v>
      </c>
      <c r="BY13" s="3">
        <v>2024</v>
      </c>
      <c r="BZ13" s="3">
        <v>2024</v>
      </c>
      <c r="CA13" s="3">
        <v>2024</v>
      </c>
      <c r="CB13" s="3">
        <v>2024</v>
      </c>
      <c r="CC13" s="3">
        <v>2024</v>
      </c>
      <c r="CD13" s="3">
        <v>2024</v>
      </c>
      <c r="CE13" s="3">
        <v>2024</v>
      </c>
      <c r="CF13" s="3">
        <v>2024</v>
      </c>
      <c r="CG13" s="3">
        <v>2024</v>
      </c>
      <c r="CH13" s="3">
        <v>2024</v>
      </c>
      <c r="CI13" s="3">
        <v>2024</v>
      </c>
      <c r="CJ13" s="3">
        <v>2024</v>
      </c>
      <c r="CK13" s="3">
        <v>2024</v>
      </c>
      <c r="CL13" s="3" t="s">
        <v>17</v>
      </c>
      <c r="CM13" s="3" t="s">
        <v>17</v>
      </c>
      <c r="CN13" s="3" t="s">
        <v>17</v>
      </c>
      <c r="CO13" s="3" t="s">
        <v>17</v>
      </c>
      <c r="CR13" s="66"/>
      <c r="CS13" s="89"/>
    </row>
    <row r="14" spans="1:99" s="3" customFormat="1" x14ac:dyDescent="0.35">
      <c r="B14" s="74"/>
      <c r="C14" s="322" t="s">
        <v>0</v>
      </c>
      <c r="F14" s="3" t="s">
        <v>2</v>
      </c>
      <c r="G14" s="3" t="s">
        <v>1</v>
      </c>
      <c r="I14" s="3" t="s">
        <v>13</v>
      </c>
      <c r="K14" s="360" t="s">
        <v>36</v>
      </c>
      <c r="L14" s="360"/>
      <c r="M14" s="360"/>
      <c r="N14" s="360"/>
      <c r="O14" s="360"/>
      <c r="Q14" s="3" t="s">
        <v>7</v>
      </c>
      <c r="R14" s="3" t="s">
        <v>8</v>
      </c>
      <c r="U14" s="3" t="s">
        <v>4</v>
      </c>
      <c r="Y14" s="66"/>
      <c r="Z14" s="75"/>
      <c r="AB14" s="83"/>
      <c r="AC14" s="58" t="s">
        <v>0</v>
      </c>
      <c r="AF14" s="3" t="s">
        <v>11</v>
      </c>
      <c r="AG14" s="3" t="s">
        <v>48</v>
      </c>
      <c r="AH14" s="3" t="s">
        <v>4</v>
      </c>
      <c r="AI14" s="3" t="s">
        <v>15</v>
      </c>
      <c r="AJ14" s="3" t="s">
        <v>7</v>
      </c>
      <c r="AM14" s="3" t="s">
        <v>259</v>
      </c>
      <c r="AN14" s="3" t="s">
        <v>259</v>
      </c>
      <c r="AO14" s="3" t="s">
        <v>271</v>
      </c>
      <c r="AP14" s="3" t="s">
        <v>271</v>
      </c>
      <c r="AQ14" s="3" t="s">
        <v>271</v>
      </c>
      <c r="AR14" s="3" t="s">
        <v>271</v>
      </c>
      <c r="AS14" s="3" t="s">
        <v>271</v>
      </c>
      <c r="AT14" s="3" t="s">
        <v>271</v>
      </c>
      <c r="AU14" s="3" t="s">
        <v>271</v>
      </c>
      <c r="AV14" s="3" t="s">
        <v>271</v>
      </c>
      <c r="AW14" s="3" t="s">
        <v>271</v>
      </c>
      <c r="AX14" s="3" t="s">
        <v>271</v>
      </c>
      <c r="AY14" s="3" t="s">
        <v>279</v>
      </c>
      <c r="AZ14" s="3" t="s">
        <v>279</v>
      </c>
      <c r="BA14" s="3" t="s">
        <v>279</v>
      </c>
      <c r="BB14" s="3" t="s">
        <v>282</v>
      </c>
      <c r="BC14" s="3" t="s">
        <v>282</v>
      </c>
      <c r="BD14" s="3" t="s">
        <v>282</v>
      </c>
      <c r="BE14" s="3" t="s">
        <v>282</v>
      </c>
      <c r="BF14" s="3" t="s">
        <v>282</v>
      </c>
      <c r="BG14" s="3" t="s">
        <v>282</v>
      </c>
      <c r="BH14" s="3" t="s">
        <v>286</v>
      </c>
      <c r="BI14" s="3" t="s">
        <v>286</v>
      </c>
      <c r="BJ14" s="3" t="s">
        <v>286</v>
      </c>
      <c r="BK14" s="3" t="s">
        <v>286</v>
      </c>
      <c r="BL14" s="3" t="s">
        <v>181</v>
      </c>
      <c r="BM14" s="3" t="s">
        <v>181</v>
      </c>
      <c r="BN14" s="3" t="s">
        <v>181</v>
      </c>
      <c r="BO14" s="3" t="s">
        <v>186</v>
      </c>
      <c r="BP14" s="3" t="s">
        <v>186</v>
      </c>
      <c r="BQ14" s="3" t="s">
        <v>186</v>
      </c>
      <c r="BR14" s="3" t="s">
        <v>186</v>
      </c>
      <c r="BS14" s="3" t="s">
        <v>186</v>
      </c>
      <c r="BT14" s="3" t="s">
        <v>203</v>
      </c>
      <c r="BU14" s="3" t="s">
        <v>203</v>
      </c>
      <c r="BV14" s="3" t="s">
        <v>203</v>
      </c>
      <c r="BW14" s="3" t="s">
        <v>18</v>
      </c>
      <c r="BX14" s="3" t="s">
        <v>18</v>
      </c>
      <c r="BY14" s="3" t="s">
        <v>247</v>
      </c>
      <c r="BZ14" s="3" t="s">
        <v>247</v>
      </c>
      <c r="CA14" s="3" t="s">
        <v>247</v>
      </c>
      <c r="CB14" s="3" t="s">
        <v>247</v>
      </c>
      <c r="CC14" s="3" t="s">
        <v>247</v>
      </c>
      <c r="CD14" s="3" t="s">
        <v>247</v>
      </c>
      <c r="CE14" s="3" t="s">
        <v>246</v>
      </c>
      <c r="CF14" s="3" t="s">
        <v>246</v>
      </c>
      <c r="CG14" s="3" t="s">
        <v>246</v>
      </c>
      <c r="CH14" s="3" t="s">
        <v>246</v>
      </c>
      <c r="CI14" s="3" t="s">
        <v>255</v>
      </c>
      <c r="CJ14" s="3" t="s">
        <v>255</v>
      </c>
      <c r="CK14" s="3" t="s">
        <v>255</v>
      </c>
      <c r="CL14" s="3" t="s">
        <v>19</v>
      </c>
      <c r="CM14" s="3" t="s">
        <v>19</v>
      </c>
      <c r="CN14" s="3" t="s">
        <v>19</v>
      </c>
      <c r="CO14" s="3" t="s">
        <v>19</v>
      </c>
      <c r="CR14" s="66" t="s">
        <v>0</v>
      </c>
      <c r="CS14" s="89"/>
    </row>
    <row r="15" spans="1:99" s="3" customFormat="1" ht="15" thickBot="1" x14ac:dyDescent="0.4">
      <c r="B15" s="74"/>
      <c r="C15" s="322" t="s">
        <v>35</v>
      </c>
      <c r="D15" s="3" t="s">
        <v>34</v>
      </c>
      <c r="F15" s="3" t="s">
        <v>1</v>
      </c>
      <c r="G15" s="3" t="s">
        <v>3</v>
      </c>
      <c r="I15" s="3" t="s">
        <v>12</v>
      </c>
      <c r="K15" s="3">
        <v>1</v>
      </c>
      <c r="L15" s="3">
        <v>2</v>
      </c>
      <c r="M15" s="3">
        <v>3</v>
      </c>
      <c r="N15" s="3">
        <v>4</v>
      </c>
      <c r="O15" s="3">
        <v>5</v>
      </c>
      <c r="Q15" s="41" t="s">
        <v>5</v>
      </c>
      <c r="R15" s="41" t="s">
        <v>5</v>
      </c>
      <c r="T15" s="111"/>
      <c r="U15" s="111" t="s">
        <v>5</v>
      </c>
      <c r="V15" s="111"/>
      <c r="X15" s="3" t="s">
        <v>34</v>
      </c>
      <c r="Y15" s="66"/>
      <c r="Z15" s="75"/>
      <c r="AB15" s="83"/>
      <c r="AC15" s="58" t="s">
        <v>35</v>
      </c>
      <c r="AD15" s="3" t="s">
        <v>34</v>
      </c>
      <c r="AF15" s="3" t="s">
        <v>12</v>
      </c>
      <c r="AG15" s="3" t="s">
        <v>12</v>
      </c>
      <c r="AH15" s="3" t="s">
        <v>12</v>
      </c>
      <c r="AI15" s="3" t="s">
        <v>12</v>
      </c>
      <c r="AJ15" s="3" t="s">
        <v>12</v>
      </c>
      <c r="AL15" s="41"/>
      <c r="AM15" s="41" t="s">
        <v>260</v>
      </c>
      <c r="AN15" s="3" t="s">
        <v>261</v>
      </c>
      <c r="AO15" s="41" t="s">
        <v>272</v>
      </c>
      <c r="AP15" s="41" t="s">
        <v>272</v>
      </c>
      <c r="AQ15" s="41" t="s">
        <v>273</v>
      </c>
      <c r="AR15" s="41" t="s">
        <v>273</v>
      </c>
      <c r="AS15" s="41" t="s">
        <v>274</v>
      </c>
      <c r="AT15" s="41" t="s">
        <v>274</v>
      </c>
      <c r="AU15" s="41" t="s">
        <v>275</v>
      </c>
      <c r="AV15" s="41" t="s">
        <v>275</v>
      </c>
      <c r="AW15" s="41" t="s">
        <v>276</v>
      </c>
      <c r="AX15" s="41" t="s">
        <v>211</v>
      </c>
      <c r="AY15" s="41" t="s">
        <v>280</v>
      </c>
      <c r="AZ15" s="41" t="s">
        <v>237</v>
      </c>
      <c r="BA15" s="41" t="s">
        <v>281</v>
      </c>
      <c r="BB15" s="41" t="s">
        <v>283</v>
      </c>
      <c r="BC15" s="41" t="s">
        <v>237</v>
      </c>
      <c r="BD15" s="41" t="s">
        <v>217</v>
      </c>
      <c r="BE15" s="41" t="s">
        <v>217</v>
      </c>
      <c r="BF15" s="41" t="s">
        <v>220</v>
      </c>
      <c r="BG15" s="41" t="s">
        <v>220</v>
      </c>
      <c r="BH15" s="41" t="s">
        <v>230</v>
      </c>
      <c r="BI15" s="41" t="s">
        <v>288</v>
      </c>
      <c r="BJ15" s="41" t="s">
        <v>348</v>
      </c>
      <c r="BK15" s="41" t="s">
        <v>300</v>
      </c>
      <c r="BL15" s="41" t="s">
        <v>236</v>
      </c>
      <c r="BM15" s="41" t="s">
        <v>235</v>
      </c>
      <c r="BN15" s="41" t="s">
        <v>237</v>
      </c>
      <c r="BO15" s="41" t="s">
        <v>239</v>
      </c>
      <c r="BP15" s="41" t="s">
        <v>239</v>
      </c>
      <c r="BQ15" s="41" t="s">
        <v>307</v>
      </c>
      <c r="BR15" s="41" t="s">
        <v>310</v>
      </c>
      <c r="BS15" s="41" t="s">
        <v>310</v>
      </c>
      <c r="BT15" s="41" t="s">
        <v>314</v>
      </c>
      <c r="BU15" s="41" t="s">
        <v>314</v>
      </c>
      <c r="BV15" s="41" t="s">
        <v>20</v>
      </c>
      <c r="BW15" s="41" t="s">
        <v>324</v>
      </c>
      <c r="BX15" s="41" t="s">
        <v>237</v>
      </c>
      <c r="BY15" s="41" t="s">
        <v>327</v>
      </c>
      <c r="BZ15" s="41" t="s">
        <v>326</v>
      </c>
      <c r="CA15" s="41" t="s">
        <v>215</v>
      </c>
      <c r="CB15" s="41" t="s">
        <v>237</v>
      </c>
      <c r="CC15" s="41" t="s">
        <v>253</v>
      </c>
      <c r="CD15" s="41" t="s">
        <v>332</v>
      </c>
      <c r="CE15" s="41" t="s">
        <v>215</v>
      </c>
      <c r="CF15" s="41" t="s">
        <v>329</v>
      </c>
      <c r="CG15" s="41" t="s">
        <v>256</v>
      </c>
      <c r="CH15" s="41" t="s">
        <v>256</v>
      </c>
      <c r="CI15" s="41" t="s">
        <v>329</v>
      </c>
      <c r="CJ15" s="41" t="s">
        <v>257</v>
      </c>
      <c r="CK15" s="41" t="s">
        <v>257</v>
      </c>
      <c r="CL15" s="41" t="s">
        <v>338</v>
      </c>
      <c r="CM15" s="41" t="s">
        <v>339</v>
      </c>
      <c r="CN15" s="41" t="s">
        <v>340</v>
      </c>
      <c r="CO15" s="41" t="s">
        <v>349</v>
      </c>
      <c r="CQ15" s="3" t="s">
        <v>34</v>
      </c>
      <c r="CR15" s="66" t="s">
        <v>35</v>
      </c>
      <c r="CS15" s="89"/>
    </row>
    <row r="16" spans="1:99" s="3" customFormat="1" ht="8.5" customHeight="1" x14ac:dyDescent="0.35">
      <c r="B16" s="74"/>
      <c r="C16" s="322"/>
      <c r="D16" s="42"/>
      <c r="E16" s="91"/>
      <c r="F16" s="43"/>
      <c r="G16" s="44"/>
      <c r="I16" s="59"/>
      <c r="K16" s="42"/>
      <c r="L16" s="43"/>
      <c r="M16" s="43"/>
      <c r="N16" s="43"/>
      <c r="O16" s="44"/>
      <c r="Q16" s="56"/>
      <c r="R16" s="57"/>
      <c r="T16" s="13">
        <f>IF(U17="","",1)</f>
        <v>1</v>
      </c>
      <c r="U16" s="125">
        <f>IF(U17="","",1)</f>
        <v>1</v>
      </c>
      <c r="V16" s="17">
        <f>IF(U17="","",1)</f>
        <v>1</v>
      </c>
      <c r="X16" s="59"/>
      <c r="Y16" s="66"/>
      <c r="Z16" s="75"/>
      <c r="AB16" s="83"/>
      <c r="AC16" s="58"/>
      <c r="AD16" s="149"/>
      <c r="AF16" s="150"/>
      <c r="AG16" s="151"/>
      <c r="AH16" s="151"/>
      <c r="AI16" s="151"/>
      <c r="AJ16" s="152"/>
      <c r="AK16" s="91"/>
      <c r="AL16" s="150"/>
      <c r="AM16" s="157"/>
      <c r="AN16" s="151"/>
      <c r="AO16" s="157"/>
      <c r="AP16" s="157"/>
      <c r="AQ16" s="157"/>
      <c r="AR16" s="157"/>
      <c r="AS16" s="157"/>
      <c r="AT16" s="157"/>
      <c r="AU16" s="157"/>
      <c r="AV16" s="157"/>
      <c r="AW16" s="157"/>
      <c r="AX16" s="157"/>
      <c r="AY16" s="157"/>
      <c r="AZ16" s="157"/>
      <c r="BA16" s="157"/>
      <c r="BB16" s="157"/>
      <c r="BC16" s="157"/>
      <c r="BD16" s="157"/>
      <c r="BE16" s="157"/>
      <c r="BF16" s="157"/>
      <c r="BG16" s="157"/>
      <c r="BH16" s="157"/>
      <c r="BI16" s="157"/>
      <c r="BJ16" s="157"/>
      <c r="BK16" s="157"/>
      <c r="BL16" s="157"/>
      <c r="BM16" s="157"/>
      <c r="BN16" s="157"/>
      <c r="BO16" s="157"/>
      <c r="BP16" s="157"/>
      <c r="BQ16" s="157"/>
      <c r="BR16" s="157"/>
      <c r="BS16" s="157"/>
      <c r="BT16" s="157"/>
      <c r="BU16" s="157"/>
      <c r="BV16" s="157"/>
      <c r="BW16" s="157"/>
      <c r="BX16" s="157"/>
      <c r="BY16" s="157"/>
      <c r="BZ16" s="157"/>
      <c r="CA16" s="157"/>
      <c r="CB16" s="157"/>
      <c r="CC16" s="157"/>
      <c r="CD16" s="157"/>
      <c r="CE16" s="157"/>
      <c r="CF16" s="157"/>
      <c r="CG16" s="157"/>
      <c r="CH16" s="157"/>
      <c r="CI16" s="157"/>
      <c r="CJ16" s="157"/>
      <c r="CK16" s="157"/>
      <c r="CL16" s="157"/>
      <c r="CM16" s="157"/>
      <c r="CN16" s="157"/>
      <c r="CO16" s="152"/>
      <c r="CQ16" s="149"/>
      <c r="CR16" s="66"/>
      <c r="CS16" s="89"/>
    </row>
    <row r="17" spans="2:97" x14ac:dyDescent="0.35">
      <c r="B17" s="71"/>
      <c r="C17" s="323">
        <f>IF(AD17="Athlete Name","",AC17)</f>
        <v>1</v>
      </c>
      <c r="D17" s="47" t="str">
        <f t="shared" ref="D17" si="0">IF(AD17="Athlete Name","",AD17)</f>
        <v>Mary Tucker</v>
      </c>
      <c r="E17" s="60"/>
      <c r="F17" s="1">
        <f>IF(COUNT(AL17:CO17)=0,"", COUNT(AL17:CO17))</f>
        <v>10</v>
      </c>
      <c r="G17" s="46">
        <f t="shared" ref="G17" si="1">_xlfn.IFS(F17="","",F17=1,1,F17=2,2,F17=3,3,F17=4,4,F17=5,5,F17&gt;5,5)</f>
        <v>5</v>
      </c>
      <c r="I17" s="61"/>
      <c r="J17" s="108" t="s">
        <v>7</v>
      </c>
      <c r="K17" s="45">
        <f>IFERROR(LARGE((AL17:CO17),1),"")</f>
        <v>632.70000000000005</v>
      </c>
      <c r="L17" s="1">
        <f>IFERROR(LARGE((AL17:CO17),2),"")</f>
        <v>632.29999999999995</v>
      </c>
      <c r="M17" s="1">
        <f>IFERROR(LARGE((AL17:CO17),3),"")</f>
        <v>632.1</v>
      </c>
      <c r="N17" s="1">
        <f>IFERROR(LARGE((AL17:CO17),4),"")</f>
        <v>631.79999999999995</v>
      </c>
      <c r="O17" s="46">
        <f>IFERROR(LARGE((AL17:CO17),5),"")</f>
        <v>631.70000000000005</v>
      </c>
      <c r="P17" s="1"/>
      <c r="Q17" s="56">
        <f t="shared" ref="Q17" si="2">IFERROR(AVERAGEIF(K17:O17,"&gt;0"),"")</f>
        <v>632.11999999999989</v>
      </c>
      <c r="R17" s="57" t="str">
        <f t="shared" ref="R17" si="3">IF(SUM(AF18:AJ18,K18:O18)=0,"",SUM(AF18:AJ18,K18:O18))</f>
        <v/>
      </c>
      <c r="T17" s="5">
        <f>IF(U17="","",1)</f>
        <v>1</v>
      </c>
      <c r="U17" s="4">
        <f>IF(SUM(Q17:R17)=0,"",SUM(Q17:R17))</f>
        <v>632.11999999999989</v>
      </c>
      <c r="V17" s="6">
        <f>IF(U17="","",1)</f>
        <v>1</v>
      </c>
      <c r="X17" s="60" t="str">
        <f>IF(AD17="Athlete Name","",AD17)</f>
        <v>Mary Tucker</v>
      </c>
      <c r="Y17" s="46"/>
      <c r="Z17" s="76"/>
      <c r="AB17" s="82"/>
      <c r="AC17" s="45">
        <v>1</v>
      </c>
      <c r="AD17" s="60" t="s">
        <v>150</v>
      </c>
      <c r="AF17" s="45"/>
      <c r="AG17" s="1"/>
      <c r="AH17" s="1"/>
      <c r="AI17" s="1"/>
      <c r="AJ17" s="46"/>
      <c r="AK17" s="119"/>
      <c r="AL17" s="62" t="s">
        <v>7</v>
      </c>
      <c r="AM17" s="62">
        <v>632.1</v>
      </c>
      <c r="AN17" s="62">
        <v>632.29999999999995</v>
      </c>
      <c r="AO17" s="62">
        <v>631.6</v>
      </c>
      <c r="AP17" s="62">
        <v>631.70000000000005</v>
      </c>
      <c r="AQ17" s="62" t="s">
        <v>7</v>
      </c>
      <c r="AR17" s="62" t="s">
        <v>7</v>
      </c>
      <c r="AS17" s="62" t="s">
        <v>7</v>
      </c>
      <c r="AT17" s="62" t="s">
        <v>7</v>
      </c>
      <c r="AU17" s="62" t="s">
        <v>7</v>
      </c>
      <c r="AV17" s="62" t="s">
        <v>7</v>
      </c>
      <c r="AW17" s="62" t="s">
        <v>7</v>
      </c>
      <c r="AX17" s="62">
        <v>631.1</v>
      </c>
      <c r="AY17" s="62">
        <v>630.70000000000005</v>
      </c>
      <c r="AZ17" s="62" t="s">
        <v>7</v>
      </c>
      <c r="BA17" s="62" t="s">
        <v>7</v>
      </c>
      <c r="BB17" s="62">
        <v>626.20000000000005</v>
      </c>
      <c r="BC17" s="62" t="s">
        <v>7</v>
      </c>
      <c r="BD17" s="62" t="s">
        <v>7</v>
      </c>
      <c r="BE17" s="62" t="s">
        <v>7</v>
      </c>
      <c r="BF17" s="62" t="s">
        <v>7</v>
      </c>
      <c r="BG17" s="62" t="s">
        <v>7</v>
      </c>
      <c r="BH17" s="62" t="s">
        <v>7</v>
      </c>
      <c r="BI17" s="62" t="s">
        <v>7</v>
      </c>
      <c r="BJ17" s="62" t="s">
        <v>7</v>
      </c>
      <c r="BK17" s="62" t="s">
        <v>7</v>
      </c>
      <c r="BL17" s="62" t="s">
        <v>7</v>
      </c>
      <c r="BM17" s="62">
        <v>631.79999999999995</v>
      </c>
      <c r="BN17" s="62" t="s">
        <v>7</v>
      </c>
      <c r="BO17" s="62" t="s">
        <v>7</v>
      </c>
      <c r="BP17" s="62" t="s">
        <v>7</v>
      </c>
      <c r="BQ17" s="62">
        <v>632.70000000000005</v>
      </c>
      <c r="BR17" s="62" t="s">
        <v>7</v>
      </c>
      <c r="BS17" s="62" t="s">
        <v>7</v>
      </c>
      <c r="BT17" s="62" t="s">
        <v>7</v>
      </c>
      <c r="BU17" s="62" t="s">
        <v>7</v>
      </c>
      <c r="BV17" s="62">
        <v>625.20000000000005</v>
      </c>
      <c r="BW17" s="62" t="s">
        <v>7</v>
      </c>
      <c r="BX17" s="62" t="s">
        <v>7</v>
      </c>
      <c r="BY17" s="62" t="s">
        <v>7</v>
      </c>
      <c r="BZ17" s="62" t="s">
        <v>7</v>
      </c>
      <c r="CA17" s="62" t="s">
        <v>7</v>
      </c>
      <c r="CB17" s="62" t="s">
        <v>7</v>
      </c>
      <c r="CC17" s="62" t="s">
        <v>7</v>
      </c>
      <c r="CD17" s="62" t="s">
        <v>7</v>
      </c>
      <c r="CE17" s="62" t="s">
        <v>7</v>
      </c>
      <c r="CF17" s="62" t="s">
        <v>7</v>
      </c>
      <c r="CG17" s="62" t="s">
        <v>7</v>
      </c>
      <c r="CH17" s="62" t="s">
        <v>7</v>
      </c>
      <c r="CI17" s="62" t="s">
        <v>7</v>
      </c>
      <c r="CJ17" s="62" t="s">
        <v>7</v>
      </c>
      <c r="CK17" s="62" t="s">
        <v>7</v>
      </c>
      <c r="CL17" s="62" t="s">
        <v>7</v>
      </c>
      <c r="CM17" s="62" t="s">
        <v>7</v>
      </c>
      <c r="CN17" s="62" t="s">
        <v>7</v>
      </c>
      <c r="CO17" s="62" t="s">
        <v>7</v>
      </c>
      <c r="CP17" s="117"/>
      <c r="CQ17" s="60" t="str">
        <f>IF(AD17="Athlete Name","",AD17)</f>
        <v>Mary Tucker</v>
      </c>
      <c r="CR17" s="46">
        <v>1</v>
      </c>
      <c r="CS17" s="88"/>
    </row>
    <row r="18" spans="2:97" x14ac:dyDescent="0.35">
      <c r="B18" s="71"/>
      <c r="C18" s="323"/>
      <c r="D18" s="47"/>
      <c r="E18" s="60"/>
      <c r="G18" s="46"/>
      <c r="I18" s="61" t="str">
        <f>IF(SUM(AF18:AJ18)=0,"",SUM(AF18:AJ18))</f>
        <v/>
      </c>
      <c r="J18" s="108" t="s">
        <v>12</v>
      </c>
      <c r="K18" s="45" t="str">
        <f>IFERROR(LARGE((AL18:CO18),1),"")</f>
        <v/>
      </c>
      <c r="L18" s="1" t="str">
        <f>IFERROR(LARGE((AL18:CO18),2),"")</f>
        <v/>
      </c>
      <c r="M18" s="1" t="str">
        <f>IFERROR(LARGE((AL18:CO18),3),"")</f>
        <v/>
      </c>
      <c r="N18" s="1" t="str">
        <f>IFERROR(LARGE((AL18:CO18),4),"")</f>
        <v/>
      </c>
      <c r="O18" s="46" t="str">
        <f>IFERROR(LARGE((AL18:CO18),5),"")</f>
        <v/>
      </c>
      <c r="P18" s="1"/>
      <c r="Q18" s="56"/>
      <c r="R18" s="57"/>
      <c r="T18" s="5">
        <f>IF(U17="","",1)</f>
        <v>1</v>
      </c>
      <c r="U18" s="126">
        <f>IF(U17="","",1)</f>
        <v>1</v>
      </c>
      <c r="V18" s="6">
        <f>IF(U17="","",1)</f>
        <v>1</v>
      </c>
      <c r="X18" s="60"/>
      <c r="Y18" s="46"/>
      <c r="Z18" s="76"/>
      <c r="AB18" s="82"/>
      <c r="AC18" s="45"/>
      <c r="AD18" s="60"/>
      <c r="AF18" s="45" t="s">
        <v>12</v>
      </c>
      <c r="AG18" s="1" t="s">
        <v>12</v>
      </c>
      <c r="AH18" s="1" t="s">
        <v>12</v>
      </c>
      <c r="AI18" s="1" t="s">
        <v>12</v>
      </c>
      <c r="AJ18" s="46" t="s">
        <v>12</v>
      </c>
      <c r="AK18" s="119"/>
      <c r="AL18" s="45" t="s">
        <v>12</v>
      </c>
      <c r="AM18" s="45" t="s">
        <v>12</v>
      </c>
      <c r="AN18" s="45" t="s">
        <v>12</v>
      </c>
      <c r="AO18" s="45" t="s">
        <v>12</v>
      </c>
      <c r="AP18" s="45" t="s">
        <v>12</v>
      </c>
      <c r="AQ18" s="45" t="s">
        <v>12</v>
      </c>
      <c r="AR18" s="45" t="s">
        <v>12</v>
      </c>
      <c r="AS18" s="45" t="s">
        <v>12</v>
      </c>
      <c r="AT18" s="45" t="s">
        <v>12</v>
      </c>
      <c r="AU18" s="45" t="s">
        <v>12</v>
      </c>
      <c r="AV18" s="45" t="s">
        <v>12</v>
      </c>
      <c r="AW18" s="45" t="s">
        <v>12</v>
      </c>
      <c r="AX18" s="45" t="s">
        <v>12</v>
      </c>
      <c r="AY18" s="45" t="s">
        <v>12</v>
      </c>
      <c r="AZ18" s="45" t="s">
        <v>12</v>
      </c>
      <c r="BA18" s="45" t="s">
        <v>12</v>
      </c>
      <c r="BB18" s="45" t="s">
        <v>12</v>
      </c>
      <c r="BC18" s="45" t="s">
        <v>12</v>
      </c>
      <c r="BD18" s="45" t="s">
        <v>12</v>
      </c>
      <c r="BE18" s="45" t="s">
        <v>12</v>
      </c>
      <c r="BF18" s="45" t="s">
        <v>12</v>
      </c>
      <c r="BG18" s="45" t="s">
        <v>12</v>
      </c>
      <c r="BH18" s="45" t="s">
        <v>12</v>
      </c>
      <c r="BI18" s="45" t="s">
        <v>12</v>
      </c>
      <c r="BJ18" s="45" t="s">
        <v>12</v>
      </c>
      <c r="BK18" s="45" t="s">
        <v>12</v>
      </c>
      <c r="BL18" s="45" t="s">
        <v>12</v>
      </c>
      <c r="BM18" s="45" t="s">
        <v>12</v>
      </c>
      <c r="BN18" s="45" t="s">
        <v>12</v>
      </c>
      <c r="BO18" s="45" t="s">
        <v>12</v>
      </c>
      <c r="BP18" s="45" t="s">
        <v>12</v>
      </c>
      <c r="BQ18" s="45" t="s">
        <v>12</v>
      </c>
      <c r="BR18" s="45" t="s">
        <v>12</v>
      </c>
      <c r="BS18" s="45" t="s">
        <v>12</v>
      </c>
      <c r="BT18" s="45" t="s">
        <v>12</v>
      </c>
      <c r="BU18" s="45" t="s">
        <v>12</v>
      </c>
      <c r="BV18" s="45" t="s">
        <v>12</v>
      </c>
      <c r="BW18" s="45" t="s">
        <v>12</v>
      </c>
      <c r="BX18" s="45" t="s">
        <v>12</v>
      </c>
      <c r="BY18" s="45" t="s">
        <v>12</v>
      </c>
      <c r="BZ18" s="45" t="s">
        <v>12</v>
      </c>
      <c r="CA18" s="45" t="s">
        <v>12</v>
      </c>
      <c r="CB18" s="45" t="s">
        <v>12</v>
      </c>
      <c r="CC18" s="45" t="s">
        <v>12</v>
      </c>
      <c r="CD18" s="45" t="s">
        <v>12</v>
      </c>
      <c r="CE18" s="45" t="s">
        <v>12</v>
      </c>
      <c r="CF18" s="45" t="s">
        <v>12</v>
      </c>
      <c r="CG18" s="45" t="s">
        <v>12</v>
      </c>
      <c r="CH18" s="45" t="s">
        <v>12</v>
      </c>
      <c r="CI18" s="45" t="s">
        <v>12</v>
      </c>
      <c r="CJ18" s="45" t="s">
        <v>12</v>
      </c>
      <c r="CK18" s="45" t="s">
        <v>12</v>
      </c>
      <c r="CL18" s="45" t="s">
        <v>12</v>
      </c>
      <c r="CM18" s="45" t="s">
        <v>12</v>
      </c>
      <c r="CN18" s="45" t="s">
        <v>12</v>
      </c>
      <c r="CO18" s="45" t="s">
        <v>12</v>
      </c>
      <c r="CP18" s="117"/>
      <c r="CQ18" s="60"/>
      <c r="CR18" s="46"/>
      <c r="CS18" s="88"/>
    </row>
    <row r="19" spans="2:97" s="39" customFormat="1" ht="8.5" customHeight="1" thickBot="1" x14ac:dyDescent="0.4">
      <c r="B19" s="102"/>
      <c r="C19" s="324"/>
      <c r="D19" s="107"/>
      <c r="E19" s="103"/>
      <c r="F19" s="115"/>
      <c r="G19" s="116"/>
      <c r="I19" s="95"/>
      <c r="K19" s="96"/>
      <c r="L19" s="93"/>
      <c r="M19" s="93"/>
      <c r="N19" s="93"/>
      <c r="O19" s="94"/>
      <c r="Q19" s="112"/>
      <c r="R19" s="113"/>
      <c r="T19" s="110">
        <f>IF(U17="","",1)</f>
        <v>1</v>
      </c>
      <c r="U19" s="93">
        <f>IF(U17="","",1)</f>
        <v>1</v>
      </c>
      <c r="V19" s="109">
        <f>IF(U17="","",1)</f>
        <v>1</v>
      </c>
      <c r="X19" s="107"/>
      <c r="Y19" s="97"/>
      <c r="Z19" s="98"/>
      <c r="AB19" s="104"/>
      <c r="AC19" s="92"/>
      <c r="AD19" s="148"/>
      <c r="AF19" s="153"/>
      <c r="AG19" s="154"/>
      <c r="AH19" s="154"/>
      <c r="AI19" s="155"/>
      <c r="AJ19" s="156"/>
      <c r="AL19" s="159"/>
      <c r="AM19" s="155"/>
      <c r="AN19" s="155"/>
      <c r="AO19" s="155"/>
      <c r="AP19" s="155"/>
      <c r="AQ19" s="155"/>
      <c r="AR19" s="155"/>
      <c r="AS19" s="155"/>
      <c r="AT19" s="155"/>
      <c r="AU19" s="155"/>
      <c r="AV19" s="155"/>
      <c r="AW19" s="155"/>
      <c r="AX19" s="155"/>
      <c r="AY19" s="155"/>
      <c r="AZ19" s="155"/>
      <c r="BA19" s="155"/>
      <c r="BB19" s="155"/>
      <c r="BC19" s="155"/>
      <c r="BD19" s="155"/>
      <c r="BE19" s="155"/>
      <c r="BF19" s="155"/>
      <c r="BG19" s="155"/>
      <c r="BH19" s="155"/>
      <c r="BI19" s="155"/>
      <c r="BJ19" s="155"/>
      <c r="BK19" s="155"/>
      <c r="BL19" s="155"/>
      <c r="BM19" s="155"/>
      <c r="BN19" s="155"/>
      <c r="BO19" s="155"/>
      <c r="BP19" s="155"/>
      <c r="BQ19" s="155"/>
      <c r="BR19" s="155"/>
      <c r="BS19" s="155"/>
      <c r="BT19" s="155"/>
      <c r="BU19" s="155"/>
      <c r="BV19" s="155"/>
      <c r="BW19" s="155"/>
      <c r="BX19" s="155"/>
      <c r="BY19" s="155"/>
      <c r="BZ19" s="155"/>
      <c r="CA19" s="155"/>
      <c r="CB19" s="155"/>
      <c r="CC19" s="155"/>
      <c r="CD19" s="155"/>
      <c r="CE19" s="155"/>
      <c r="CF19" s="155"/>
      <c r="CG19" s="155"/>
      <c r="CH19" s="155"/>
      <c r="CI19" s="155"/>
      <c r="CJ19" s="155"/>
      <c r="CK19" s="155"/>
      <c r="CL19" s="155"/>
      <c r="CM19" s="155"/>
      <c r="CN19" s="155"/>
      <c r="CO19" s="156"/>
      <c r="CP19" s="118"/>
      <c r="CQ19" s="158"/>
      <c r="CR19" s="97"/>
      <c r="CS19" s="105"/>
    </row>
    <row r="20" spans="2:97" ht="8.5" customHeight="1" thickTop="1" thickBot="1" x14ac:dyDescent="0.4">
      <c r="B20" s="71"/>
      <c r="C20" s="323"/>
      <c r="D20" s="47"/>
      <c r="E20" s="60"/>
      <c r="G20" s="46"/>
      <c r="I20" s="61"/>
      <c r="K20" s="45"/>
      <c r="L20" s="1"/>
      <c r="M20" s="1"/>
      <c r="N20" s="1"/>
      <c r="O20" s="46"/>
      <c r="P20" s="1"/>
      <c r="Q20" s="56"/>
      <c r="R20" s="57"/>
      <c r="T20" s="5">
        <f>IF(U21="","",1)</f>
        <v>1</v>
      </c>
      <c r="U20" s="1">
        <f>IF(U21="","",1)</f>
        <v>1</v>
      </c>
      <c r="V20" s="6">
        <f>IF(U21="","",1)</f>
        <v>1</v>
      </c>
      <c r="X20" s="60"/>
      <c r="Y20" s="46"/>
      <c r="Z20" s="76"/>
      <c r="AB20" s="82"/>
      <c r="AC20" s="45"/>
      <c r="AD20" s="134"/>
      <c r="AF20" s="135"/>
      <c r="AG20" s="136"/>
      <c r="AH20" s="136"/>
      <c r="AI20" s="137"/>
      <c r="AJ20" s="138"/>
      <c r="AL20" s="140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1"/>
      <c r="CG20" s="141"/>
      <c r="CH20" s="141"/>
      <c r="CI20" s="141"/>
      <c r="CJ20" s="141"/>
      <c r="CK20" s="141"/>
      <c r="CL20" s="141"/>
      <c r="CM20" s="141"/>
      <c r="CN20" s="141"/>
      <c r="CO20" s="142"/>
      <c r="CP20" s="117"/>
      <c r="CQ20" s="134"/>
      <c r="CR20" s="46"/>
      <c r="CS20" s="88"/>
    </row>
    <row r="21" spans="2:97" ht="15" thickTop="1" x14ac:dyDescent="0.35">
      <c r="B21" s="71"/>
      <c r="C21" s="323">
        <f>IF(AD21="Athlete Name","",AC21)</f>
        <v>2</v>
      </c>
      <c r="D21" s="47" t="str">
        <f>IF(AD21="Athlete Name","",AD21)</f>
        <v>Ali Weisz</v>
      </c>
      <c r="E21" s="60"/>
      <c r="F21" s="1">
        <f>IF(COUNT(AL21:CO21)=0,"", COUNT(AL21:CO21))</f>
        <v>16</v>
      </c>
      <c r="G21" s="46">
        <f t="shared" ref="G21" si="4">_xlfn.IFS(F21="","",F21=1,1,F21=2,2,F21=3,3,F21=4,4,F21=5,5,F21&gt;5,5)</f>
        <v>5</v>
      </c>
      <c r="I21" s="61"/>
      <c r="J21" s="108" t="s">
        <v>7</v>
      </c>
      <c r="K21" s="45">
        <f>IFERROR(LARGE((AL21:CO21),1),"")</f>
        <v>632.79999999999995</v>
      </c>
      <c r="L21" s="1">
        <f>IFERROR(LARGE((AL21:CO21),2),"")</f>
        <v>631.9</v>
      </c>
      <c r="M21" s="1">
        <f>IFERROR(LARGE((AL21:CO21),3),"")</f>
        <v>631.79999999999995</v>
      </c>
      <c r="N21" s="1">
        <f>IFERROR(LARGE((AL21:CO21),4),"")</f>
        <v>631.4</v>
      </c>
      <c r="O21" s="46">
        <f>IFERROR(LARGE((AL21:CO21),5),"")</f>
        <v>630.70000000000005</v>
      </c>
      <c r="P21" s="1"/>
      <c r="Q21" s="56">
        <f>IFERROR(AVERAGEIF(K21:O21,"&gt;0"),"")</f>
        <v>631.71999999999991</v>
      </c>
      <c r="R21" s="57" t="str">
        <f>IF(SUM(AF22:AJ22,K22:O22)=0,"",SUM(AF22:AJ22,K22:O22))</f>
        <v/>
      </c>
      <c r="T21" s="5">
        <f>IF(U21="","",1)</f>
        <v>1</v>
      </c>
      <c r="U21" s="4">
        <f>IF(SUM(Q21:R21)=0,"",SUM(Q21:R21))</f>
        <v>631.71999999999991</v>
      </c>
      <c r="V21" s="6">
        <f>IF(U21="","",1)</f>
        <v>1</v>
      </c>
      <c r="X21" s="60" t="str">
        <f t="shared" ref="X21:X80" si="5">IF(AD21="Athlete Name","",AD21)</f>
        <v>Ali Weisz</v>
      </c>
      <c r="Y21" s="46"/>
      <c r="Z21" s="76"/>
      <c r="AB21" s="82"/>
      <c r="AC21" s="45">
        <v>2</v>
      </c>
      <c r="AD21" s="60" t="s">
        <v>151</v>
      </c>
      <c r="AF21" s="45"/>
      <c r="AG21" s="1"/>
      <c r="AH21" s="1"/>
      <c r="AI21" s="1"/>
      <c r="AJ21" s="46"/>
      <c r="AK21" s="108"/>
      <c r="AL21" s="62" t="s">
        <v>7</v>
      </c>
      <c r="AM21" s="62">
        <v>631.9</v>
      </c>
      <c r="AN21" s="62">
        <v>631.79999999999995</v>
      </c>
      <c r="AO21" s="62">
        <v>632.79999999999995</v>
      </c>
      <c r="AP21" s="62">
        <v>628.29999999999995</v>
      </c>
      <c r="AQ21" s="62" t="s">
        <v>7</v>
      </c>
      <c r="AR21" s="62" t="s">
        <v>7</v>
      </c>
      <c r="AS21" s="62" t="s">
        <v>7</v>
      </c>
      <c r="AT21" s="62" t="s">
        <v>7</v>
      </c>
      <c r="AU21" s="62" t="s">
        <v>7</v>
      </c>
      <c r="AV21" s="62" t="s">
        <v>7</v>
      </c>
      <c r="AW21" s="62" t="s">
        <v>7</v>
      </c>
      <c r="AX21" s="62" t="s">
        <v>7</v>
      </c>
      <c r="AY21" s="62">
        <v>630.70000000000005</v>
      </c>
      <c r="AZ21" s="62" t="s">
        <v>7</v>
      </c>
      <c r="BA21" s="62" t="s">
        <v>7</v>
      </c>
      <c r="BB21" s="62" t="s">
        <v>7</v>
      </c>
      <c r="BC21" s="62" t="s">
        <v>7</v>
      </c>
      <c r="BD21" s="62">
        <v>624.6</v>
      </c>
      <c r="BE21" s="62" t="s">
        <v>7</v>
      </c>
      <c r="BF21" s="62" t="s">
        <v>7</v>
      </c>
      <c r="BG21" s="62" t="s">
        <v>7</v>
      </c>
      <c r="BH21" s="62" t="s">
        <v>7</v>
      </c>
      <c r="BI21" s="62" t="s">
        <v>7</v>
      </c>
      <c r="BJ21" s="62">
        <v>624.6</v>
      </c>
      <c r="BK21" s="62" t="s">
        <v>7</v>
      </c>
      <c r="BL21" s="62" t="s">
        <v>7</v>
      </c>
      <c r="BM21" s="62" t="s">
        <v>7</v>
      </c>
      <c r="BN21" s="62" t="s">
        <v>7</v>
      </c>
      <c r="BO21" s="62" t="s">
        <v>7</v>
      </c>
      <c r="BP21" s="62" t="s">
        <v>7</v>
      </c>
      <c r="BQ21" s="62">
        <v>630.70000000000005</v>
      </c>
      <c r="BR21" s="62">
        <v>629.79999999999995</v>
      </c>
      <c r="BS21" s="62">
        <v>631.4</v>
      </c>
      <c r="BT21" s="62">
        <v>626.5</v>
      </c>
      <c r="BU21" s="62">
        <v>629.29999999999995</v>
      </c>
      <c r="BV21" s="62" t="s">
        <v>7</v>
      </c>
      <c r="BW21" s="62" t="s">
        <v>7</v>
      </c>
      <c r="BX21" s="62" t="s">
        <v>7</v>
      </c>
      <c r="BY21" s="62" t="s">
        <v>7</v>
      </c>
      <c r="BZ21" s="62" t="s">
        <v>7</v>
      </c>
      <c r="CA21" s="62" t="s">
        <v>7</v>
      </c>
      <c r="CB21" s="62" t="s">
        <v>7</v>
      </c>
      <c r="CC21" s="62" t="s">
        <v>7</v>
      </c>
      <c r="CD21" s="62" t="s">
        <v>7</v>
      </c>
      <c r="CE21" s="62" t="s">
        <v>7</v>
      </c>
      <c r="CF21" s="62" t="s">
        <v>7</v>
      </c>
      <c r="CG21" s="62">
        <v>623.6</v>
      </c>
      <c r="CH21" s="62">
        <v>627.79999999999995</v>
      </c>
      <c r="CI21" s="62" t="s">
        <v>7</v>
      </c>
      <c r="CJ21" s="62">
        <v>628.4</v>
      </c>
      <c r="CK21" s="62">
        <v>629.9</v>
      </c>
      <c r="CL21" s="62" t="s">
        <v>7</v>
      </c>
      <c r="CM21" s="62" t="s">
        <v>7</v>
      </c>
      <c r="CN21" s="62" t="s">
        <v>7</v>
      </c>
      <c r="CO21" s="62" t="s">
        <v>7</v>
      </c>
      <c r="CP21" s="117"/>
      <c r="CQ21" s="60" t="str">
        <f>IF(AD21="Athlete Name","",AD21)</f>
        <v>Ali Weisz</v>
      </c>
      <c r="CR21" s="46">
        <v>2</v>
      </c>
      <c r="CS21" s="88"/>
    </row>
    <row r="22" spans="2:97" x14ac:dyDescent="0.35">
      <c r="B22" s="71"/>
      <c r="C22" s="323"/>
      <c r="D22" s="47"/>
      <c r="E22" s="60"/>
      <c r="G22" s="46"/>
      <c r="I22" s="61" t="str">
        <f>IF(SUM(AF22:AJ22)=0,"",SUM(AF22:AJ22))</f>
        <v/>
      </c>
      <c r="J22" s="108" t="s">
        <v>12</v>
      </c>
      <c r="K22" s="45" t="str">
        <f>IFERROR(LARGE((AL22:CO22),1),"")</f>
        <v/>
      </c>
      <c r="L22" s="1" t="str">
        <f>IFERROR(LARGE((AL22:CO22),2),"")</f>
        <v/>
      </c>
      <c r="M22" s="1" t="str">
        <f>IFERROR(LARGE((AL22:CO22),3),"")</f>
        <v/>
      </c>
      <c r="N22" s="1" t="str">
        <f>IFERROR(LARGE((AL22:CO22),4),"")</f>
        <v/>
      </c>
      <c r="O22" s="46" t="str">
        <f>IFERROR(LARGE((AL22:CO22),5),"")</f>
        <v/>
      </c>
      <c r="P22" s="1"/>
      <c r="Q22" s="56"/>
      <c r="R22" s="57"/>
      <c r="T22" s="5">
        <f>IF(U21="","",1)</f>
        <v>1</v>
      </c>
      <c r="U22" s="126">
        <f>IF(U21="","",1)</f>
        <v>1</v>
      </c>
      <c r="V22" s="6">
        <f>IF(U21="","",1)</f>
        <v>1</v>
      </c>
      <c r="X22" s="60"/>
      <c r="Y22" s="46"/>
      <c r="Z22" s="76"/>
      <c r="AB22" s="82"/>
      <c r="AC22" s="45"/>
      <c r="AD22" s="60"/>
      <c r="AF22" s="45" t="s">
        <v>12</v>
      </c>
      <c r="AG22" s="1" t="s">
        <v>12</v>
      </c>
      <c r="AH22" s="1" t="s">
        <v>12</v>
      </c>
      <c r="AI22" s="1" t="s">
        <v>12</v>
      </c>
      <c r="AJ22" s="46" t="s">
        <v>12</v>
      </c>
      <c r="AK22" s="108"/>
      <c r="AL22" s="45" t="s">
        <v>12</v>
      </c>
      <c r="AM22" s="45" t="s">
        <v>12</v>
      </c>
      <c r="AN22" s="45" t="s">
        <v>12</v>
      </c>
      <c r="AO22" s="45" t="s">
        <v>12</v>
      </c>
      <c r="AP22" s="45" t="s">
        <v>12</v>
      </c>
      <c r="AQ22" s="45" t="s">
        <v>12</v>
      </c>
      <c r="AR22" s="45" t="s">
        <v>12</v>
      </c>
      <c r="AS22" s="45" t="s">
        <v>12</v>
      </c>
      <c r="AT22" s="45" t="s">
        <v>12</v>
      </c>
      <c r="AU22" s="45" t="s">
        <v>12</v>
      </c>
      <c r="AV22" s="45" t="s">
        <v>12</v>
      </c>
      <c r="AW22" s="45" t="s">
        <v>12</v>
      </c>
      <c r="AX22" s="45" t="s">
        <v>12</v>
      </c>
      <c r="AY22" s="45" t="s">
        <v>12</v>
      </c>
      <c r="AZ22" s="45" t="s">
        <v>12</v>
      </c>
      <c r="BA22" s="45" t="s">
        <v>12</v>
      </c>
      <c r="BB22" s="45" t="s">
        <v>12</v>
      </c>
      <c r="BC22" s="45" t="s">
        <v>12</v>
      </c>
      <c r="BD22" s="45" t="s">
        <v>12</v>
      </c>
      <c r="BE22" s="45" t="s">
        <v>12</v>
      </c>
      <c r="BF22" s="45" t="s">
        <v>12</v>
      </c>
      <c r="BG22" s="45" t="s">
        <v>12</v>
      </c>
      <c r="BH22" s="45" t="s">
        <v>12</v>
      </c>
      <c r="BI22" s="45" t="s">
        <v>12</v>
      </c>
      <c r="BJ22" s="45" t="s">
        <v>12</v>
      </c>
      <c r="BK22" s="45" t="s">
        <v>12</v>
      </c>
      <c r="BL22" s="45" t="s">
        <v>12</v>
      </c>
      <c r="BM22" s="45" t="s">
        <v>12</v>
      </c>
      <c r="BN22" s="45" t="s">
        <v>12</v>
      </c>
      <c r="BO22" s="45" t="s">
        <v>12</v>
      </c>
      <c r="BP22" s="45" t="s">
        <v>12</v>
      </c>
      <c r="BQ22" s="45" t="s">
        <v>12</v>
      </c>
      <c r="BR22" s="45" t="s">
        <v>12</v>
      </c>
      <c r="BS22" s="45" t="s">
        <v>12</v>
      </c>
      <c r="BT22" s="45" t="s">
        <v>12</v>
      </c>
      <c r="BU22" s="45" t="s">
        <v>12</v>
      </c>
      <c r="BV22" s="45" t="s">
        <v>12</v>
      </c>
      <c r="BW22" s="45" t="s">
        <v>12</v>
      </c>
      <c r="BX22" s="45" t="s">
        <v>12</v>
      </c>
      <c r="BY22" s="45" t="s">
        <v>12</v>
      </c>
      <c r="BZ22" s="45" t="s">
        <v>12</v>
      </c>
      <c r="CA22" s="45" t="s">
        <v>12</v>
      </c>
      <c r="CB22" s="45" t="s">
        <v>12</v>
      </c>
      <c r="CC22" s="45" t="s">
        <v>12</v>
      </c>
      <c r="CD22" s="45" t="s">
        <v>12</v>
      </c>
      <c r="CE22" s="45" t="s">
        <v>12</v>
      </c>
      <c r="CF22" s="45" t="s">
        <v>12</v>
      </c>
      <c r="CG22" s="45" t="s">
        <v>12</v>
      </c>
      <c r="CH22" s="45" t="s">
        <v>12</v>
      </c>
      <c r="CI22" s="45" t="s">
        <v>12</v>
      </c>
      <c r="CJ22" s="45" t="s">
        <v>12</v>
      </c>
      <c r="CK22" s="45" t="s">
        <v>12</v>
      </c>
      <c r="CL22" s="45" t="s">
        <v>12</v>
      </c>
      <c r="CM22" s="45" t="s">
        <v>12</v>
      </c>
      <c r="CN22" s="45" t="s">
        <v>12</v>
      </c>
      <c r="CO22" s="45" t="s">
        <v>12</v>
      </c>
      <c r="CP22" s="117"/>
      <c r="CQ22" s="60"/>
      <c r="CR22" s="46"/>
      <c r="CS22" s="88"/>
    </row>
    <row r="23" spans="2:97" s="39" customFormat="1" ht="8.5" customHeight="1" thickBot="1" x14ac:dyDescent="0.4">
      <c r="B23" s="102"/>
      <c r="C23" s="324"/>
      <c r="D23" s="107"/>
      <c r="E23" s="103"/>
      <c r="F23" s="115"/>
      <c r="G23" s="116"/>
      <c r="I23" s="95"/>
      <c r="K23" s="96"/>
      <c r="L23" s="93"/>
      <c r="M23" s="93"/>
      <c r="N23" s="93"/>
      <c r="O23" s="94"/>
      <c r="Q23" s="112"/>
      <c r="R23" s="113"/>
      <c r="T23" s="110">
        <f>IF(U21="","",1)</f>
        <v>1</v>
      </c>
      <c r="U23" s="93">
        <f>IF(U21="","",1)</f>
        <v>1</v>
      </c>
      <c r="V23" s="109">
        <f>IF(U21="","",1)</f>
        <v>1</v>
      </c>
      <c r="X23" s="107"/>
      <c r="Y23" s="97"/>
      <c r="Z23" s="98"/>
      <c r="AB23" s="104"/>
      <c r="AC23" s="92"/>
      <c r="AD23" s="139"/>
      <c r="AF23" s="187"/>
      <c r="AG23" s="188"/>
      <c r="AH23" s="188"/>
      <c r="AI23" s="141"/>
      <c r="AJ23" s="142"/>
      <c r="AL23" s="140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2"/>
      <c r="CP23" s="118"/>
      <c r="CQ23" s="146"/>
      <c r="CR23" s="97"/>
      <c r="CS23" s="105"/>
    </row>
    <row r="24" spans="2:97" ht="8.5" customHeight="1" thickTop="1" x14ac:dyDescent="0.35">
      <c r="B24" s="71"/>
      <c r="C24" s="323"/>
      <c r="D24" s="47"/>
      <c r="E24" s="60"/>
      <c r="G24" s="46"/>
      <c r="I24" s="61"/>
      <c r="K24" s="45"/>
      <c r="L24" s="1"/>
      <c r="M24" s="1"/>
      <c r="N24" s="1"/>
      <c r="O24" s="46"/>
      <c r="P24" s="1"/>
      <c r="Q24" s="56"/>
      <c r="R24" s="57"/>
      <c r="T24" s="5">
        <f t="shared" ref="T24" si="6">IF(U25="","",1)</f>
        <v>1</v>
      </c>
      <c r="U24" s="1">
        <f t="shared" ref="U24" si="7">IF(U25="","",1)</f>
        <v>1</v>
      </c>
      <c r="V24" s="6">
        <f t="shared" ref="V24" si="8">IF(U25="","",1)</f>
        <v>1</v>
      </c>
      <c r="X24" s="60"/>
      <c r="Y24" s="46"/>
      <c r="Z24" s="76"/>
      <c r="AB24" s="82"/>
      <c r="AC24" s="45"/>
      <c r="AD24" s="149"/>
      <c r="AF24" s="150"/>
      <c r="AG24" s="151"/>
      <c r="AH24" s="151"/>
      <c r="AI24" s="151"/>
      <c r="AJ24" s="152"/>
      <c r="AL24" s="150"/>
      <c r="AM24" s="157"/>
      <c r="AN24" s="157"/>
      <c r="AO24" s="157"/>
      <c r="AP24" s="157"/>
      <c r="AQ24" s="157"/>
      <c r="AR24" s="157"/>
      <c r="AS24" s="157"/>
      <c r="AT24" s="157"/>
      <c r="AU24" s="157"/>
      <c r="AV24" s="157"/>
      <c r="AW24" s="157"/>
      <c r="AX24" s="157"/>
      <c r="AY24" s="157"/>
      <c r="AZ24" s="157"/>
      <c r="BA24" s="157"/>
      <c r="BB24" s="157"/>
      <c r="BC24" s="157"/>
      <c r="BD24" s="157"/>
      <c r="BE24" s="157"/>
      <c r="BF24" s="157"/>
      <c r="BG24" s="157"/>
      <c r="BH24" s="157"/>
      <c r="BI24" s="157"/>
      <c r="BJ24" s="157"/>
      <c r="BK24" s="157"/>
      <c r="BL24" s="157"/>
      <c r="BM24" s="157"/>
      <c r="BN24" s="157"/>
      <c r="BO24" s="157"/>
      <c r="BP24" s="157"/>
      <c r="BQ24" s="157"/>
      <c r="BR24" s="157"/>
      <c r="BS24" s="157"/>
      <c r="BT24" s="157"/>
      <c r="BU24" s="157"/>
      <c r="BV24" s="157"/>
      <c r="BW24" s="157"/>
      <c r="BX24" s="157"/>
      <c r="BY24" s="157"/>
      <c r="BZ24" s="157"/>
      <c r="CA24" s="157"/>
      <c r="CB24" s="157"/>
      <c r="CC24" s="157"/>
      <c r="CD24" s="157"/>
      <c r="CE24" s="157"/>
      <c r="CF24" s="157"/>
      <c r="CG24" s="157"/>
      <c r="CH24" s="157"/>
      <c r="CI24" s="157"/>
      <c r="CJ24" s="157"/>
      <c r="CK24" s="157"/>
      <c r="CL24" s="157"/>
      <c r="CM24" s="157"/>
      <c r="CN24" s="157"/>
      <c r="CO24" s="152"/>
      <c r="CP24" s="117"/>
      <c r="CQ24" s="149"/>
      <c r="CR24" s="46"/>
      <c r="CS24" s="88"/>
    </row>
    <row r="25" spans="2:97" x14ac:dyDescent="0.35">
      <c r="B25" s="71"/>
      <c r="C25" s="323">
        <f>IF(AD25="Athlete Name","",AC25)</f>
        <v>3</v>
      </c>
      <c r="D25" s="47" t="str">
        <f t="shared" ref="D25:D84" si="9">IF(AD25="Athlete Name","",AD25)</f>
        <v>Sagen Maddalena</v>
      </c>
      <c r="E25" s="60"/>
      <c r="F25" s="1">
        <f>IF(COUNT(AL25:CO25)=0,"", COUNT(AL25:CO25))</f>
        <v>11</v>
      </c>
      <c r="G25" s="46">
        <f t="shared" ref="G25" si="10">_xlfn.IFS(F25="","",F25=1,1,F25=2,2,F25=3,3,F25=4,4,F25=5,5,F25&gt;5,5)</f>
        <v>5</v>
      </c>
      <c r="I25" s="61"/>
      <c r="J25" s="108" t="s">
        <v>7</v>
      </c>
      <c r="K25" s="45">
        <f>IFERROR(LARGE((AL25:CO25),1),"")</f>
        <v>634.9</v>
      </c>
      <c r="L25" s="1">
        <f>IFERROR(LARGE((AL25:CO25),2),"")</f>
        <v>633.4</v>
      </c>
      <c r="M25" s="1">
        <f>IFERROR(LARGE((AL25:CO25),3),"")</f>
        <v>633.20000000000005</v>
      </c>
      <c r="N25" s="1">
        <f>IFERROR(LARGE((AL25:CO25),4),"")</f>
        <v>632.6</v>
      </c>
      <c r="O25" s="46">
        <f>IFERROR(LARGE((AL25:CO25),5),"")</f>
        <v>632</v>
      </c>
      <c r="P25" s="1"/>
      <c r="Q25" s="56">
        <f t="shared" ref="Q25:Q84" si="11">IFERROR(AVERAGEIF(K25:O25,"&gt;0"),"")</f>
        <v>633.22</v>
      </c>
      <c r="R25" s="57" t="str">
        <f t="shared" ref="R25:R84" si="12">IF(SUM(AF26:AJ26,K26:O26)=0,"",SUM(AF26:AJ26,K26:O26))</f>
        <v/>
      </c>
      <c r="T25" s="5">
        <f t="shared" ref="T25" si="13">IF(U25="","",1)</f>
        <v>1</v>
      </c>
      <c r="U25" s="4">
        <f t="shared" ref="U25" si="14">IF(SUM(Q25:R25)=0,"",SUM(Q25:R25))</f>
        <v>633.22</v>
      </c>
      <c r="V25" s="6">
        <f t="shared" ref="V25" si="15">IF(U25="","",1)</f>
        <v>1</v>
      </c>
      <c r="X25" s="60" t="str">
        <f t="shared" si="5"/>
        <v>Sagen Maddalena</v>
      </c>
      <c r="Y25" s="46"/>
      <c r="Z25" s="76"/>
      <c r="AB25" s="82"/>
      <c r="AC25" s="45">
        <v>3</v>
      </c>
      <c r="AD25" s="60" t="s">
        <v>152</v>
      </c>
      <c r="AF25" s="45"/>
      <c r="AG25" s="1"/>
      <c r="AH25" s="1"/>
      <c r="AI25" s="1"/>
      <c r="AJ25" s="46"/>
      <c r="AK25" s="108"/>
      <c r="AL25" s="62" t="s">
        <v>7</v>
      </c>
      <c r="AM25" s="62">
        <v>629.5</v>
      </c>
      <c r="AN25" s="62">
        <v>634.9</v>
      </c>
      <c r="AO25" s="62">
        <v>628.79999999999995</v>
      </c>
      <c r="AP25" s="62">
        <v>633.20000000000005</v>
      </c>
      <c r="AQ25" s="62" t="s">
        <v>7</v>
      </c>
      <c r="AR25" s="62" t="s">
        <v>7</v>
      </c>
      <c r="AS25" s="62" t="s">
        <v>7</v>
      </c>
      <c r="AT25" s="62" t="s">
        <v>7</v>
      </c>
      <c r="AU25" s="62" t="s">
        <v>7</v>
      </c>
      <c r="AV25" s="62" t="s">
        <v>7</v>
      </c>
      <c r="AW25" s="62" t="s">
        <v>7</v>
      </c>
      <c r="AX25" s="62" t="s">
        <v>7</v>
      </c>
      <c r="AY25" s="62">
        <v>633.4</v>
      </c>
      <c r="AZ25" s="62" t="s">
        <v>7</v>
      </c>
      <c r="BA25" s="62" t="s">
        <v>7</v>
      </c>
      <c r="BB25" s="62" t="s">
        <v>7</v>
      </c>
      <c r="BC25" s="62" t="s">
        <v>7</v>
      </c>
      <c r="BD25" s="62">
        <v>631.4</v>
      </c>
      <c r="BE25" s="62" t="s">
        <v>7</v>
      </c>
      <c r="BF25" s="62" t="s">
        <v>7</v>
      </c>
      <c r="BG25" s="62" t="s">
        <v>7</v>
      </c>
      <c r="BH25" s="62" t="s">
        <v>7</v>
      </c>
      <c r="BI25" s="62" t="s">
        <v>7</v>
      </c>
      <c r="BJ25" s="62">
        <v>631.4</v>
      </c>
      <c r="BK25" s="62" t="s">
        <v>7</v>
      </c>
      <c r="BL25" s="62" t="s">
        <v>7</v>
      </c>
      <c r="BM25" s="62" t="s">
        <v>7</v>
      </c>
      <c r="BN25" s="62" t="s">
        <v>7</v>
      </c>
      <c r="BO25" s="62" t="s">
        <v>7</v>
      </c>
      <c r="BP25" s="62" t="s">
        <v>7</v>
      </c>
      <c r="BQ25" s="62">
        <v>632</v>
      </c>
      <c r="BR25" s="62">
        <v>630.5</v>
      </c>
      <c r="BS25" s="62">
        <v>632.6</v>
      </c>
      <c r="BT25" s="62" t="s">
        <v>7</v>
      </c>
      <c r="BU25" s="62" t="s">
        <v>7</v>
      </c>
      <c r="BV25" s="62">
        <v>631.4</v>
      </c>
      <c r="BW25" s="62" t="s">
        <v>7</v>
      </c>
      <c r="BX25" s="62" t="s">
        <v>7</v>
      </c>
      <c r="BY25" s="62" t="s">
        <v>7</v>
      </c>
      <c r="BZ25" s="62" t="s">
        <v>7</v>
      </c>
      <c r="CA25" s="62" t="s">
        <v>7</v>
      </c>
      <c r="CB25" s="62" t="s">
        <v>7</v>
      </c>
      <c r="CC25" s="62" t="s">
        <v>7</v>
      </c>
      <c r="CD25" s="62" t="s">
        <v>7</v>
      </c>
      <c r="CE25" s="62" t="s">
        <v>7</v>
      </c>
      <c r="CF25" s="62" t="s">
        <v>7</v>
      </c>
      <c r="CG25" s="62" t="s">
        <v>7</v>
      </c>
      <c r="CH25" s="62" t="s">
        <v>7</v>
      </c>
      <c r="CI25" s="62" t="s">
        <v>7</v>
      </c>
      <c r="CJ25" s="62" t="s">
        <v>7</v>
      </c>
      <c r="CK25" s="62" t="s">
        <v>7</v>
      </c>
      <c r="CL25" s="62" t="s">
        <v>7</v>
      </c>
      <c r="CM25" s="62" t="s">
        <v>7</v>
      </c>
      <c r="CN25" s="62" t="s">
        <v>7</v>
      </c>
      <c r="CO25" s="62" t="s">
        <v>7</v>
      </c>
      <c r="CP25" s="117"/>
      <c r="CQ25" s="60" t="str">
        <f>IF(AD25="Athlete Name","",AD25)</f>
        <v>Sagen Maddalena</v>
      </c>
      <c r="CR25" s="46">
        <v>3</v>
      </c>
      <c r="CS25" s="88"/>
    </row>
    <row r="26" spans="2:97" x14ac:dyDescent="0.35">
      <c r="B26" s="71"/>
      <c r="C26" s="323"/>
      <c r="D26" s="47"/>
      <c r="E26" s="60"/>
      <c r="G26" s="46"/>
      <c r="I26" s="61" t="str">
        <f>IF(SUM(AF26:AJ26)=0,"",SUM(AF26:AJ26))</f>
        <v/>
      </c>
      <c r="J26" s="108" t="s">
        <v>12</v>
      </c>
      <c r="K26" s="45" t="str">
        <f>IFERROR(LARGE((AL26:CO26),1),"")</f>
        <v/>
      </c>
      <c r="L26" s="1" t="str">
        <f>IFERROR(LARGE((AL26:CO26),2),"")</f>
        <v/>
      </c>
      <c r="M26" s="1" t="str">
        <f>IFERROR(LARGE((AL26:CO26),3),"")</f>
        <v/>
      </c>
      <c r="N26" s="1" t="str">
        <f>IFERROR(LARGE((AL26:CO26),4),"")</f>
        <v/>
      </c>
      <c r="O26" s="46" t="str">
        <f>IFERROR(LARGE((AL26:CO26),5),"")</f>
        <v/>
      </c>
      <c r="P26" s="1"/>
      <c r="Q26" s="56"/>
      <c r="R26" s="57"/>
      <c r="T26" s="5">
        <f t="shared" ref="T26" si="16">IF(U25="","",1)</f>
        <v>1</v>
      </c>
      <c r="U26" s="126">
        <f t="shared" ref="U26" si="17">IF(U25="","",1)</f>
        <v>1</v>
      </c>
      <c r="V26" s="6">
        <f t="shared" ref="V26" si="18">IF(U25="","",1)</f>
        <v>1</v>
      </c>
      <c r="X26" s="60"/>
      <c r="Y26" s="46"/>
      <c r="Z26" s="76"/>
      <c r="AB26" s="82"/>
      <c r="AC26" s="45"/>
      <c r="AD26" s="60"/>
      <c r="AF26" s="45" t="s">
        <v>12</v>
      </c>
      <c r="AG26" s="1" t="s">
        <v>12</v>
      </c>
      <c r="AH26" s="1" t="s">
        <v>12</v>
      </c>
      <c r="AI26" s="1" t="s">
        <v>12</v>
      </c>
      <c r="AJ26" s="46" t="s">
        <v>12</v>
      </c>
      <c r="AK26" s="108"/>
      <c r="AL26" s="45" t="s">
        <v>12</v>
      </c>
      <c r="AM26" s="45" t="s">
        <v>12</v>
      </c>
      <c r="AN26" s="45" t="s">
        <v>12</v>
      </c>
      <c r="AO26" s="45" t="s">
        <v>12</v>
      </c>
      <c r="AP26" s="45" t="s">
        <v>12</v>
      </c>
      <c r="AQ26" s="45" t="s">
        <v>12</v>
      </c>
      <c r="AR26" s="45" t="s">
        <v>12</v>
      </c>
      <c r="AS26" s="45" t="s">
        <v>12</v>
      </c>
      <c r="AT26" s="45" t="s">
        <v>12</v>
      </c>
      <c r="AU26" s="45" t="s">
        <v>12</v>
      </c>
      <c r="AV26" s="45" t="s">
        <v>12</v>
      </c>
      <c r="AW26" s="45" t="s">
        <v>12</v>
      </c>
      <c r="AX26" s="45" t="s">
        <v>12</v>
      </c>
      <c r="AY26" s="45" t="s">
        <v>12</v>
      </c>
      <c r="AZ26" s="45" t="s">
        <v>12</v>
      </c>
      <c r="BA26" s="45" t="s">
        <v>12</v>
      </c>
      <c r="BB26" s="45" t="s">
        <v>12</v>
      </c>
      <c r="BC26" s="45" t="s">
        <v>12</v>
      </c>
      <c r="BD26" s="45" t="s">
        <v>12</v>
      </c>
      <c r="BE26" s="45" t="s">
        <v>12</v>
      </c>
      <c r="BF26" s="45" t="s">
        <v>12</v>
      </c>
      <c r="BG26" s="45" t="s">
        <v>12</v>
      </c>
      <c r="BH26" s="45" t="s">
        <v>12</v>
      </c>
      <c r="BI26" s="45" t="s">
        <v>12</v>
      </c>
      <c r="BJ26" s="45" t="s">
        <v>12</v>
      </c>
      <c r="BK26" s="45" t="s">
        <v>12</v>
      </c>
      <c r="BL26" s="45" t="s">
        <v>12</v>
      </c>
      <c r="BM26" s="45" t="s">
        <v>12</v>
      </c>
      <c r="BN26" s="45" t="s">
        <v>12</v>
      </c>
      <c r="BO26" s="45" t="s">
        <v>12</v>
      </c>
      <c r="BP26" s="45" t="s">
        <v>12</v>
      </c>
      <c r="BQ26" s="45" t="s">
        <v>12</v>
      </c>
      <c r="BR26" s="45" t="s">
        <v>12</v>
      </c>
      <c r="BS26" s="45" t="s">
        <v>12</v>
      </c>
      <c r="BT26" s="45" t="s">
        <v>12</v>
      </c>
      <c r="BU26" s="45" t="s">
        <v>12</v>
      </c>
      <c r="BV26" s="45" t="s">
        <v>12</v>
      </c>
      <c r="BW26" s="45" t="s">
        <v>12</v>
      </c>
      <c r="BX26" s="45" t="s">
        <v>12</v>
      </c>
      <c r="BY26" s="45" t="s">
        <v>12</v>
      </c>
      <c r="BZ26" s="45" t="s">
        <v>12</v>
      </c>
      <c r="CA26" s="45" t="s">
        <v>12</v>
      </c>
      <c r="CB26" s="45" t="s">
        <v>12</v>
      </c>
      <c r="CC26" s="45" t="s">
        <v>12</v>
      </c>
      <c r="CD26" s="45" t="s">
        <v>12</v>
      </c>
      <c r="CE26" s="45" t="s">
        <v>12</v>
      </c>
      <c r="CF26" s="45" t="s">
        <v>12</v>
      </c>
      <c r="CG26" s="45" t="s">
        <v>12</v>
      </c>
      <c r="CH26" s="45" t="s">
        <v>12</v>
      </c>
      <c r="CI26" s="45" t="s">
        <v>12</v>
      </c>
      <c r="CJ26" s="45" t="s">
        <v>12</v>
      </c>
      <c r="CK26" s="45" t="s">
        <v>12</v>
      </c>
      <c r="CL26" s="45" t="s">
        <v>12</v>
      </c>
      <c r="CM26" s="45" t="s">
        <v>12</v>
      </c>
      <c r="CN26" s="45" t="s">
        <v>12</v>
      </c>
      <c r="CO26" s="45" t="s">
        <v>12</v>
      </c>
      <c r="CP26" s="117"/>
      <c r="CQ26" s="60"/>
      <c r="CR26" s="46"/>
      <c r="CS26" s="88"/>
    </row>
    <row r="27" spans="2:97" s="39" customFormat="1" ht="8.5" customHeight="1" thickBot="1" x14ac:dyDescent="0.4">
      <c r="B27" s="102"/>
      <c r="C27" s="324"/>
      <c r="D27" s="107"/>
      <c r="E27" s="103"/>
      <c r="F27" s="115"/>
      <c r="G27" s="116"/>
      <c r="I27" s="95"/>
      <c r="K27" s="96"/>
      <c r="L27" s="93"/>
      <c r="M27" s="93"/>
      <c r="N27" s="93"/>
      <c r="O27" s="94"/>
      <c r="Q27" s="112"/>
      <c r="R27" s="113"/>
      <c r="T27" s="110">
        <f t="shared" ref="T27" si="19">IF(U25="","",1)</f>
        <v>1</v>
      </c>
      <c r="U27" s="93">
        <f t="shared" ref="U27" si="20">IF(U25="","",1)</f>
        <v>1</v>
      </c>
      <c r="V27" s="109">
        <f t="shared" ref="V27" si="21">IF(U25="","",1)</f>
        <v>1</v>
      </c>
      <c r="X27" s="107"/>
      <c r="Y27" s="97"/>
      <c r="Z27" s="98"/>
      <c r="AB27" s="104"/>
      <c r="AC27" s="92"/>
      <c r="AD27" s="148"/>
      <c r="AF27" s="153"/>
      <c r="AG27" s="154"/>
      <c r="AH27" s="154"/>
      <c r="AI27" s="155"/>
      <c r="AJ27" s="294"/>
      <c r="AL27" s="159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5"/>
      <c r="CB27" s="155"/>
      <c r="CC27" s="155"/>
      <c r="CD27" s="155"/>
      <c r="CE27" s="155"/>
      <c r="CF27" s="155"/>
      <c r="CG27" s="155"/>
      <c r="CH27" s="155"/>
      <c r="CI27" s="155"/>
      <c r="CJ27" s="155"/>
      <c r="CK27" s="155"/>
      <c r="CL27" s="155"/>
      <c r="CM27" s="155"/>
      <c r="CN27" s="155"/>
      <c r="CO27" s="156"/>
      <c r="CP27" s="118"/>
      <c r="CQ27" s="158"/>
      <c r="CR27" s="97"/>
      <c r="CS27" s="105"/>
    </row>
    <row r="28" spans="2:97" ht="8.5" customHeight="1" thickTop="1" x14ac:dyDescent="0.35">
      <c r="B28" s="71"/>
      <c r="C28" s="323"/>
      <c r="D28" s="47"/>
      <c r="E28" s="60"/>
      <c r="G28" s="46"/>
      <c r="I28" s="61"/>
      <c r="K28" s="45"/>
      <c r="L28" s="1"/>
      <c r="M28" s="1"/>
      <c r="N28" s="1"/>
      <c r="O28" s="46"/>
      <c r="P28" s="1"/>
      <c r="Q28" s="56"/>
      <c r="R28" s="57"/>
      <c r="T28" s="5">
        <f t="shared" ref="T28" si="22">IF(U29="","",1)</f>
        <v>1</v>
      </c>
      <c r="U28" s="1">
        <f t="shared" ref="U28" si="23">IF(U29="","",1)</f>
        <v>1</v>
      </c>
      <c r="V28" s="6">
        <f t="shared" ref="V28" si="24">IF(U29="","",1)</f>
        <v>1</v>
      </c>
      <c r="X28" s="60"/>
      <c r="Y28" s="46"/>
      <c r="Z28" s="76"/>
      <c r="AB28" s="82"/>
      <c r="AC28" s="45"/>
      <c r="AD28" s="134"/>
      <c r="AF28" s="135"/>
      <c r="AG28" s="136"/>
      <c r="AH28" s="136"/>
      <c r="AI28" s="137"/>
      <c r="AJ28" s="138"/>
      <c r="AL28" s="143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  <c r="BZ28" s="144"/>
      <c r="CA28" s="144"/>
      <c r="CB28" s="144"/>
      <c r="CC28" s="144"/>
      <c r="CD28" s="144"/>
      <c r="CE28" s="144"/>
      <c r="CF28" s="144"/>
      <c r="CG28" s="144"/>
      <c r="CH28" s="144"/>
      <c r="CI28" s="144"/>
      <c r="CJ28" s="144"/>
      <c r="CK28" s="144"/>
      <c r="CL28" s="144"/>
      <c r="CM28" s="144"/>
      <c r="CN28" s="144"/>
      <c r="CO28" s="145"/>
      <c r="CP28" s="117"/>
      <c r="CQ28" s="134"/>
      <c r="CR28" s="46"/>
      <c r="CS28" s="88"/>
    </row>
    <row r="29" spans="2:97" x14ac:dyDescent="0.35">
      <c r="B29" s="71"/>
      <c r="C29" s="323">
        <f>IF(AD29="Athlete Name","",AC29)</f>
        <v>4</v>
      </c>
      <c r="D29" s="47" t="str">
        <f>AD29</f>
        <v>Sarah Beard*</v>
      </c>
      <c r="E29" s="60"/>
      <c r="F29" s="1">
        <f>IF(COUNT(AL29:CO29)=0,"", COUNT(AL29:CO29))</f>
        <v>4</v>
      </c>
      <c r="G29" s="46">
        <f t="shared" ref="G29" si="25">_xlfn.IFS(F29="","",F29=1,1,F29=2,2,F29=3,3,F29=4,4,F29=5,5,F29&gt;5,5)</f>
        <v>4</v>
      </c>
      <c r="I29" s="61"/>
      <c r="J29" s="108" t="s">
        <v>7</v>
      </c>
      <c r="K29" s="45">
        <f>IFERROR(LARGE((AL29:CO29),1),"")</f>
        <v>627.5</v>
      </c>
      <c r="L29" s="1">
        <f>IFERROR(LARGE((AL29:CO29),2),"")</f>
        <v>623.9</v>
      </c>
      <c r="M29" s="1">
        <f>IFERROR(LARGE((AL29:CO29),3),"")</f>
        <v>623.29999999999995</v>
      </c>
      <c r="N29" s="1">
        <f>IFERROR(LARGE((AL29:CO29),4),"")</f>
        <v>622.79999999999995</v>
      </c>
      <c r="O29" s="46" t="str">
        <f>IFERROR(LARGE((AL29:CO29),5),"")</f>
        <v/>
      </c>
      <c r="P29" s="1"/>
      <c r="Q29" s="56">
        <f t="shared" si="11"/>
        <v>624.375</v>
      </c>
      <c r="R29" s="57" t="str">
        <f t="shared" si="12"/>
        <v/>
      </c>
      <c r="T29" s="5">
        <f t="shared" ref="T29" si="26">IF(U29="","",1)</f>
        <v>1</v>
      </c>
      <c r="U29" s="4">
        <f t="shared" ref="U29" si="27">IF(SUM(Q29:R29)=0,"",SUM(Q29:R29))</f>
        <v>624.375</v>
      </c>
      <c r="V29" s="6">
        <f t="shared" ref="V29" si="28">IF(U29="","",1)</f>
        <v>1</v>
      </c>
      <c r="X29" s="60" t="str">
        <f t="shared" si="5"/>
        <v>Sarah Beard*</v>
      </c>
      <c r="Y29" s="46"/>
      <c r="Z29" s="76"/>
      <c r="AB29" s="82"/>
      <c r="AC29" s="45">
        <v>4</v>
      </c>
      <c r="AD29" s="60" t="s">
        <v>336</v>
      </c>
      <c r="AF29" s="45"/>
      <c r="AG29" s="1"/>
      <c r="AH29" s="1"/>
      <c r="AI29" s="1"/>
      <c r="AJ29" s="46"/>
      <c r="AK29" s="108"/>
      <c r="AL29" s="62" t="s">
        <v>7</v>
      </c>
      <c r="AM29" s="62">
        <v>623.29999999999995</v>
      </c>
      <c r="AN29" s="62">
        <v>622.79999999999995</v>
      </c>
      <c r="AO29" s="62">
        <v>627.5</v>
      </c>
      <c r="AP29" s="62">
        <v>623.9</v>
      </c>
      <c r="AQ29" s="62" t="s">
        <v>7</v>
      </c>
      <c r="AR29" s="62" t="s">
        <v>7</v>
      </c>
      <c r="AS29" s="62" t="s">
        <v>7</v>
      </c>
      <c r="AT29" s="62" t="s">
        <v>7</v>
      </c>
      <c r="AU29" s="62" t="s">
        <v>7</v>
      </c>
      <c r="AV29" s="62" t="s">
        <v>7</v>
      </c>
      <c r="AW29" s="62" t="s">
        <v>7</v>
      </c>
      <c r="AX29" s="62" t="s">
        <v>7</v>
      </c>
      <c r="AY29" s="62" t="s">
        <v>7</v>
      </c>
      <c r="AZ29" s="62" t="s">
        <v>7</v>
      </c>
      <c r="BA29" s="62" t="s">
        <v>7</v>
      </c>
      <c r="BB29" s="62" t="s">
        <v>7</v>
      </c>
      <c r="BC29" s="62" t="s">
        <v>7</v>
      </c>
      <c r="BD29" s="62" t="s">
        <v>7</v>
      </c>
      <c r="BE29" s="62" t="s">
        <v>7</v>
      </c>
      <c r="BF29" s="62" t="s">
        <v>7</v>
      </c>
      <c r="BG29" s="62" t="s">
        <v>7</v>
      </c>
      <c r="BH29" s="62" t="s">
        <v>7</v>
      </c>
      <c r="BI29" s="62" t="s">
        <v>7</v>
      </c>
      <c r="BJ29" s="62" t="s">
        <v>7</v>
      </c>
      <c r="BK29" s="62" t="s">
        <v>7</v>
      </c>
      <c r="BL29" s="62" t="s">
        <v>7</v>
      </c>
      <c r="BM29" s="62" t="s">
        <v>7</v>
      </c>
      <c r="BN29" s="62" t="s">
        <v>7</v>
      </c>
      <c r="BO29" s="62" t="s">
        <v>7</v>
      </c>
      <c r="BP29" s="62" t="s">
        <v>7</v>
      </c>
      <c r="BQ29" s="62" t="s">
        <v>7</v>
      </c>
      <c r="BR29" s="62" t="s">
        <v>7</v>
      </c>
      <c r="BS29" s="62" t="s">
        <v>7</v>
      </c>
      <c r="BT29" s="62"/>
      <c r="BU29" s="62"/>
      <c r="BV29" s="62" t="s">
        <v>7</v>
      </c>
      <c r="BW29" s="62" t="s">
        <v>7</v>
      </c>
      <c r="BX29" s="62" t="s">
        <v>7</v>
      </c>
      <c r="BY29" s="62" t="s">
        <v>7</v>
      </c>
      <c r="BZ29" s="62" t="s">
        <v>7</v>
      </c>
      <c r="CA29" s="62" t="s">
        <v>7</v>
      </c>
      <c r="CB29" s="62" t="s">
        <v>7</v>
      </c>
      <c r="CC29" s="62" t="s">
        <v>7</v>
      </c>
      <c r="CD29" s="62" t="s">
        <v>7</v>
      </c>
      <c r="CE29" s="62" t="s">
        <v>7</v>
      </c>
      <c r="CF29" s="62" t="s">
        <v>7</v>
      </c>
      <c r="CG29" s="62" t="s">
        <v>7</v>
      </c>
      <c r="CH29" s="62" t="s">
        <v>7</v>
      </c>
      <c r="CI29" s="62" t="s">
        <v>7</v>
      </c>
      <c r="CJ29" s="62" t="s">
        <v>7</v>
      </c>
      <c r="CK29" s="62" t="s">
        <v>7</v>
      </c>
      <c r="CL29" s="62" t="s">
        <v>7</v>
      </c>
      <c r="CM29" s="62" t="s">
        <v>7</v>
      </c>
      <c r="CN29" s="62" t="s">
        <v>7</v>
      </c>
      <c r="CO29" s="62" t="s">
        <v>7</v>
      </c>
      <c r="CP29" s="117"/>
      <c r="CQ29" s="60" t="str">
        <f>IF(AD29="Athlete Name","",AD29)</f>
        <v>Sarah Beard*</v>
      </c>
      <c r="CR29" s="46">
        <v>4</v>
      </c>
      <c r="CS29" s="88"/>
    </row>
    <row r="30" spans="2:97" x14ac:dyDescent="0.35">
      <c r="B30" s="71"/>
      <c r="C30" s="323"/>
      <c r="D30" s="47"/>
      <c r="E30" s="60"/>
      <c r="G30" s="46"/>
      <c r="I30" s="61" t="str">
        <f>IF(SUM(AF30:AJ30)=0,"",SUM(AF30:AJ30))</f>
        <v/>
      </c>
      <c r="J30" s="108" t="s">
        <v>12</v>
      </c>
      <c r="K30" s="45" t="str">
        <f>IFERROR(LARGE((AL30:CO30),1),"")</f>
        <v/>
      </c>
      <c r="L30" s="1" t="str">
        <f>IFERROR(LARGE((AL30:CO30),2),"")</f>
        <v/>
      </c>
      <c r="M30" s="1" t="str">
        <f>IFERROR(LARGE((AL30:CO30),3),"")</f>
        <v/>
      </c>
      <c r="N30" s="1" t="str">
        <f>IFERROR(LARGE((AL30:CO30),4),"")</f>
        <v/>
      </c>
      <c r="O30" s="46" t="str">
        <f>IFERROR(LARGE((AL30:CO30),5),"")</f>
        <v/>
      </c>
      <c r="P30" s="1"/>
      <c r="Q30" s="56"/>
      <c r="R30" s="57"/>
      <c r="T30" s="5">
        <f t="shared" ref="T30" si="29">IF(U29="","",1)</f>
        <v>1</v>
      </c>
      <c r="U30" s="126">
        <f t="shared" ref="U30" si="30">IF(U29="","",1)</f>
        <v>1</v>
      </c>
      <c r="V30" s="6">
        <f t="shared" ref="V30" si="31">IF(U29="","",1)</f>
        <v>1</v>
      </c>
      <c r="X30" s="60"/>
      <c r="Y30" s="46"/>
      <c r="Z30" s="76"/>
      <c r="AB30" s="82"/>
      <c r="AC30" s="45"/>
      <c r="AD30" s="103" t="s">
        <v>337</v>
      </c>
      <c r="AF30" s="45" t="s">
        <v>12</v>
      </c>
      <c r="AG30" s="1" t="s">
        <v>12</v>
      </c>
      <c r="AH30" s="1" t="s">
        <v>12</v>
      </c>
      <c r="AI30" s="1" t="s">
        <v>12</v>
      </c>
      <c r="AJ30" s="46" t="s">
        <v>12</v>
      </c>
      <c r="AK30" s="108"/>
      <c r="AL30" s="45" t="s">
        <v>12</v>
      </c>
      <c r="AM30" s="45" t="s">
        <v>12</v>
      </c>
      <c r="AN30" s="45" t="s">
        <v>12</v>
      </c>
      <c r="AO30" s="45" t="s">
        <v>12</v>
      </c>
      <c r="AP30" s="45" t="s">
        <v>12</v>
      </c>
      <c r="AQ30" s="45" t="s">
        <v>12</v>
      </c>
      <c r="AR30" s="45" t="s">
        <v>12</v>
      </c>
      <c r="AS30" s="45" t="s">
        <v>12</v>
      </c>
      <c r="AT30" s="45" t="s">
        <v>12</v>
      </c>
      <c r="AU30" s="45" t="s">
        <v>12</v>
      </c>
      <c r="AV30" s="45" t="s">
        <v>12</v>
      </c>
      <c r="AW30" s="45" t="s">
        <v>12</v>
      </c>
      <c r="AX30" s="45" t="s">
        <v>12</v>
      </c>
      <c r="AY30" s="45" t="s">
        <v>12</v>
      </c>
      <c r="AZ30" s="45" t="s">
        <v>12</v>
      </c>
      <c r="BA30" s="45" t="s">
        <v>12</v>
      </c>
      <c r="BB30" s="45" t="s">
        <v>12</v>
      </c>
      <c r="BC30" s="45" t="s">
        <v>12</v>
      </c>
      <c r="BD30" s="45" t="s">
        <v>12</v>
      </c>
      <c r="BE30" s="45" t="s">
        <v>12</v>
      </c>
      <c r="BF30" s="45" t="s">
        <v>12</v>
      </c>
      <c r="BG30" s="45" t="s">
        <v>12</v>
      </c>
      <c r="BH30" s="45" t="s">
        <v>12</v>
      </c>
      <c r="BI30" s="45" t="s">
        <v>12</v>
      </c>
      <c r="BJ30" s="45" t="s">
        <v>12</v>
      </c>
      <c r="BK30" s="45" t="s">
        <v>12</v>
      </c>
      <c r="BL30" s="45" t="s">
        <v>12</v>
      </c>
      <c r="BM30" s="45" t="s">
        <v>12</v>
      </c>
      <c r="BN30" s="45" t="s">
        <v>12</v>
      </c>
      <c r="BO30" s="45" t="s">
        <v>12</v>
      </c>
      <c r="BP30" s="45" t="s">
        <v>12</v>
      </c>
      <c r="BQ30" s="45" t="s">
        <v>12</v>
      </c>
      <c r="BR30" s="45" t="s">
        <v>12</v>
      </c>
      <c r="BS30" s="45" t="s">
        <v>12</v>
      </c>
      <c r="BT30" s="45" t="s">
        <v>12</v>
      </c>
      <c r="BU30" s="45" t="s">
        <v>12</v>
      </c>
      <c r="BV30" s="45" t="s">
        <v>12</v>
      </c>
      <c r="BW30" s="45" t="s">
        <v>12</v>
      </c>
      <c r="BX30" s="45" t="s">
        <v>12</v>
      </c>
      <c r="BY30" s="45" t="s">
        <v>12</v>
      </c>
      <c r="BZ30" s="45" t="s">
        <v>12</v>
      </c>
      <c r="CA30" s="45" t="s">
        <v>12</v>
      </c>
      <c r="CB30" s="45" t="s">
        <v>12</v>
      </c>
      <c r="CC30" s="45" t="s">
        <v>12</v>
      </c>
      <c r="CD30" s="45" t="s">
        <v>12</v>
      </c>
      <c r="CE30" s="45" t="s">
        <v>12</v>
      </c>
      <c r="CF30" s="45" t="s">
        <v>12</v>
      </c>
      <c r="CG30" s="45" t="s">
        <v>12</v>
      </c>
      <c r="CH30" s="45" t="s">
        <v>12</v>
      </c>
      <c r="CI30" s="45" t="s">
        <v>12</v>
      </c>
      <c r="CJ30" s="45" t="s">
        <v>12</v>
      </c>
      <c r="CK30" s="45" t="s">
        <v>12</v>
      </c>
      <c r="CL30" s="45" t="s">
        <v>12</v>
      </c>
      <c r="CM30" s="45" t="s">
        <v>12</v>
      </c>
      <c r="CN30" s="45" t="s">
        <v>12</v>
      </c>
      <c r="CO30" s="45" t="s">
        <v>12</v>
      </c>
      <c r="CP30" s="117"/>
      <c r="CQ30" s="60"/>
      <c r="CR30" s="46"/>
      <c r="CS30" s="88"/>
    </row>
    <row r="31" spans="2:97" s="39" customFormat="1" ht="8.5" customHeight="1" thickBot="1" x14ac:dyDescent="0.4">
      <c r="B31" s="102"/>
      <c r="C31" s="324"/>
      <c r="D31" s="107"/>
      <c r="E31" s="103"/>
      <c r="F31" s="115"/>
      <c r="G31" s="116"/>
      <c r="I31" s="95"/>
      <c r="K31" s="96"/>
      <c r="L31" s="93"/>
      <c r="M31" s="93"/>
      <c r="N31" s="93"/>
      <c r="O31" s="94"/>
      <c r="Q31" s="112"/>
      <c r="R31" s="113"/>
      <c r="T31" s="110">
        <f t="shared" ref="T31" si="32">IF(U29="","",1)</f>
        <v>1</v>
      </c>
      <c r="U31" s="93">
        <f t="shared" ref="U31" si="33">IF(U29="","",1)</f>
        <v>1</v>
      </c>
      <c r="V31" s="109">
        <f t="shared" ref="V31" si="34">IF(U29="","",1)</f>
        <v>1</v>
      </c>
      <c r="X31" s="107"/>
      <c r="Y31" s="97"/>
      <c r="Z31" s="98"/>
      <c r="AB31" s="104"/>
      <c r="AC31" s="92"/>
      <c r="AD31" s="139"/>
      <c r="AF31" s="140"/>
      <c r="AG31" s="141"/>
      <c r="AH31" s="141"/>
      <c r="AI31" s="141"/>
      <c r="AJ31" s="142"/>
      <c r="AL31" s="140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1"/>
      <c r="CB31" s="141"/>
      <c r="CC31" s="141"/>
      <c r="CD31" s="141"/>
      <c r="CE31" s="141"/>
      <c r="CF31" s="141"/>
      <c r="CG31" s="141"/>
      <c r="CH31" s="141"/>
      <c r="CI31" s="141"/>
      <c r="CJ31" s="141"/>
      <c r="CK31" s="141"/>
      <c r="CL31" s="141"/>
      <c r="CM31" s="141"/>
      <c r="CN31" s="141"/>
      <c r="CO31" s="142"/>
      <c r="CP31" s="118"/>
      <c r="CQ31" s="146"/>
      <c r="CR31" s="97"/>
      <c r="CS31" s="105"/>
    </row>
    <row r="32" spans="2:97" ht="8.5" customHeight="1" thickTop="1" x14ac:dyDescent="0.35">
      <c r="B32" s="71"/>
      <c r="C32" s="323"/>
      <c r="D32" s="47"/>
      <c r="E32" s="60"/>
      <c r="G32" s="46"/>
      <c r="I32" s="61"/>
      <c r="K32" s="45"/>
      <c r="L32" s="1"/>
      <c r="M32" s="1"/>
      <c r="N32" s="1"/>
      <c r="O32" s="46"/>
      <c r="P32" s="1"/>
      <c r="Q32" s="56"/>
      <c r="R32" s="57"/>
      <c r="T32" s="5">
        <f t="shared" ref="T32" si="35">IF(U33="","",1)</f>
        <v>1</v>
      </c>
      <c r="U32" s="1">
        <f t="shared" ref="U32" si="36">IF(U33="","",1)</f>
        <v>1</v>
      </c>
      <c r="V32" s="6">
        <f t="shared" ref="V32" si="37">IF(U33="","",1)</f>
        <v>1</v>
      </c>
      <c r="X32" s="60"/>
      <c r="Y32" s="46"/>
      <c r="Z32" s="76"/>
      <c r="AB32" s="82"/>
      <c r="AC32" s="45"/>
      <c r="AD32" s="149"/>
      <c r="AF32" s="150"/>
      <c r="AG32" s="151"/>
      <c r="AH32" s="151"/>
      <c r="AI32" s="151"/>
      <c r="AJ32" s="152"/>
      <c r="AL32" s="150"/>
      <c r="AM32" s="157"/>
      <c r="AN32" s="157"/>
      <c r="AO32" s="157"/>
      <c r="AP32" s="157"/>
      <c r="AQ32" s="157"/>
      <c r="AR32" s="157"/>
      <c r="AS32" s="157"/>
      <c r="AT32" s="157"/>
      <c r="AU32" s="157"/>
      <c r="AV32" s="157"/>
      <c r="AW32" s="157"/>
      <c r="AX32" s="157"/>
      <c r="AY32" s="157"/>
      <c r="AZ32" s="157"/>
      <c r="BA32" s="157"/>
      <c r="BB32" s="157"/>
      <c r="BC32" s="157"/>
      <c r="BD32" s="157"/>
      <c r="BE32" s="157"/>
      <c r="BF32" s="157"/>
      <c r="BG32" s="157"/>
      <c r="BH32" s="157"/>
      <c r="BI32" s="157"/>
      <c r="BJ32" s="157"/>
      <c r="BK32" s="157"/>
      <c r="BL32" s="157"/>
      <c r="BM32" s="157"/>
      <c r="BN32" s="157"/>
      <c r="BO32" s="157"/>
      <c r="BP32" s="157"/>
      <c r="BQ32" s="157"/>
      <c r="BR32" s="157"/>
      <c r="BS32" s="157"/>
      <c r="BT32" s="157"/>
      <c r="BU32" s="157"/>
      <c r="BV32" s="157"/>
      <c r="BW32" s="157"/>
      <c r="BX32" s="157"/>
      <c r="BY32" s="157"/>
      <c r="BZ32" s="157"/>
      <c r="CA32" s="157"/>
      <c r="CB32" s="157"/>
      <c r="CC32" s="157"/>
      <c r="CD32" s="157"/>
      <c r="CE32" s="157"/>
      <c r="CF32" s="157"/>
      <c r="CG32" s="157"/>
      <c r="CH32" s="157"/>
      <c r="CI32" s="157"/>
      <c r="CJ32" s="157"/>
      <c r="CK32" s="157"/>
      <c r="CL32" s="157"/>
      <c r="CM32" s="157"/>
      <c r="CN32" s="157"/>
      <c r="CO32" s="152"/>
      <c r="CP32" s="117"/>
      <c r="CQ32" s="149"/>
      <c r="CR32" s="46"/>
      <c r="CS32" s="88"/>
    </row>
    <row r="33" spans="2:97" x14ac:dyDescent="0.35">
      <c r="B33" s="71"/>
      <c r="C33" s="323">
        <f>IF(AD33="Athlete Name","",AC33)</f>
        <v>5</v>
      </c>
      <c r="D33" s="47" t="str">
        <f t="shared" si="9"/>
        <v>Ginny Thrasher*</v>
      </c>
      <c r="E33" s="60"/>
      <c r="F33" s="1">
        <f>IF(COUNT(AL33:CO33)=0,"", COUNT(AL33:CO33))</f>
        <v>4</v>
      </c>
      <c r="G33" s="46">
        <f t="shared" ref="G33" si="38">_xlfn.IFS(F33="","",F33=1,1,F33=2,2,F33=3,3,F33=4,4,F33=5,5,F33&gt;5,5)</f>
        <v>4</v>
      </c>
      <c r="I33" s="61"/>
      <c r="J33" s="108" t="s">
        <v>7</v>
      </c>
      <c r="K33" s="45">
        <f>IFERROR(LARGE((AL33:CO33),1),"")</f>
        <v>627.79999999999995</v>
      </c>
      <c r="L33" s="1">
        <f>IFERROR(LARGE((AL33:CO33),2),"")</f>
        <v>627.70000000000005</v>
      </c>
      <c r="M33" s="1">
        <f>IFERROR(LARGE((AL33:CO33),3),"")</f>
        <v>625.79999999999995</v>
      </c>
      <c r="N33" s="1">
        <f>IFERROR(LARGE((AL33:CO33),4),"")</f>
        <v>622.20000000000005</v>
      </c>
      <c r="O33" s="46" t="str">
        <f>IFERROR(LARGE((AL33:CO33),5),"")</f>
        <v/>
      </c>
      <c r="P33" s="1"/>
      <c r="Q33" s="56">
        <f t="shared" si="11"/>
        <v>625.875</v>
      </c>
      <c r="R33" s="57" t="str">
        <f t="shared" si="12"/>
        <v/>
      </c>
      <c r="T33" s="5">
        <f t="shared" ref="T33" si="39">IF(U33="","",1)</f>
        <v>1</v>
      </c>
      <c r="U33" s="4">
        <f t="shared" ref="U33" si="40">IF(SUM(Q33:R33)=0,"",SUM(Q33:R33))</f>
        <v>625.875</v>
      </c>
      <c r="V33" s="6">
        <f t="shared" ref="V33" si="41">IF(U33="","",1)</f>
        <v>1</v>
      </c>
      <c r="X33" s="60" t="str">
        <f t="shared" si="5"/>
        <v>Ginny Thrasher*</v>
      </c>
      <c r="Y33" s="46"/>
      <c r="Z33" s="76"/>
      <c r="AB33" s="82"/>
      <c r="AC33" s="45">
        <v>5</v>
      </c>
      <c r="AD33" s="60" t="s">
        <v>319</v>
      </c>
      <c r="AF33" s="45"/>
      <c r="AG33" s="1"/>
      <c r="AH33" s="1"/>
      <c r="AI33" s="1"/>
      <c r="AJ33" s="46"/>
      <c r="AK33" s="108"/>
      <c r="AL33" s="62" t="s">
        <v>7</v>
      </c>
      <c r="AM33" s="62">
        <v>622.20000000000005</v>
      </c>
      <c r="AN33" s="62">
        <v>627.79999999999995</v>
      </c>
      <c r="AO33" s="62">
        <v>627.70000000000005</v>
      </c>
      <c r="AP33" s="62">
        <v>625.79999999999995</v>
      </c>
      <c r="AQ33" s="62" t="s">
        <v>7</v>
      </c>
      <c r="AR33" s="62" t="s">
        <v>7</v>
      </c>
      <c r="AS33" s="62" t="s">
        <v>7</v>
      </c>
      <c r="AT33" s="62" t="s">
        <v>7</v>
      </c>
      <c r="AU33" s="62" t="s">
        <v>7</v>
      </c>
      <c r="AV33" s="62" t="s">
        <v>7</v>
      </c>
      <c r="AW33" s="62" t="s">
        <v>7</v>
      </c>
      <c r="AX33" s="62" t="s">
        <v>7</v>
      </c>
      <c r="AY33" s="62" t="s">
        <v>7</v>
      </c>
      <c r="AZ33" s="62" t="s">
        <v>7</v>
      </c>
      <c r="BA33" s="62" t="s">
        <v>7</v>
      </c>
      <c r="BB33" s="62" t="s">
        <v>7</v>
      </c>
      <c r="BC33" s="62" t="s">
        <v>7</v>
      </c>
      <c r="BD33" s="62" t="s">
        <v>7</v>
      </c>
      <c r="BE33" s="62" t="s">
        <v>7</v>
      </c>
      <c r="BF33" s="62" t="s">
        <v>7</v>
      </c>
      <c r="BG33" s="62" t="s">
        <v>7</v>
      </c>
      <c r="BH33" s="62" t="s">
        <v>7</v>
      </c>
      <c r="BI33" s="62" t="s">
        <v>7</v>
      </c>
      <c r="BJ33" s="62" t="s">
        <v>7</v>
      </c>
      <c r="BK33" s="62" t="s">
        <v>7</v>
      </c>
      <c r="BL33" s="62" t="s">
        <v>7</v>
      </c>
      <c r="BM33" s="62" t="s">
        <v>7</v>
      </c>
      <c r="BN33" s="62" t="s">
        <v>7</v>
      </c>
      <c r="BO33" s="62" t="s">
        <v>7</v>
      </c>
      <c r="BP33" s="62" t="s">
        <v>7</v>
      </c>
      <c r="BQ33" s="62" t="s">
        <v>7</v>
      </c>
      <c r="BR33" s="62" t="s">
        <v>7</v>
      </c>
      <c r="BS33" s="62" t="s">
        <v>7</v>
      </c>
      <c r="BT33" s="62" t="s">
        <v>7</v>
      </c>
      <c r="BU33" s="62" t="s">
        <v>7</v>
      </c>
      <c r="BV33" s="62" t="s">
        <v>7</v>
      </c>
      <c r="BW33" s="62" t="s">
        <v>7</v>
      </c>
      <c r="BX33" s="62" t="s">
        <v>7</v>
      </c>
      <c r="BY33" s="62" t="s">
        <v>7</v>
      </c>
      <c r="BZ33" s="62" t="s">
        <v>7</v>
      </c>
      <c r="CA33" s="62" t="s">
        <v>7</v>
      </c>
      <c r="CB33" s="62" t="s">
        <v>7</v>
      </c>
      <c r="CC33" s="62" t="s">
        <v>7</v>
      </c>
      <c r="CD33" s="62" t="s">
        <v>7</v>
      </c>
      <c r="CE33" s="62" t="s">
        <v>7</v>
      </c>
      <c r="CF33" s="62" t="s">
        <v>7</v>
      </c>
      <c r="CG33" s="62" t="s">
        <v>7</v>
      </c>
      <c r="CH33" s="62" t="s">
        <v>7</v>
      </c>
      <c r="CI33" s="62" t="s">
        <v>7</v>
      </c>
      <c r="CJ33" s="62" t="s">
        <v>7</v>
      </c>
      <c r="CK33" s="62" t="s">
        <v>7</v>
      </c>
      <c r="CL33" s="62" t="s">
        <v>7</v>
      </c>
      <c r="CM33" s="62" t="s">
        <v>7</v>
      </c>
      <c r="CN33" s="62" t="s">
        <v>7</v>
      </c>
      <c r="CO33" s="62" t="s">
        <v>7</v>
      </c>
      <c r="CP33" s="117"/>
      <c r="CQ33" s="60" t="str">
        <f>IF(AD33="Athlete Name","",AD33)</f>
        <v>Ginny Thrasher*</v>
      </c>
      <c r="CR33" s="46">
        <v>5</v>
      </c>
      <c r="CS33" s="88"/>
    </row>
    <row r="34" spans="2:97" x14ac:dyDescent="0.35">
      <c r="B34" s="71"/>
      <c r="C34" s="323"/>
      <c r="D34" s="47" t="s">
        <v>320</v>
      </c>
      <c r="E34" s="60"/>
      <c r="G34" s="46"/>
      <c r="I34" s="61" t="str">
        <f>IF(SUM(AF34:AJ34)=0,"",SUM(AF34:AJ34))</f>
        <v/>
      </c>
      <c r="J34" s="108" t="s">
        <v>12</v>
      </c>
      <c r="K34" s="45" t="str">
        <f>IFERROR(LARGE((AL34:CO34),1),"")</f>
        <v/>
      </c>
      <c r="L34" s="1" t="str">
        <f>IFERROR(LARGE((AL34:CO34),2),"")</f>
        <v/>
      </c>
      <c r="M34" s="1" t="str">
        <f>IFERROR(LARGE((AL34:CO34),3),"")</f>
        <v/>
      </c>
      <c r="N34" s="1" t="str">
        <f>IFERROR(LARGE((AL34:CO34),4),"")</f>
        <v/>
      </c>
      <c r="O34" s="46" t="str">
        <f>IFERROR(LARGE((AL34:CO34),5),"")</f>
        <v/>
      </c>
      <c r="P34" s="1"/>
      <c r="Q34" s="56"/>
      <c r="R34" s="57"/>
      <c r="T34" s="5">
        <f t="shared" ref="T34" si="42">IF(U33="","",1)</f>
        <v>1</v>
      </c>
      <c r="U34" s="126">
        <f t="shared" ref="U34" si="43">IF(U33="","",1)</f>
        <v>1</v>
      </c>
      <c r="V34" s="6">
        <f t="shared" ref="V34" si="44">IF(U33="","",1)</f>
        <v>1</v>
      </c>
      <c r="X34" s="60"/>
      <c r="Y34" s="46"/>
      <c r="Z34" s="76"/>
      <c r="AB34" s="82"/>
      <c r="AC34" s="45"/>
      <c r="AD34" s="103" t="s">
        <v>320</v>
      </c>
      <c r="AF34" s="45" t="s">
        <v>12</v>
      </c>
      <c r="AG34" s="1" t="s">
        <v>12</v>
      </c>
      <c r="AH34" s="1" t="s">
        <v>12</v>
      </c>
      <c r="AI34" s="1" t="s">
        <v>12</v>
      </c>
      <c r="AJ34" s="46" t="s">
        <v>12</v>
      </c>
      <c r="AK34" s="108"/>
      <c r="AL34" s="45" t="s">
        <v>12</v>
      </c>
      <c r="AM34" s="45" t="s">
        <v>12</v>
      </c>
      <c r="AN34" s="45" t="s">
        <v>12</v>
      </c>
      <c r="AO34" s="45" t="s">
        <v>12</v>
      </c>
      <c r="AP34" s="45" t="s">
        <v>12</v>
      </c>
      <c r="AQ34" s="45" t="s">
        <v>12</v>
      </c>
      <c r="AR34" s="45" t="s">
        <v>12</v>
      </c>
      <c r="AS34" s="45" t="s">
        <v>12</v>
      </c>
      <c r="AT34" s="45" t="s">
        <v>12</v>
      </c>
      <c r="AU34" s="45" t="s">
        <v>12</v>
      </c>
      <c r="AV34" s="45" t="s">
        <v>12</v>
      </c>
      <c r="AW34" s="45" t="s">
        <v>12</v>
      </c>
      <c r="AX34" s="45" t="s">
        <v>12</v>
      </c>
      <c r="AY34" s="45" t="s">
        <v>12</v>
      </c>
      <c r="AZ34" s="45" t="s">
        <v>12</v>
      </c>
      <c r="BA34" s="45" t="s">
        <v>12</v>
      </c>
      <c r="BB34" s="45" t="s">
        <v>12</v>
      </c>
      <c r="BC34" s="45" t="s">
        <v>12</v>
      </c>
      <c r="BD34" s="45" t="s">
        <v>12</v>
      </c>
      <c r="BE34" s="45" t="s">
        <v>12</v>
      </c>
      <c r="BF34" s="45" t="s">
        <v>12</v>
      </c>
      <c r="BG34" s="45" t="s">
        <v>12</v>
      </c>
      <c r="BH34" s="45" t="s">
        <v>12</v>
      </c>
      <c r="BI34" s="45" t="s">
        <v>12</v>
      </c>
      <c r="BJ34" s="45" t="s">
        <v>12</v>
      </c>
      <c r="BK34" s="45" t="s">
        <v>12</v>
      </c>
      <c r="BL34" s="45" t="s">
        <v>12</v>
      </c>
      <c r="BM34" s="45" t="s">
        <v>12</v>
      </c>
      <c r="BN34" s="45" t="s">
        <v>12</v>
      </c>
      <c r="BO34" s="45" t="s">
        <v>12</v>
      </c>
      <c r="BP34" s="45" t="s">
        <v>12</v>
      </c>
      <c r="BQ34" s="45" t="s">
        <v>12</v>
      </c>
      <c r="BR34" s="45" t="s">
        <v>12</v>
      </c>
      <c r="BS34" s="45" t="s">
        <v>12</v>
      </c>
      <c r="BT34" s="45" t="s">
        <v>12</v>
      </c>
      <c r="BU34" s="45" t="s">
        <v>12</v>
      </c>
      <c r="BV34" s="45" t="s">
        <v>12</v>
      </c>
      <c r="BW34" s="45" t="s">
        <v>12</v>
      </c>
      <c r="BX34" s="45" t="s">
        <v>12</v>
      </c>
      <c r="BY34" s="45" t="s">
        <v>12</v>
      </c>
      <c r="BZ34" s="45" t="s">
        <v>12</v>
      </c>
      <c r="CA34" s="45" t="s">
        <v>12</v>
      </c>
      <c r="CB34" s="45" t="s">
        <v>12</v>
      </c>
      <c r="CC34" s="45" t="s">
        <v>12</v>
      </c>
      <c r="CD34" s="45" t="s">
        <v>12</v>
      </c>
      <c r="CE34" s="45" t="s">
        <v>12</v>
      </c>
      <c r="CF34" s="45" t="s">
        <v>12</v>
      </c>
      <c r="CG34" s="45" t="s">
        <v>12</v>
      </c>
      <c r="CH34" s="45" t="s">
        <v>12</v>
      </c>
      <c r="CI34" s="45" t="s">
        <v>12</v>
      </c>
      <c r="CJ34" s="45" t="s">
        <v>12</v>
      </c>
      <c r="CK34" s="45" t="s">
        <v>12</v>
      </c>
      <c r="CL34" s="45" t="s">
        <v>12</v>
      </c>
      <c r="CM34" s="45" t="s">
        <v>12</v>
      </c>
      <c r="CN34" s="45" t="s">
        <v>12</v>
      </c>
      <c r="CO34" s="45" t="s">
        <v>12</v>
      </c>
      <c r="CP34" s="117"/>
      <c r="CQ34" s="60"/>
      <c r="CR34" s="46"/>
      <c r="CS34" s="88"/>
    </row>
    <row r="35" spans="2:97" s="39" customFormat="1" ht="8.5" customHeight="1" thickBot="1" x14ac:dyDescent="0.4">
      <c r="B35" s="102"/>
      <c r="C35" s="324"/>
      <c r="D35" s="107"/>
      <c r="E35" s="103"/>
      <c r="F35" s="115"/>
      <c r="G35" s="116"/>
      <c r="I35" s="95"/>
      <c r="K35" s="96"/>
      <c r="L35" s="93"/>
      <c r="M35" s="93"/>
      <c r="N35" s="93"/>
      <c r="O35" s="94"/>
      <c r="Q35" s="112"/>
      <c r="R35" s="113"/>
      <c r="T35" s="110">
        <f t="shared" ref="T35" si="45">IF(U33="","",1)</f>
        <v>1</v>
      </c>
      <c r="U35" s="93">
        <f t="shared" ref="U35" si="46">IF(U33="","",1)</f>
        <v>1</v>
      </c>
      <c r="V35" s="109">
        <f t="shared" ref="V35" si="47">IF(U33="","",1)</f>
        <v>1</v>
      </c>
      <c r="X35" s="107"/>
      <c r="Y35" s="97"/>
      <c r="Z35" s="98"/>
      <c r="AB35" s="104"/>
      <c r="AC35" s="92"/>
      <c r="AD35" s="147"/>
      <c r="AF35" s="153"/>
      <c r="AG35" s="154"/>
      <c r="AH35" s="154"/>
      <c r="AI35" s="155"/>
      <c r="AJ35" s="156"/>
      <c r="AL35" s="159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5"/>
      <c r="CB35" s="155"/>
      <c r="CC35" s="155"/>
      <c r="CD35" s="155"/>
      <c r="CE35" s="155"/>
      <c r="CF35" s="155"/>
      <c r="CG35" s="155"/>
      <c r="CH35" s="155"/>
      <c r="CI35" s="155"/>
      <c r="CJ35" s="155"/>
      <c r="CK35" s="155"/>
      <c r="CL35" s="155"/>
      <c r="CM35" s="155"/>
      <c r="CN35" s="155"/>
      <c r="CO35" s="156"/>
      <c r="CP35" s="118"/>
      <c r="CQ35" s="158"/>
      <c r="CR35" s="97"/>
      <c r="CS35" s="105"/>
    </row>
    <row r="36" spans="2:97" ht="8.5" customHeight="1" thickTop="1" x14ac:dyDescent="0.35">
      <c r="B36" s="71"/>
      <c r="C36" s="323"/>
      <c r="D36" s="47"/>
      <c r="E36" s="60"/>
      <c r="G36" s="46"/>
      <c r="I36" s="61"/>
      <c r="K36" s="45"/>
      <c r="L36" s="1"/>
      <c r="M36" s="1"/>
      <c r="N36" s="1"/>
      <c r="O36" s="46"/>
      <c r="P36" s="1"/>
      <c r="Q36" s="56"/>
      <c r="R36" s="57"/>
      <c r="T36" s="5" t="str">
        <f t="shared" ref="T36" si="48">IF(U37="","",1)</f>
        <v/>
      </c>
      <c r="U36" s="1" t="str">
        <f t="shared" ref="U36" si="49">IF(U37="","",1)</f>
        <v/>
      </c>
      <c r="V36" s="6" t="str">
        <f t="shared" ref="V36" si="50">IF(U37="","",1)</f>
        <v/>
      </c>
      <c r="X36" s="60"/>
      <c r="Y36" s="46"/>
      <c r="Z36" s="76"/>
      <c r="AB36" s="82"/>
      <c r="AC36" s="45"/>
      <c r="AD36" s="134"/>
      <c r="AF36" s="135"/>
      <c r="AG36" s="136"/>
      <c r="AH36" s="136"/>
      <c r="AI36" s="137"/>
      <c r="AJ36" s="138"/>
      <c r="AL36" s="143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144"/>
      <c r="BM36" s="144"/>
      <c r="BN36" s="144"/>
      <c r="BO36" s="144"/>
      <c r="BP36" s="144"/>
      <c r="BQ36" s="144"/>
      <c r="BR36" s="144"/>
      <c r="BS36" s="144"/>
      <c r="BT36" s="144"/>
      <c r="BU36" s="144"/>
      <c r="BV36" s="144"/>
      <c r="BW36" s="144"/>
      <c r="BX36" s="144"/>
      <c r="BY36" s="144"/>
      <c r="BZ36" s="144"/>
      <c r="CA36" s="144"/>
      <c r="CB36" s="144"/>
      <c r="CC36" s="144"/>
      <c r="CD36" s="144"/>
      <c r="CE36" s="144"/>
      <c r="CF36" s="144"/>
      <c r="CG36" s="144"/>
      <c r="CH36" s="144"/>
      <c r="CI36" s="144"/>
      <c r="CJ36" s="144"/>
      <c r="CK36" s="144"/>
      <c r="CL36" s="144"/>
      <c r="CM36" s="144"/>
      <c r="CN36" s="144"/>
      <c r="CO36" s="145"/>
      <c r="CP36" s="117"/>
      <c r="CQ36" s="134"/>
      <c r="CR36" s="46"/>
      <c r="CS36" s="88"/>
    </row>
    <row r="37" spans="2:97" x14ac:dyDescent="0.35">
      <c r="B37" s="71"/>
      <c r="C37" s="323">
        <f>IF(AD37="Athlete Name","",AC37)</f>
        <v>6</v>
      </c>
      <c r="D37" s="47" t="str">
        <f t="shared" si="9"/>
        <v>Natalie Perrin</v>
      </c>
      <c r="E37" s="60"/>
      <c r="F37" s="1" t="str">
        <f>IF(COUNT(AL37:CO37)=0,"", COUNT(AL37:CO37))</f>
        <v/>
      </c>
      <c r="G37" s="46" t="str">
        <f t="shared" ref="G37" si="51">_xlfn.IFS(F37="","",F37=1,1,F37=2,2,F37=3,3,F37=4,4,F37=5,5,F37&gt;5,5)</f>
        <v/>
      </c>
      <c r="I37" s="61"/>
      <c r="J37" s="108" t="s">
        <v>7</v>
      </c>
      <c r="K37" s="45" t="str">
        <f>IFERROR(LARGE((AL37:CO37),1),"")</f>
        <v/>
      </c>
      <c r="L37" s="1" t="str">
        <f>IFERROR(LARGE((AL37:CO37),2),"")</f>
        <v/>
      </c>
      <c r="M37" s="1" t="str">
        <f>IFERROR(LARGE((AL37:CO37),3),"")</f>
        <v/>
      </c>
      <c r="N37" s="1" t="str">
        <f>IFERROR(LARGE((AL37:CO37),4),"")</f>
        <v/>
      </c>
      <c r="O37" s="46" t="str">
        <f>IFERROR(LARGE((AL37:CO37),5),"")</f>
        <v/>
      </c>
      <c r="P37" s="1"/>
      <c r="Q37" s="56" t="str">
        <f t="shared" si="11"/>
        <v/>
      </c>
      <c r="R37" s="57" t="str">
        <f t="shared" si="12"/>
        <v/>
      </c>
      <c r="T37" s="5" t="str">
        <f t="shared" ref="T37" si="52">IF(U37="","",1)</f>
        <v/>
      </c>
      <c r="U37" s="4" t="str">
        <f t="shared" ref="U37" si="53">IF(SUM(Q37:R37)=0,"",SUM(Q37:R37))</f>
        <v/>
      </c>
      <c r="V37" s="6" t="str">
        <f t="shared" ref="V37" si="54">IF(U37="","",1)</f>
        <v/>
      </c>
      <c r="X37" s="60" t="str">
        <f t="shared" si="5"/>
        <v>Natalie Perrin</v>
      </c>
      <c r="Y37" s="46"/>
      <c r="Z37" s="76"/>
      <c r="AB37" s="82"/>
      <c r="AC37" s="45">
        <v>6</v>
      </c>
      <c r="AD37" s="60" t="s">
        <v>153</v>
      </c>
      <c r="AF37" s="45"/>
      <c r="AG37" s="1"/>
      <c r="AH37" s="1"/>
      <c r="AI37" s="1"/>
      <c r="AJ37" s="46"/>
      <c r="AK37" s="108"/>
      <c r="AL37" s="62" t="s">
        <v>7</v>
      </c>
      <c r="AM37" s="62" t="s">
        <v>7</v>
      </c>
      <c r="AN37" s="62" t="s">
        <v>7</v>
      </c>
      <c r="AO37" s="62" t="s">
        <v>7</v>
      </c>
      <c r="AP37" s="62" t="s">
        <v>7</v>
      </c>
      <c r="AQ37" s="62" t="s">
        <v>7</v>
      </c>
      <c r="AR37" s="62" t="s">
        <v>7</v>
      </c>
      <c r="AS37" s="62" t="s">
        <v>7</v>
      </c>
      <c r="AT37" s="62" t="s">
        <v>7</v>
      </c>
      <c r="AU37" s="62" t="s">
        <v>7</v>
      </c>
      <c r="AV37" s="62" t="s">
        <v>7</v>
      </c>
      <c r="AW37" s="62" t="s">
        <v>7</v>
      </c>
      <c r="AX37" s="62" t="s">
        <v>7</v>
      </c>
      <c r="AY37" s="62" t="s">
        <v>7</v>
      </c>
      <c r="AZ37" s="62" t="s">
        <v>7</v>
      </c>
      <c r="BA37" s="62" t="s">
        <v>7</v>
      </c>
      <c r="BB37" s="62" t="s">
        <v>7</v>
      </c>
      <c r="BC37" s="62" t="s">
        <v>7</v>
      </c>
      <c r="BD37" s="62" t="s">
        <v>7</v>
      </c>
      <c r="BE37" s="62" t="s">
        <v>7</v>
      </c>
      <c r="BF37" s="62" t="s">
        <v>7</v>
      </c>
      <c r="BG37" s="62" t="s">
        <v>7</v>
      </c>
      <c r="BH37" s="62" t="s">
        <v>7</v>
      </c>
      <c r="BI37" s="62" t="s">
        <v>7</v>
      </c>
      <c r="BJ37" s="62" t="s">
        <v>7</v>
      </c>
      <c r="BK37" s="62" t="s">
        <v>7</v>
      </c>
      <c r="BL37" s="62" t="s">
        <v>7</v>
      </c>
      <c r="BM37" s="62" t="s">
        <v>7</v>
      </c>
      <c r="BN37" s="62" t="s">
        <v>7</v>
      </c>
      <c r="BO37" s="62" t="s">
        <v>7</v>
      </c>
      <c r="BP37" s="62" t="s">
        <v>7</v>
      </c>
      <c r="BQ37" s="62" t="s">
        <v>7</v>
      </c>
      <c r="BR37" s="62" t="s">
        <v>7</v>
      </c>
      <c r="BS37" s="62" t="s">
        <v>7</v>
      </c>
      <c r="BT37" s="62" t="s">
        <v>7</v>
      </c>
      <c r="BU37" s="62" t="s">
        <v>7</v>
      </c>
      <c r="BV37" s="62" t="s">
        <v>7</v>
      </c>
      <c r="BW37" s="62" t="s">
        <v>7</v>
      </c>
      <c r="BX37" s="62" t="s">
        <v>7</v>
      </c>
      <c r="BY37" s="62" t="s">
        <v>7</v>
      </c>
      <c r="BZ37" s="62" t="s">
        <v>7</v>
      </c>
      <c r="CA37" s="62" t="s">
        <v>7</v>
      </c>
      <c r="CB37" s="62" t="s">
        <v>7</v>
      </c>
      <c r="CC37" s="62" t="s">
        <v>7</v>
      </c>
      <c r="CD37" s="62" t="s">
        <v>7</v>
      </c>
      <c r="CE37" s="62" t="s">
        <v>7</v>
      </c>
      <c r="CF37" s="62" t="s">
        <v>7</v>
      </c>
      <c r="CG37" s="62" t="s">
        <v>7</v>
      </c>
      <c r="CH37" s="62" t="s">
        <v>7</v>
      </c>
      <c r="CI37" s="62" t="s">
        <v>7</v>
      </c>
      <c r="CJ37" s="62" t="s">
        <v>7</v>
      </c>
      <c r="CK37" s="62" t="s">
        <v>7</v>
      </c>
      <c r="CL37" s="62" t="s">
        <v>7</v>
      </c>
      <c r="CM37" s="62" t="s">
        <v>7</v>
      </c>
      <c r="CN37" s="62" t="s">
        <v>7</v>
      </c>
      <c r="CO37" s="62" t="s">
        <v>7</v>
      </c>
      <c r="CP37" s="117"/>
      <c r="CQ37" s="60" t="str">
        <f>IF(AD37="Athlete Name","",AD37)</f>
        <v>Natalie Perrin</v>
      </c>
      <c r="CR37" s="46">
        <v>6</v>
      </c>
      <c r="CS37" s="88"/>
    </row>
    <row r="38" spans="2:97" x14ac:dyDescent="0.35">
      <c r="B38" s="71"/>
      <c r="C38" s="323"/>
      <c r="D38" s="47"/>
      <c r="E38" s="60"/>
      <c r="G38" s="46"/>
      <c r="I38" s="61" t="str">
        <f>IF(SUM(AF38:AJ38)=0,"",SUM(AF38:AJ38))</f>
        <v/>
      </c>
      <c r="J38" s="108" t="s">
        <v>12</v>
      </c>
      <c r="K38" s="45" t="str">
        <f>IFERROR(LARGE((AL38:CO38),1),"")</f>
        <v/>
      </c>
      <c r="L38" s="1" t="str">
        <f>IFERROR(LARGE((AL38:CO38),2),"")</f>
        <v/>
      </c>
      <c r="M38" s="1" t="str">
        <f>IFERROR(LARGE((AL38:CO38),3),"")</f>
        <v/>
      </c>
      <c r="N38" s="1" t="str">
        <f>IFERROR(LARGE((AL38:CO38),4),"")</f>
        <v/>
      </c>
      <c r="O38" s="46" t="str">
        <f>IFERROR(LARGE((AL38:CO38),5),"")</f>
        <v/>
      </c>
      <c r="P38" s="1"/>
      <c r="Q38" s="56"/>
      <c r="R38" s="57"/>
      <c r="T38" s="5" t="str">
        <f t="shared" ref="T38" si="55">IF(U37="","",1)</f>
        <v/>
      </c>
      <c r="U38" s="126" t="str">
        <f t="shared" ref="U38" si="56">IF(U37="","",1)</f>
        <v/>
      </c>
      <c r="V38" s="6" t="str">
        <f t="shared" ref="V38" si="57">IF(U37="","",1)</f>
        <v/>
      </c>
      <c r="X38" s="60"/>
      <c r="Y38" s="46"/>
      <c r="Z38" s="76"/>
      <c r="AB38" s="82"/>
      <c r="AC38" s="45"/>
      <c r="AD38" s="60"/>
      <c r="AF38" s="45" t="s">
        <v>12</v>
      </c>
      <c r="AG38" s="1" t="s">
        <v>12</v>
      </c>
      <c r="AH38" s="1" t="s">
        <v>12</v>
      </c>
      <c r="AI38" s="1" t="s">
        <v>12</v>
      </c>
      <c r="AJ38" s="46" t="s">
        <v>12</v>
      </c>
      <c r="AK38" s="108"/>
      <c r="AL38" s="45" t="s">
        <v>12</v>
      </c>
      <c r="AM38" s="45" t="s">
        <v>12</v>
      </c>
      <c r="AN38" s="45" t="s">
        <v>12</v>
      </c>
      <c r="AO38" s="45" t="s">
        <v>12</v>
      </c>
      <c r="AP38" s="45" t="s">
        <v>12</v>
      </c>
      <c r="AQ38" s="45" t="s">
        <v>12</v>
      </c>
      <c r="AR38" s="45" t="s">
        <v>12</v>
      </c>
      <c r="AS38" s="45" t="s">
        <v>12</v>
      </c>
      <c r="AT38" s="45" t="s">
        <v>12</v>
      </c>
      <c r="AU38" s="45" t="s">
        <v>12</v>
      </c>
      <c r="AV38" s="45" t="s">
        <v>12</v>
      </c>
      <c r="AW38" s="45" t="s">
        <v>12</v>
      </c>
      <c r="AX38" s="45" t="s">
        <v>12</v>
      </c>
      <c r="AY38" s="45" t="s">
        <v>12</v>
      </c>
      <c r="AZ38" s="45" t="s">
        <v>12</v>
      </c>
      <c r="BA38" s="45" t="s">
        <v>12</v>
      </c>
      <c r="BB38" s="45" t="s">
        <v>12</v>
      </c>
      <c r="BC38" s="45" t="s">
        <v>12</v>
      </c>
      <c r="BD38" s="45" t="s">
        <v>12</v>
      </c>
      <c r="BE38" s="45" t="s">
        <v>12</v>
      </c>
      <c r="BF38" s="45" t="s">
        <v>12</v>
      </c>
      <c r="BG38" s="45" t="s">
        <v>12</v>
      </c>
      <c r="BH38" s="45" t="s">
        <v>12</v>
      </c>
      <c r="BI38" s="45" t="s">
        <v>12</v>
      </c>
      <c r="BJ38" s="45" t="s">
        <v>12</v>
      </c>
      <c r="BK38" s="45" t="s">
        <v>12</v>
      </c>
      <c r="BL38" s="45" t="s">
        <v>12</v>
      </c>
      <c r="BM38" s="45" t="s">
        <v>12</v>
      </c>
      <c r="BN38" s="45" t="s">
        <v>12</v>
      </c>
      <c r="BO38" s="45" t="s">
        <v>12</v>
      </c>
      <c r="BP38" s="45" t="s">
        <v>12</v>
      </c>
      <c r="BQ38" s="45" t="s">
        <v>12</v>
      </c>
      <c r="BR38" s="45" t="s">
        <v>12</v>
      </c>
      <c r="BS38" s="45" t="s">
        <v>12</v>
      </c>
      <c r="BT38" s="45" t="s">
        <v>12</v>
      </c>
      <c r="BU38" s="45" t="s">
        <v>12</v>
      </c>
      <c r="BV38" s="45" t="s">
        <v>12</v>
      </c>
      <c r="BW38" s="45" t="s">
        <v>12</v>
      </c>
      <c r="BX38" s="45" t="s">
        <v>12</v>
      </c>
      <c r="BY38" s="45" t="s">
        <v>12</v>
      </c>
      <c r="BZ38" s="45" t="s">
        <v>12</v>
      </c>
      <c r="CA38" s="45" t="s">
        <v>12</v>
      </c>
      <c r="CB38" s="45" t="s">
        <v>12</v>
      </c>
      <c r="CC38" s="45" t="s">
        <v>12</v>
      </c>
      <c r="CD38" s="45" t="s">
        <v>12</v>
      </c>
      <c r="CE38" s="45" t="s">
        <v>12</v>
      </c>
      <c r="CF38" s="45" t="s">
        <v>12</v>
      </c>
      <c r="CG38" s="45" t="s">
        <v>12</v>
      </c>
      <c r="CH38" s="45" t="s">
        <v>12</v>
      </c>
      <c r="CI38" s="45" t="s">
        <v>12</v>
      </c>
      <c r="CJ38" s="45" t="s">
        <v>12</v>
      </c>
      <c r="CK38" s="45" t="s">
        <v>12</v>
      </c>
      <c r="CL38" s="45" t="s">
        <v>12</v>
      </c>
      <c r="CM38" s="45" t="s">
        <v>12</v>
      </c>
      <c r="CN38" s="45" t="s">
        <v>12</v>
      </c>
      <c r="CO38" s="45" t="s">
        <v>12</v>
      </c>
      <c r="CP38" s="117"/>
      <c r="CQ38" s="60"/>
      <c r="CR38" s="46"/>
      <c r="CS38" s="88"/>
    </row>
    <row r="39" spans="2:97" s="39" customFormat="1" ht="8.5" customHeight="1" thickBot="1" x14ac:dyDescent="0.4">
      <c r="B39" s="102"/>
      <c r="C39" s="324"/>
      <c r="D39" s="107"/>
      <c r="E39" s="103"/>
      <c r="F39" s="115"/>
      <c r="G39" s="116"/>
      <c r="I39" s="95"/>
      <c r="K39" s="96"/>
      <c r="L39" s="93"/>
      <c r="M39" s="93"/>
      <c r="N39" s="93"/>
      <c r="O39" s="94"/>
      <c r="Q39" s="112"/>
      <c r="R39" s="113"/>
      <c r="T39" s="110" t="str">
        <f t="shared" ref="T39" si="58">IF(U37="","",1)</f>
        <v/>
      </c>
      <c r="U39" s="93" t="str">
        <f t="shared" ref="U39" si="59">IF(U37="","",1)</f>
        <v/>
      </c>
      <c r="V39" s="109" t="str">
        <f t="shared" ref="V39" si="60">IF(U37="","",1)</f>
        <v/>
      </c>
      <c r="X39" s="107"/>
      <c r="Y39" s="97"/>
      <c r="Z39" s="98"/>
      <c r="AB39" s="104"/>
      <c r="AC39" s="92"/>
      <c r="AD39" s="139"/>
      <c r="AF39" s="140"/>
      <c r="AG39" s="141"/>
      <c r="AH39" s="141"/>
      <c r="AI39" s="141"/>
      <c r="AJ39" s="142"/>
      <c r="AL39" s="140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1"/>
      <c r="CB39" s="141"/>
      <c r="CC39" s="141"/>
      <c r="CD39" s="141"/>
      <c r="CE39" s="141"/>
      <c r="CF39" s="141"/>
      <c r="CG39" s="141"/>
      <c r="CH39" s="141"/>
      <c r="CI39" s="141"/>
      <c r="CJ39" s="141"/>
      <c r="CK39" s="141"/>
      <c r="CL39" s="141"/>
      <c r="CM39" s="141"/>
      <c r="CN39" s="141"/>
      <c r="CO39" s="142"/>
      <c r="CP39" s="118"/>
      <c r="CQ39" s="146"/>
      <c r="CR39" s="97"/>
      <c r="CS39" s="105"/>
    </row>
    <row r="40" spans="2:97" ht="8.5" customHeight="1" thickTop="1" x14ac:dyDescent="0.35">
      <c r="B40" s="71"/>
      <c r="C40" s="323"/>
      <c r="D40" s="47"/>
      <c r="E40" s="60"/>
      <c r="G40" s="46"/>
      <c r="I40" s="61"/>
      <c r="K40" s="45"/>
      <c r="L40" s="1"/>
      <c r="M40" s="1"/>
      <c r="N40" s="1"/>
      <c r="O40" s="46"/>
      <c r="P40" s="1"/>
      <c r="Q40" s="56"/>
      <c r="R40" s="57"/>
      <c r="T40" s="5">
        <f t="shared" ref="T40" si="61">IF(U41="","",1)</f>
        <v>1</v>
      </c>
      <c r="U40" s="1">
        <f t="shared" ref="U40" si="62">IF(U41="","",1)</f>
        <v>1</v>
      </c>
      <c r="V40" s="6">
        <f t="shared" ref="V40" si="63">IF(U41="","",1)</f>
        <v>1</v>
      </c>
      <c r="X40" s="60"/>
      <c r="Y40" s="46"/>
      <c r="Z40" s="76"/>
      <c r="AB40" s="82"/>
      <c r="AC40" s="45"/>
      <c r="AD40" s="149"/>
      <c r="AF40" s="150"/>
      <c r="AG40" s="151"/>
      <c r="AH40" s="151"/>
      <c r="AI40" s="151"/>
      <c r="AJ40" s="152"/>
      <c r="AL40" s="150"/>
      <c r="AM40" s="157"/>
      <c r="AN40" s="157"/>
      <c r="AO40" s="157"/>
      <c r="AP40" s="157"/>
      <c r="AQ40" s="157"/>
      <c r="AR40" s="157"/>
      <c r="AS40" s="157"/>
      <c r="AT40" s="157"/>
      <c r="AU40" s="157"/>
      <c r="AV40" s="157"/>
      <c r="AW40" s="157"/>
      <c r="AX40" s="157"/>
      <c r="AY40" s="157"/>
      <c r="AZ40" s="157"/>
      <c r="BA40" s="157"/>
      <c r="BB40" s="157"/>
      <c r="BC40" s="157"/>
      <c r="BD40" s="157"/>
      <c r="BE40" s="157"/>
      <c r="BF40" s="157"/>
      <c r="BG40" s="157"/>
      <c r="BH40" s="157"/>
      <c r="BI40" s="157"/>
      <c r="BJ40" s="157"/>
      <c r="BK40" s="157"/>
      <c r="BL40" s="157"/>
      <c r="BM40" s="157"/>
      <c r="BN40" s="157"/>
      <c r="BO40" s="157"/>
      <c r="BP40" s="157"/>
      <c r="BQ40" s="157"/>
      <c r="BR40" s="157"/>
      <c r="BS40" s="157"/>
      <c r="BT40" s="157"/>
      <c r="BU40" s="157"/>
      <c r="BV40" s="157"/>
      <c r="BW40" s="157"/>
      <c r="BX40" s="157"/>
      <c r="BY40" s="157"/>
      <c r="BZ40" s="157"/>
      <c r="CA40" s="157"/>
      <c r="CB40" s="157"/>
      <c r="CC40" s="157"/>
      <c r="CD40" s="157"/>
      <c r="CE40" s="157"/>
      <c r="CF40" s="157"/>
      <c r="CG40" s="157"/>
      <c r="CH40" s="157"/>
      <c r="CI40" s="157"/>
      <c r="CJ40" s="157"/>
      <c r="CK40" s="157"/>
      <c r="CL40" s="157"/>
      <c r="CM40" s="157"/>
      <c r="CN40" s="157"/>
      <c r="CO40" s="152"/>
      <c r="CP40" s="117"/>
      <c r="CQ40" s="149"/>
      <c r="CR40" s="46"/>
      <c r="CS40" s="88"/>
    </row>
    <row r="41" spans="2:97" x14ac:dyDescent="0.35">
      <c r="B41" s="71"/>
      <c r="C41" s="323">
        <f>IF(AD41="Athlete Name","",AC41)</f>
        <v>7</v>
      </c>
      <c r="D41" s="47" t="str">
        <f t="shared" si="9"/>
        <v>Katie Zaun</v>
      </c>
      <c r="E41" s="60"/>
      <c r="F41" s="1">
        <f>IF(COUNT(AL41:CO41)=0,"", COUNT(AL41:CO41))</f>
        <v>15</v>
      </c>
      <c r="G41" s="46">
        <f t="shared" ref="G41" si="64">_xlfn.IFS(F41="","",F41=1,1,F41=2,2,F41=3,3,F41=4,4,F41=5,5,F41&gt;5,5)</f>
        <v>5</v>
      </c>
      <c r="I41" s="61"/>
      <c r="J41" s="108" t="s">
        <v>7</v>
      </c>
      <c r="K41" s="45">
        <f>IFERROR(LARGE((AL41:CO41),1),"")</f>
        <v>631.4</v>
      </c>
      <c r="L41" s="1">
        <f>IFERROR(LARGE((AL41:CO41),2),"")</f>
        <v>631.29999999999995</v>
      </c>
      <c r="M41" s="1">
        <f>IFERROR(LARGE((AL41:CO41),3),"")</f>
        <v>630.9</v>
      </c>
      <c r="N41" s="1">
        <f>IFERROR(LARGE((AL41:CO41),4),"")</f>
        <v>630.4</v>
      </c>
      <c r="O41" s="46">
        <f>IFERROR(LARGE((AL41:CO41),5),"")</f>
        <v>630.1</v>
      </c>
      <c r="P41" s="1"/>
      <c r="Q41" s="56">
        <f t="shared" si="11"/>
        <v>630.81999999999994</v>
      </c>
      <c r="R41" s="57" t="str">
        <f t="shared" si="12"/>
        <v/>
      </c>
      <c r="T41" s="5">
        <f t="shared" ref="T41" si="65">IF(U41="","",1)</f>
        <v>1</v>
      </c>
      <c r="U41" s="4">
        <f t="shared" ref="U41" si="66">IF(SUM(Q41:R41)=0,"",SUM(Q41:R41))</f>
        <v>630.81999999999994</v>
      </c>
      <c r="V41" s="6">
        <f t="shared" ref="V41" si="67">IF(U41="","",1)</f>
        <v>1</v>
      </c>
      <c r="X41" s="60" t="str">
        <f t="shared" si="5"/>
        <v>Katie Zaun</v>
      </c>
      <c r="Y41" s="46"/>
      <c r="Z41" s="76"/>
      <c r="AB41" s="82"/>
      <c r="AC41" s="45">
        <v>7</v>
      </c>
      <c r="AD41" s="60" t="s">
        <v>154</v>
      </c>
      <c r="AF41" s="45"/>
      <c r="AG41" s="1"/>
      <c r="AH41" s="1"/>
      <c r="AI41" s="1"/>
      <c r="AJ41" s="46"/>
      <c r="AK41" s="108"/>
      <c r="AL41" s="62" t="s">
        <v>7</v>
      </c>
      <c r="AM41" s="62">
        <v>628.6</v>
      </c>
      <c r="AN41" s="62">
        <v>630.1</v>
      </c>
      <c r="AO41" s="62">
        <v>622.79999999999995</v>
      </c>
      <c r="AP41" s="62">
        <v>628.79999999999995</v>
      </c>
      <c r="AQ41" s="62" t="s">
        <v>7</v>
      </c>
      <c r="AR41" s="62" t="s">
        <v>7</v>
      </c>
      <c r="AS41" s="62">
        <v>631.29999999999995</v>
      </c>
      <c r="AT41" s="62">
        <v>631.4</v>
      </c>
      <c r="AU41" s="62">
        <v>629.1</v>
      </c>
      <c r="AV41" s="62">
        <v>630.9</v>
      </c>
      <c r="AW41" s="62" t="s">
        <v>7</v>
      </c>
      <c r="AX41" s="62" t="s">
        <v>7</v>
      </c>
      <c r="AY41" s="62" t="s">
        <v>7</v>
      </c>
      <c r="AZ41" s="62" t="s">
        <v>7</v>
      </c>
      <c r="BA41" s="62" t="s">
        <v>7</v>
      </c>
      <c r="BB41" s="62">
        <v>626.79999999999995</v>
      </c>
      <c r="BC41" s="62" t="s">
        <v>7</v>
      </c>
      <c r="BD41" s="62" t="s">
        <v>7</v>
      </c>
      <c r="BE41" s="62" t="s">
        <v>7</v>
      </c>
      <c r="BF41" s="62" t="s">
        <v>7</v>
      </c>
      <c r="BG41" s="62" t="s">
        <v>7</v>
      </c>
      <c r="BH41" s="62">
        <v>627.20000000000005</v>
      </c>
      <c r="BI41" s="62">
        <v>630.4</v>
      </c>
      <c r="BJ41" s="62" t="s">
        <v>7</v>
      </c>
      <c r="BK41" s="62" t="s">
        <v>7</v>
      </c>
      <c r="BL41" s="62" t="s">
        <v>7</v>
      </c>
      <c r="BM41" s="62">
        <v>626.20000000000005</v>
      </c>
      <c r="BN41" s="62" t="s">
        <v>7</v>
      </c>
      <c r="BO41" s="62" t="s">
        <v>7</v>
      </c>
      <c r="BP41" s="62" t="s">
        <v>7</v>
      </c>
      <c r="BQ41" s="62" t="s">
        <v>7</v>
      </c>
      <c r="BR41" s="62">
        <v>629.29999999999995</v>
      </c>
      <c r="BS41" s="62">
        <v>622.6</v>
      </c>
      <c r="BT41" s="62" t="s">
        <v>7</v>
      </c>
      <c r="BU41" s="62" t="s">
        <v>7</v>
      </c>
      <c r="BV41" s="62" t="s">
        <v>7</v>
      </c>
      <c r="BW41" s="62" t="s">
        <v>7</v>
      </c>
      <c r="BX41" s="62" t="s">
        <v>7</v>
      </c>
      <c r="BY41" s="62" t="s">
        <v>7</v>
      </c>
      <c r="BZ41" s="62" t="s">
        <v>7</v>
      </c>
      <c r="CA41" s="62" t="s">
        <v>7</v>
      </c>
      <c r="CB41" s="62" t="s">
        <v>7</v>
      </c>
      <c r="CC41" s="62" t="s">
        <v>7</v>
      </c>
      <c r="CD41" s="62">
        <v>630.1</v>
      </c>
      <c r="CE41" s="62" t="s">
        <v>7</v>
      </c>
      <c r="CF41" s="62" t="s">
        <v>7</v>
      </c>
      <c r="CG41" s="62" t="s">
        <v>7</v>
      </c>
      <c r="CH41" s="62" t="s">
        <v>7</v>
      </c>
      <c r="CI41" s="62" t="s">
        <v>7</v>
      </c>
      <c r="CJ41" s="62" t="s">
        <v>7</v>
      </c>
      <c r="CK41" s="62" t="s">
        <v>7</v>
      </c>
      <c r="CL41" s="62" t="s">
        <v>7</v>
      </c>
      <c r="CM41" s="62" t="s">
        <v>7</v>
      </c>
      <c r="CN41" s="62" t="s">
        <v>7</v>
      </c>
      <c r="CO41" s="62" t="s">
        <v>7</v>
      </c>
      <c r="CP41" s="117"/>
      <c r="CQ41" s="60" t="str">
        <f>IF(AD41="Athlete Name","",AD41)</f>
        <v>Katie Zaun</v>
      </c>
      <c r="CR41" s="46">
        <v>7</v>
      </c>
      <c r="CS41" s="88"/>
    </row>
    <row r="42" spans="2:97" x14ac:dyDescent="0.35">
      <c r="B42" s="71"/>
      <c r="C42" s="323"/>
      <c r="D42" s="47"/>
      <c r="E42" s="60"/>
      <c r="G42" s="46"/>
      <c r="I42" s="61" t="str">
        <f>IF(SUM(AF42:AJ42)=0,"",SUM(AF42:AJ42))</f>
        <v/>
      </c>
      <c r="J42" s="108" t="s">
        <v>12</v>
      </c>
      <c r="K42" s="45" t="str">
        <f>IFERROR(LARGE((AL42:CO42),1),"")</f>
        <v/>
      </c>
      <c r="L42" s="1" t="str">
        <f>IFERROR(LARGE((AL42:CO42),2),"")</f>
        <v/>
      </c>
      <c r="M42" s="1" t="str">
        <f>IFERROR(LARGE((AL42:CO42),3),"")</f>
        <v/>
      </c>
      <c r="N42" s="1" t="str">
        <f>IFERROR(LARGE((AL42:CO42),4),"")</f>
        <v/>
      </c>
      <c r="O42" s="46" t="str">
        <f>IFERROR(LARGE((AL42:CO42),5),"")</f>
        <v/>
      </c>
      <c r="P42" s="1"/>
      <c r="Q42" s="56"/>
      <c r="R42" s="57"/>
      <c r="T42" s="5">
        <f t="shared" ref="T42" si="68">IF(U41="","",1)</f>
        <v>1</v>
      </c>
      <c r="U42" s="126">
        <f t="shared" ref="U42" si="69">IF(U41="","",1)</f>
        <v>1</v>
      </c>
      <c r="V42" s="6">
        <f t="shared" ref="V42" si="70">IF(U41="","",1)</f>
        <v>1</v>
      </c>
      <c r="X42" s="60"/>
      <c r="Y42" s="46"/>
      <c r="Z42" s="76"/>
      <c r="AB42" s="82"/>
      <c r="AC42" s="45"/>
      <c r="AD42" s="60"/>
      <c r="AF42" s="45" t="s">
        <v>12</v>
      </c>
      <c r="AG42" s="1" t="s">
        <v>12</v>
      </c>
      <c r="AH42" s="1" t="s">
        <v>12</v>
      </c>
      <c r="AI42" s="1" t="s">
        <v>12</v>
      </c>
      <c r="AJ42" s="46" t="s">
        <v>12</v>
      </c>
      <c r="AK42" s="108"/>
      <c r="AL42" s="45" t="s">
        <v>12</v>
      </c>
      <c r="AM42" s="45" t="s">
        <v>12</v>
      </c>
      <c r="AN42" s="45" t="s">
        <v>12</v>
      </c>
      <c r="AO42" s="45" t="s">
        <v>12</v>
      </c>
      <c r="AP42" s="45" t="s">
        <v>12</v>
      </c>
      <c r="AQ42" s="45" t="s">
        <v>12</v>
      </c>
      <c r="AR42" s="45" t="s">
        <v>12</v>
      </c>
      <c r="AS42" s="45" t="s">
        <v>12</v>
      </c>
      <c r="AT42" s="45" t="s">
        <v>12</v>
      </c>
      <c r="AU42" s="45" t="s">
        <v>12</v>
      </c>
      <c r="AV42" s="45" t="s">
        <v>12</v>
      </c>
      <c r="AW42" s="45" t="s">
        <v>12</v>
      </c>
      <c r="AX42" s="45" t="s">
        <v>12</v>
      </c>
      <c r="AY42" s="45" t="s">
        <v>12</v>
      </c>
      <c r="AZ42" s="45" t="s">
        <v>12</v>
      </c>
      <c r="BA42" s="45" t="s">
        <v>12</v>
      </c>
      <c r="BB42" s="45" t="s">
        <v>12</v>
      </c>
      <c r="BC42" s="45" t="s">
        <v>12</v>
      </c>
      <c r="BD42" s="45" t="s">
        <v>12</v>
      </c>
      <c r="BE42" s="45" t="s">
        <v>12</v>
      </c>
      <c r="BF42" s="45" t="s">
        <v>12</v>
      </c>
      <c r="BG42" s="45" t="s">
        <v>12</v>
      </c>
      <c r="BH42" s="45" t="s">
        <v>12</v>
      </c>
      <c r="BI42" s="45" t="s">
        <v>12</v>
      </c>
      <c r="BJ42" s="45" t="s">
        <v>12</v>
      </c>
      <c r="BK42" s="45" t="s">
        <v>12</v>
      </c>
      <c r="BL42" s="45" t="s">
        <v>12</v>
      </c>
      <c r="BM42" s="45" t="s">
        <v>12</v>
      </c>
      <c r="BN42" s="45" t="s">
        <v>12</v>
      </c>
      <c r="BO42" s="45" t="s">
        <v>12</v>
      </c>
      <c r="BP42" s="45" t="s">
        <v>12</v>
      </c>
      <c r="BQ42" s="45" t="s">
        <v>12</v>
      </c>
      <c r="BR42" s="45" t="s">
        <v>12</v>
      </c>
      <c r="BS42" s="45" t="s">
        <v>12</v>
      </c>
      <c r="BT42" s="45" t="s">
        <v>12</v>
      </c>
      <c r="BU42" s="45" t="s">
        <v>12</v>
      </c>
      <c r="BV42" s="45" t="s">
        <v>12</v>
      </c>
      <c r="BW42" s="45" t="s">
        <v>12</v>
      </c>
      <c r="BX42" s="45" t="s">
        <v>12</v>
      </c>
      <c r="BY42" s="45" t="s">
        <v>12</v>
      </c>
      <c r="BZ42" s="45" t="s">
        <v>12</v>
      </c>
      <c r="CA42" s="45" t="s">
        <v>12</v>
      </c>
      <c r="CB42" s="45" t="s">
        <v>12</v>
      </c>
      <c r="CC42" s="45" t="s">
        <v>12</v>
      </c>
      <c r="CD42" s="45" t="s">
        <v>12</v>
      </c>
      <c r="CE42" s="45" t="s">
        <v>12</v>
      </c>
      <c r="CF42" s="45" t="s">
        <v>12</v>
      </c>
      <c r="CG42" s="45" t="s">
        <v>12</v>
      </c>
      <c r="CH42" s="45" t="s">
        <v>12</v>
      </c>
      <c r="CI42" s="45" t="s">
        <v>12</v>
      </c>
      <c r="CJ42" s="45" t="s">
        <v>12</v>
      </c>
      <c r="CK42" s="45" t="s">
        <v>12</v>
      </c>
      <c r="CL42" s="45" t="s">
        <v>12</v>
      </c>
      <c r="CM42" s="45" t="s">
        <v>12</v>
      </c>
      <c r="CN42" s="45" t="s">
        <v>12</v>
      </c>
      <c r="CO42" s="45" t="s">
        <v>12</v>
      </c>
      <c r="CP42" s="117"/>
      <c r="CQ42" s="60"/>
      <c r="CR42" s="46"/>
      <c r="CS42" s="88"/>
    </row>
    <row r="43" spans="2:97" s="39" customFormat="1" ht="8.5" customHeight="1" thickBot="1" x14ac:dyDescent="0.4">
      <c r="B43" s="102"/>
      <c r="C43" s="324"/>
      <c r="D43" s="107"/>
      <c r="E43" s="103"/>
      <c r="F43" s="115"/>
      <c r="G43" s="116"/>
      <c r="I43" s="95"/>
      <c r="K43" s="96"/>
      <c r="L43" s="93"/>
      <c r="M43" s="93"/>
      <c r="N43" s="93"/>
      <c r="O43" s="94"/>
      <c r="Q43" s="112"/>
      <c r="R43" s="113"/>
      <c r="T43" s="110">
        <f t="shared" ref="T43" si="71">IF(U41="","",1)</f>
        <v>1</v>
      </c>
      <c r="U43" s="93">
        <f t="shared" ref="U43" si="72">IF(U41="","",1)</f>
        <v>1</v>
      </c>
      <c r="V43" s="109">
        <f t="shared" ref="V43" si="73">IF(U41="","",1)</f>
        <v>1</v>
      </c>
      <c r="X43" s="107"/>
      <c r="Y43" s="97"/>
      <c r="Z43" s="98"/>
      <c r="AB43" s="104"/>
      <c r="AC43" s="92"/>
      <c r="AD43" s="148"/>
      <c r="AF43" s="153"/>
      <c r="AG43" s="154"/>
      <c r="AH43" s="154"/>
      <c r="AI43" s="155"/>
      <c r="AJ43" s="156"/>
      <c r="AL43" s="159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5"/>
      <c r="CB43" s="155"/>
      <c r="CC43" s="155"/>
      <c r="CD43" s="155"/>
      <c r="CE43" s="155"/>
      <c r="CF43" s="155"/>
      <c r="CG43" s="155"/>
      <c r="CH43" s="155"/>
      <c r="CI43" s="155"/>
      <c r="CJ43" s="155"/>
      <c r="CK43" s="155"/>
      <c r="CL43" s="155"/>
      <c r="CM43" s="155"/>
      <c r="CN43" s="155"/>
      <c r="CO43" s="156"/>
      <c r="CP43" s="118"/>
      <c r="CQ43" s="158"/>
      <c r="CR43" s="97"/>
      <c r="CS43" s="105"/>
    </row>
    <row r="44" spans="2:97" ht="8.5" customHeight="1" thickTop="1" x14ac:dyDescent="0.35">
      <c r="B44" s="71"/>
      <c r="C44" s="323"/>
      <c r="D44" s="47"/>
      <c r="E44" s="60"/>
      <c r="G44" s="46"/>
      <c r="I44" s="61"/>
      <c r="K44" s="45"/>
      <c r="L44" s="1"/>
      <c r="M44" s="1"/>
      <c r="N44" s="1"/>
      <c r="O44" s="46"/>
      <c r="P44" s="1"/>
      <c r="Q44" s="56"/>
      <c r="R44" s="57"/>
      <c r="T44" s="5">
        <f t="shared" ref="T44" si="74">IF(U45="","",1)</f>
        <v>1</v>
      </c>
      <c r="U44" s="1">
        <f t="shared" ref="U44" si="75">IF(U45="","",1)</f>
        <v>1</v>
      </c>
      <c r="V44" s="6">
        <f t="shared" ref="V44" si="76">IF(U45="","",1)</f>
        <v>1</v>
      </c>
      <c r="X44" s="60"/>
      <c r="Y44" s="46"/>
      <c r="Z44" s="76"/>
      <c r="AB44" s="82"/>
      <c r="AC44" s="45"/>
      <c r="AD44" s="134"/>
      <c r="AF44" s="135"/>
      <c r="AG44" s="136"/>
      <c r="AH44" s="136"/>
      <c r="AI44" s="137"/>
      <c r="AJ44" s="138"/>
      <c r="AL44" s="143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4"/>
      <c r="CA44" s="144"/>
      <c r="CB44" s="144"/>
      <c r="CC44" s="144"/>
      <c r="CD44" s="144"/>
      <c r="CE44" s="144"/>
      <c r="CF44" s="144"/>
      <c r="CG44" s="144"/>
      <c r="CH44" s="144"/>
      <c r="CI44" s="144"/>
      <c r="CJ44" s="144"/>
      <c r="CK44" s="144"/>
      <c r="CL44" s="144"/>
      <c r="CM44" s="144"/>
      <c r="CN44" s="144"/>
      <c r="CO44" s="145"/>
      <c r="CP44" s="117"/>
      <c r="CQ44" s="134"/>
      <c r="CR44" s="46"/>
      <c r="CS44" s="88"/>
    </row>
    <row r="45" spans="2:97" x14ac:dyDescent="0.35">
      <c r="B45" s="71"/>
      <c r="C45" s="323">
        <f>IF(AD45="Athlete Name","",AC45)</f>
        <v>8</v>
      </c>
      <c r="D45" s="47" t="str">
        <f>AD45</f>
        <v>Stephanie Allan</v>
      </c>
      <c r="E45" s="60"/>
      <c r="F45" s="1">
        <f>IF(COUNT(AL45:CO45)=0,"", COUNT(AL45:CO45))</f>
        <v>7</v>
      </c>
      <c r="G45" s="46">
        <f t="shared" ref="G45" si="77">_xlfn.IFS(F45="","",F45=1,1,F45=2,2,F45=3,3,F45=4,4,F45=5,5,F45&gt;5,5)</f>
        <v>5</v>
      </c>
      <c r="I45" s="61"/>
      <c r="J45" s="108" t="s">
        <v>7</v>
      </c>
      <c r="K45" s="45">
        <f>IFERROR(LARGE((AL45:CO45),1),"")</f>
        <v>625.20000000000005</v>
      </c>
      <c r="L45" s="1">
        <f>IFERROR(LARGE((AL45:CO45),2),"")</f>
        <v>624.9</v>
      </c>
      <c r="M45" s="1">
        <f>IFERROR(LARGE((AL45:CO45),3),"")</f>
        <v>624.70000000000005</v>
      </c>
      <c r="N45" s="1">
        <f>IFERROR(LARGE((AL45:CO45),4),"")</f>
        <v>622.4</v>
      </c>
      <c r="O45" s="46">
        <f>IFERROR(LARGE((AL45:CO45),5),"")</f>
        <v>622.29999999999995</v>
      </c>
      <c r="P45" s="1"/>
      <c r="Q45" s="56">
        <f t="shared" si="11"/>
        <v>623.9</v>
      </c>
      <c r="R45" s="57" t="str">
        <f t="shared" si="12"/>
        <v/>
      </c>
      <c r="T45" s="5">
        <f t="shared" ref="T45" si="78">IF(U45="","",1)</f>
        <v>1</v>
      </c>
      <c r="U45" s="4">
        <f t="shared" ref="U45" si="79">IF(SUM(Q45:R45)=0,"",SUM(Q45:R45))</f>
        <v>623.9</v>
      </c>
      <c r="V45" s="6">
        <f t="shared" ref="V45" si="80">IF(U45="","",1)</f>
        <v>1</v>
      </c>
      <c r="X45" s="60" t="str">
        <f t="shared" si="5"/>
        <v>Stephanie Allan</v>
      </c>
      <c r="Y45" s="46"/>
      <c r="Z45" s="76"/>
      <c r="AB45" s="82"/>
      <c r="AC45" s="45">
        <v>8</v>
      </c>
      <c r="AD45" s="60" t="s">
        <v>155</v>
      </c>
      <c r="AF45" s="45"/>
      <c r="AG45" s="1"/>
      <c r="AH45" s="1"/>
      <c r="AI45" s="1"/>
      <c r="AJ45" s="46"/>
      <c r="AK45" s="108"/>
      <c r="AL45" s="62" t="s">
        <v>7</v>
      </c>
      <c r="AM45" s="62">
        <v>624.9</v>
      </c>
      <c r="AN45" s="62">
        <v>625.20000000000005</v>
      </c>
      <c r="AO45" s="62">
        <v>619.4</v>
      </c>
      <c r="AP45" s="62">
        <v>620.70000000000005</v>
      </c>
      <c r="AQ45" s="62" t="s">
        <v>7</v>
      </c>
      <c r="AR45" s="62" t="s">
        <v>7</v>
      </c>
      <c r="AS45" s="62" t="s">
        <v>7</v>
      </c>
      <c r="AT45" s="62" t="s">
        <v>7</v>
      </c>
      <c r="AU45" s="62" t="s">
        <v>7</v>
      </c>
      <c r="AV45" s="62" t="s">
        <v>7</v>
      </c>
      <c r="AW45" s="62" t="s">
        <v>7</v>
      </c>
      <c r="AX45" s="62" t="s">
        <v>7</v>
      </c>
      <c r="AY45" s="62" t="s">
        <v>7</v>
      </c>
      <c r="AZ45" s="62" t="s">
        <v>7</v>
      </c>
      <c r="BA45" s="62" t="s">
        <v>7</v>
      </c>
      <c r="BB45" s="62">
        <v>622.29999999999995</v>
      </c>
      <c r="BC45" s="62" t="s">
        <v>7</v>
      </c>
      <c r="BD45" s="62" t="s">
        <v>7</v>
      </c>
      <c r="BE45" s="62" t="s">
        <v>7</v>
      </c>
      <c r="BF45" s="62" t="s">
        <v>7</v>
      </c>
      <c r="BG45" s="62" t="s">
        <v>7</v>
      </c>
      <c r="BH45" s="62" t="s">
        <v>7</v>
      </c>
      <c r="BI45" s="62" t="s">
        <v>7</v>
      </c>
      <c r="BJ45" s="62" t="s">
        <v>7</v>
      </c>
      <c r="BK45" s="62" t="s">
        <v>7</v>
      </c>
      <c r="BL45" s="62" t="s">
        <v>7</v>
      </c>
      <c r="BM45" s="62" t="s">
        <v>7</v>
      </c>
      <c r="BN45" s="62" t="s">
        <v>7</v>
      </c>
      <c r="BO45" s="62" t="s">
        <v>7</v>
      </c>
      <c r="BP45" s="62" t="s">
        <v>7</v>
      </c>
      <c r="BQ45" s="62" t="s">
        <v>7</v>
      </c>
      <c r="BR45" s="62">
        <v>624.70000000000005</v>
      </c>
      <c r="BS45" s="62">
        <v>622.4</v>
      </c>
      <c r="BT45" s="62" t="s">
        <v>7</v>
      </c>
      <c r="BU45" s="62" t="s">
        <v>7</v>
      </c>
      <c r="BV45" s="62" t="s">
        <v>7</v>
      </c>
      <c r="BW45" s="62" t="s">
        <v>7</v>
      </c>
      <c r="BX45" s="62" t="s">
        <v>7</v>
      </c>
      <c r="BY45" s="62" t="s">
        <v>7</v>
      </c>
      <c r="BZ45" s="62" t="s">
        <v>7</v>
      </c>
      <c r="CA45" s="62" t="s">
        <v>7</v>
      </c>
      <c r="CB45" s="62" t="s">
        <v>7</v>
      </c>
      <c r="CC45" s="62" t="s">
        <v>7</v>
      </c>
      <c r="CD45" s="62" t="s">
        <v>7</v>
      </c>
      <c r="CE45" s="62" t="s">
        <v>7</v>
      </c>
      <c r="CF45" s="62" t="s">
        <v>7</v>
      </c>
      <c r="CG45" s="62" t="s">
        <v>7</v>
      </c>
      <c r="CH45" s="62" t="s">
        <v>7</v>
      </c>
      <c r="CI45" s="62" t="s">
        <v>7</v>
      </c>
      <c r="CJ45" s="62" t="s">
        <v>7</v>
      </c>
      <c r="CK45" s="62" t="s">
        <v>7</v>
      </c>
      <c r="CL45" s="62" t="s">
        <v>7</v>
      </c>
      <c r="CM45" s="62" t="s">
        <v>7</v>
      </c>
      <c r="CN45" s="62" t="s">
        <v>7</v>
      </c>
      <c r="CO45" s="62" t="s">
        <v>7</v>
      </c>
      <c r="CP45" s="117"/>
      <c r="CQ45" s="60" t="str">
        <f>IF(AD45="Athlete Name","",AD45)</f>
        <v>Stephanie Allan</v>
      </c>
      <c r="CR45" s="46">
        <v>8</v>
      </c>
      <c r="CS45" s="88"/>
    </row>
    <row r="46" spans="2:97" x14ac:dyDescent="0.35">
      <c r="B46" s="71"/>
      <c r="C46" s="323"/>
      <c r="D46" s="47"/>
      <c r="E46" s="60"/>
      <c r="G46" s="46"/>
      <c r="I46" s="61" t="str">
        <f>IF(SUM(AF46:AJ46)=0,"",SUM(AF46:AJ46))</f>
        <v/>
      </c>
      <c r="J46" s="108" t="s">
        <v>12</v>
      </c>
      <c r="K46" s="45" t="str">
        <f>IFERROR(LARGE((AL46:CO46),1),"")</f>
        <v/>
      </c>
      <c r="L46" s="1" t="str">
        <f>IFERROR(LARGE((AL46:CO46),2),"")</f>
        <v/>
      </c>
      <c r="M46" s="1" t="str">
        <f>IFERROR(LARGE((AL46:CO46),3),"")</f>
        <v/>
      </c>
      <c r="N46" s="1" t="str">
        <f>IFERROR(LARGE((AL46:CO46),4),"")</f>
        <v/>
      </c>
      <c r="O46" s="46" t="str">
        <f>IFERROR(LARGE((AL46:CO46),5),"")</f>
        <v/>
      </c>
      <c r="P46" s="1"/>
      <c r="Q46" s="56"/>
      <c r="R46" s="57"/>
      <c r="T46" s="5">
        <f t="shared" ref="T46" si="81">IF(U45="","",1)</f>
        <v>1</v>
      </c>
      <c r="U46" s="126">
        <f t="shared" ref="U46" si="82">IF(U45="","",1)</f>
        <v>1</v>
      </c>
      <c r="V46" s="6">
        <f t="shared" ref="V46" si="83">IF(U45="","",1)</f>
        <v>1</v>
      </c>
      <c r="X46" s="60"/>
      <c r="Y46" s="46"/>
      <c r="Z46" s="76"/>
      <c r="AB46" s="82"/>
      <c r="AC46" s="45"/>
      <c r="AD46" s="60"/>
      <c r="AF46" s="45" t="s">
        <v>12</v>
      </c>
      <c r="AG46" s="1" t="s">
        <v>12</v>
      </c>
      <c r="AH46" s="1" t="s">
        <v>12</v>
      </c>
      <c r="AI46" s="1" t="s">
        <v>12</v>
      </c>
      <c r="AJ46" s="46" t="s">
        <v>12</v>
      </c>
      <c r="AK46" s="108"/>
      <c r="AL46" s="45" t="s">
        <v>12</v>
      </c>
      <c r="AM46" s="45" t="s">
        <v>12</v>
      </c>
      <c r="AN46" s="45" t="s">
        <v>12</v>
      </c>
      <c r="AO46" s="45" t="s">
        <v>12</v>
      </c>
      <c r="AP46" s="45" t="s">
        <v>12</v>
      </c>
      <c r="AQ46" s="45" t="s">
        <v>12</v>
      </c>
      <c r="AR46" s="45" t="s">
        <v>12</v>
      </c>
      <c r="AS46" s="45" t="s">
        <v>12</v>
      </c>
      <c r="AT46" s="45" t="s">
        <v>12</v>
      </c>
      <c r="AU46" s="45" t="s">
        <v>12</v>
      </c>
      <c r="AV46" s="45" t="s">
        <v>12</v>
      </c>
      <c r="AW46" s="45" t="s">
        <v>12</v>
      </c>
      <c r="AX46" s="45" t="s">
        <v>12</v>
      </c>
      <c r="AY46" s="45" t="s">
        <v>12</v>
      </c>
      <c r="AZ46" s="45" t="s">
        <v>12</v>
      </c>
      <c r="BA46" s="45" t="s">
        <v>12</v>
      </c>
      <c r="BB46" s="45" t="s">
        <v>12</v>
      </c>
      <c r="BC46" s="45" t="s">
        <v>12</v>
      </c>
      <c r="BD46" s="45" t="s">
        <v>12</v>
      </c>
      <c r="BE46" s="45" t="s">
        <v>12</v>
      </c>
      <c r="BF46" s="45" t="s">
        <v>12</v>
      </c>
      <c r="BG46" s="45" t="s">
        <v>12</v>
      </c>
      <c r="BH46" s="45" t="s">
        <v>12</v>
      </c>
      <c r="BI46" s="45" t="s">
        <v>12</v>
      </c>
      <c r="BJ46" s="45" t="s">
        <v>12</v>
      </c>
      <c r="BK46" s="45" t="s">
        <v>12</v>
      </c>
      <c r="BL46" s="45" t="s">
        <v>12</v>
      </c>
      <c r="BM46" s="45" t="s">
        <v>12</v>
      </c>
      <c r="BN46" s="45" t="s">
        <v>12</v>
      </c>
      <c r="BO46" s="45" t="s">
        <v>12</v>
      </c>
      <c r="BP46" s="45" t="s">
        <v>12</v>
      </c>
      <c r="BQ46" s="45" t="s">
        <v>12</v>
      </c>
      <c r="BR46" s="45" t="s">
        <v>12</v>
      </c>
      <c r="BS46" s="45" t="s">
        <v>12</v>
      </c>
      <c r="BT46" s="45" t="s">
        <v>12</v>
      </c>
      <c r="BU46" s="45" t="s">
        <v>12</v>
      </c>
      <c r="BV46" s="45" t="s">
        <v>12</v>
      </c>
      <c r="BW46" s="45" t="s">
        <v>12</v>
      </c>
      <c r="BX46" s="45" t="s">
        <v>12</v>
      </c>
      <c r="BY46" s="45" t="s">
        <v>12</v>
      </c>
      <c r="BZ46" s="45" t="s">
        <v>12</v>
      </c>
      <c r="CA46" s="45" t="s">
        <v>12</v>
      </c>
      <c r="CB46" s="45" t="s">
        <v>12</v>
      </c>
      <c r="CC46" s="45" t="s">
        <v>12</v>
      </c>
      <c r="CD46" s="45" t="s">
        <v>12</v>
      </c>
      <c r="CE46" s="45" t="s">
        <v>12</v>
      </c>
      <c r="CF46" s="45" t="s">
        <v>12</v>
      </c>
      <c r="CG46" s="45" t="s">
        <v>12</v>
      </c>
      <c r="CH46" s="45" t="s">
        <v>12</v>
      </c>
      <c r="CI46" s="45" t="s">
        <v>12</v>
      </c>
      <c r="CJ46" s="45" t="s">
        <v>12</v>
      </c>
      <c r="CK46" s="45" t="s">
        <v>12</v>
      </c>
      <c r="CL46" s="45" t="s">
        <v>12</v>
      </c>
      <c r="CM46" s="45" t="s">
        <v>12</v>
      </c>
      <c r="CN46" s="45" t="s">
        <v>12</v>
      </c>
      <c r="CO46" s="45" t="s">
        <v>12</v>
      </c>
      <c r="CP46" s="117"/>
      <c r="CQ46" s="60"/>
      <c r="CR46" s="46"/>
      <c r="CS46" s="88"/>
    </row>
    <row r="47" spans="2:97" s="39" customFormat="1" ht="8.5" customHeight="1" thickBot="1" x14ac:dyDescent="0.4">
      <c r="B47" s="102"/>
      <c r="C47" s="324"/>
      <c r="D47" s="107"/>
      <c r="E47" s="103"/>
      <c r="F47" s="115"/>
      <c r="G47" s="116"/>
      <c r="I47" s="95"/>
      <c r="K47" s="96"/>
      <c r="L47" s="93"/>
      <c r="M47" s="93"/>
      <c r="N47" s="93"/>
      <c r="O47" s="94"/>
      <c r="Q47" s="112"/>
      <c r="R47" s="113"/>
      <c r="T47" s="110">
        <f t="shared" ref="T47" si="84">IF(U45="","",1)</f>
        <v>1</v>
      </c>
      <c r="U47" s="93">
        <f t="shared" ref="U47" si="85">IF(U45="","",1)</f>
        <v>1</v>
      </c>
      <c r="V47" s="109">
        <f t="shared" ref="V47" si="86">IF(U45="","",1)</f>
        <v>1</v>
      </c>
      <c r="X47" s="107"/>
      <c r="Y47" s="97"/>
      <c r="Z47" s="98"/>
      <c r="AB47" s="104"/>
      <c r="AC47" s="92"/>
      <c r="AD47" s="139"/>
      <c r="AF47" s="140"/>
      <c r="AG47" s="141"/>
      <c r="AH47" s="141"/>
      <c r="AI47" s="141"/>
      <c r="AJ47" s="142"/>
      <c r="AL47" s="140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1"/>
      <c r="CA47" s="141"/>
      <c r="CB47" s="141"/>
      <c r="CC47" s="141"/>
      <c r="CD47" s="141"/>
      <c r="CE47" s="141"/>
      <c r="CF47" s="141"/>
      <c r="CG47" s="141"/>
      <c r="CH47" s="141"/>
      <c r="CI47" s="141"/>
      <c r="CJ47" s="141"/>
      <c r="CK47" s="141"/>
      <c r="CL47" s="141"/>
      <c r="CM47" s="141"/>
      <c r="CN47" s="141"/>
      <c r="CO47" s="142"/>
      <c r="CP47" s="118"/>
      <c r="CQ47" s="146"/>
      <c r="CR47" s="97"/>
      <c r="CS47" s="105"/>
    </row>
    <row r="48" spans="2:97" ht="8.5" customHeight="1" thickTop="1" x14ac:dyDescent="0.35">
      <c r="B48" s="71"/>
      <c r="C48" s="323"/>
      <c r="D48" s="47"/>
      <c r="E48" s="60"/>
      <c r="G48" s="46"/>
      <c r="I48" s="61"/>
      <c r="K48" s="45"/>
      <c r="L48" s="1"/>
      <c r="M48" s="1"/>
      <c r="N48" s="1"/>
      <c r="O48" s="46"/>
      <c r="P48" s="1"/>
      <c r="Q48" s="56"/>
      <c r="R48" s="57"/>
      <c r="T48" s="5">
        <f t="shared" ref="T48" si="87">IF(U49="","",1)</f>
        <v>1</v>
      </c>
      <c r="U48" s="1">
        <f t="shared" ref="U48" si="88">IF(U49="","",1)</f>
        <v>1</v>
      </c>
      <c r="V48" s="6">
        <f t="shared" ref="V48" si="89">IF(U49="","",1)</f>
        <v>1</v>
      </c>
      <c r="X48" s="60"/>
      <c r="Y48" s="46"/>
      <c r="Z48" s="76"/>
      <c r="AB48" s="82"/>
      <c r="AC48" s="45"/>
      <c r="AD48" s="149"/>
      <c r="AF48" s="150"/>
      <c r="AG48" s="151"/>
      <c r="AH48" s="151"/>
      <c r="AI48" s="151"/>
      <c r="AJ48" s="152"/>
      <c r="AL48" s="150"/>
      <c r="AM48" s="157"/>
      <c r="AN48" s="157"/>
      <c r="AO48" s="157"/>
      <c r="AP48" s="157"/>
      <c r="AQ48" s="157"/>
      <c r="AR48" s="157"/>
      <c r="AS48" s="157"/>
      <c r="AT48" s="157"/>
      <c r="AU48" s="157"/>
      <c r="AV48" s="157"/>
      <c r="AW48" s="157"/>
      <c r="AX48" s="157"/>
      <c r="AY48" s="157"/>
      <c r="AZ48" s="157"/>
      <c r="BA48" s="157"/>
      <c r="BB48" s="157"/>
      <c r="BC48" s="157"/>
      <c r="BD48" s="157"/>
      <c r="BE48" s="157"/>
      <c r="BF48" s="157"/>
      <c r="BG48" s="157"/>
      <c r="BH48" s="157"/>
      <c r="BI48" s="157"/>
      <c r="BJ48" s="157"/>
      <c r="BK48" s="157"/>
      <c r="BL48" s="157"/>
      <c r="BM48" s="157"/>
      <c r="BN48" s="157"/>
      <c r="BO48" s="157"/>
      <c r="BP48" s="157"/>
      <c r="BQ48" s="157"/>
      <c r="BR48" s="157"/>
      <c r="BS48" s="157"/>
      <c r="BT48" s="157"/>
      <c r="BU48" s="157"/>
      <c r="BV48" s="157"/>
      <c r="BW48" s="157"/>
      <c r="BX48" s="157"/>
      <c r="BY48" s="157"/>
      <c r="BZ48" s="157"/>
      <c r="CA48" s="157"/>
      <c r="CB48" s="157"/>
      <c r="CC48" s="157"/>
      <c r="CD48" s="157"/>
      <c r="CE48" s="157"/>
      <c r="CF48" s="157"/>
      <c r="CG48" s="157"/>
      <c r="CH48" s="157"/>
      <c r="CI48" s="157"/>
      <c r="CJ48" s="157"/>
      <c r="CK48" s="157"/>
      <c r="CL48" s="157"/>
      <c r="CM48" s="157"/>
      <c r="CN48" s="157"/>
      <c r="CO48" s="152"/>
      <c r="CP48" s="117"/>
      <c r="CQ48" s="149"/>
      <c r="CR48" s="46"/>
      <c r="CS48" s="88"/>
    </row>
    <row r="49" spans="2:97" x14ac:dyDescent="0.35">
      <c r="B49" s="71"/>
      <c r="C49" s="323">
        <f>IF(AD49="Athlete Name","",AC49)</f>
        <v>9</v>
      </c>
      <c r="D49" s="47" t="str">
        <f t="shared" si="9"/>
        <v>Molly McGhin</v>
      </c>
      <c r="E49" s="60"/>
      <c r="F49" s="1">
        <f>IF(COUNT(AL49:CO49)=0,"", COUNT(AL49:CO49))</f>
        <v>3</v>
      </c>
      <c r="G49" s="46">
        <f t="shared" ref="G49" si="90">_xlfn.IFS(F49="","",F49=1,1,F49=2,2,F49=3,3,F49=4,4,F49=5,5,F49&gt;5,5)</f>
        <v>3</v>
      </c>
      <c r="I49" s="61"/>
      <c r="J49" s="108" t="s">
        <v>7</v>
      </c>
      <c r="K49" s="45">
        <f>IFERROR(LARGE((AL49:CO49),1),"")</f>
        <v>623.70000000000005</v>
      </c>
      <c r="L49" s="1">
        <f>IFERROR(LARGE((AL49:CO49),2),"")</f>
        <v>620.9</v>
      </c>
      <c r="M49" s="1">
        <f>IFERROR(LARGE((AL49:CO49),3),"")</f>
        <v>620.20000000000005</v>
      </c>
      <c r="N49" s="1" t="str">
        <f>IFERROR(LARGE((AL49:CO49),4),"")</f>
        <v/>
      </c>
      <c r="O49" s="46" t="str">
        <f>IFERROR(LARGE((AL49:CO49),5),"")</f>
        <v/>
      </c>
      <c r="P49" s="1"/>
      <c r="Q49" s="56">
        <f t="shared" si="11"/>
        <v>621.6</v>
      </c>
      <c r="R49" s="57" t="str">
        <f t="shared" si="12"/>
        <v/>
      </c>
      <c r="T49" s="5">
        <f t="shared" ref="T49" si="91">IF(U49="","",1)</f>
        <v>1</v>
      </c>
      <c r="U49" s="4">
        <f t="shared" ref="U49" si="92">IF(SUM(Q49:R49)=0,"",SUM(Q49:R49))</f>
        <v>621.6</v>
      </c>
      <c r="V49" s="6">
        <f t="shared" ref="V49" si="93">IF(U49="","",1)</f>
        <v>1</v>
      </c>
      <c r="X49" s="60" t="str">
        <f t="shared" si="5"/>
        <v>Molly McGhin</v>
      </c>
      <c r="Y49" s="46"/>
      <c r="Z49" s="76"/>
      <c r="AB49" s="82"/>
      <c r="AC49" s="45">
        <v>9</v>
      </c>
      <c r="AD49" s="60" t="s">
        <v>199</v>
      </c>
      <c r="AF49" s="45"/>
      <c r="AG49" s="1"/>
      <c r="AH49" s="1"/>
      <c r="AI49" s="1"/>
      <c r="AJ49" s="46"/>
      <c r="AK49" s="108"/>
      <c r="AL49" s="62" t="s">
        <v>7</v>
      </c>
      <c r="AM49" s="62">
        <v>620.20000000000005</v>
      </c>
      <c r="AN49" s="62">
        <v>623.70000000000005</v>
      </c>
      <c r="AO49" s="62" t="s">
        <v>7</v>
      </c>
      <c r="AP49" s="62" t="s">
        <v>7</v>
      </c>
      <c r="AQ49" s="62" t="s">
        <v>7</v>
      </c>
      <c r="AR49" s="62" t="s">
        <v>7</v>
      </c>
      <c r="AS49" s="62" t="s">
        <v>7</v>
      </c>
      <c r="AT49" s="62" t="s">
        <v>7</v>
      </c>
      <c r="AU49" s="62" t="s">
        <v>7</v>
      </c>
      <c r="AV49" s="62" t="s">
        <v>7</v>
      </c>
      <c r="AW49" s="62" t="s">
        <v>7</v>
      </c>
      <c r="AX49" s="62" t="s">
        <v>7</v>
      </c>
      <c r="AY49" s="62" t="s">
        <v>7</v>
      </c>
      <c r="AZ49" s="62" t="s">
        <v>7</v>
      </c>
      <c r="BA49" s="62" t="s">
        <v>7</v>
      </c>
      <c r="BB49" s="62">
        <v>620.9</v>
      </c>
      <c r="BC49" s="62" t="s">
        <v>7</v>
      </c>
      <c r="BD49" s="62" t="s">
        <v>7</v>
      </c>
      <c r="BE49" s="62" t="s">
        <v>7</v>
      </c>
      <c r="BF49" s="62" t="s">
        <v>7</v>
      </c>
      <c r="BG49" s="62" t="s">
        <v>7</v>
      </c>
      <c r="BH49" s="62" t="s">
        <v>7</v>
      </c>
      <c r="BI49" s="62" t="s">
        <v>7</v>
      </c>
      <c r="BJ49" s="62" t="s">
        <v>7</v>
      </c>
      <c r="BK49" s="62" t="s">
        <v>7</v>
      </c>
      <c r="BL49" s="62" t="s">
        <v>7</v>
      </c>
      <c r="BM49" s="62" t="s">
        <v>7</v>
      </c>
      <c r="BN49" s="62" t="s">
        <v>7</v>
      </c>
      <c r="BO49" s="62" t="s">
        <v>7</v>
      </c>
      <c r="BP49" s="62" t="s">
        <v>7</v>
      </c>
      <c r="BQ49" s="62" t="s">
        <v>7</v>
      </c>
      <c r="BR49" s="62" t="s">
        <v>7</v>
      </c>
      <c r="BS49" s="62" t="s">
        <v>7</v>
      </c>
      <c r="BT49" s="62" t="s">
        <v>7</v>
      </c>
      <c r="BU49" s="62" t="s">
        <v>7</v>
      </c>
      <c r="BV49" s="62" t="s">
        <v>7</v>
      </c>
      <c r="BW49" s="62" t="s">
        <v>7</v>
      </c>
      <c r="BX49" s="62" t="s">
        <v>7</v>
      </c>
      <c r="BY49" s="62" t="s">
        <v>7</v>
      </c>
      <c r="BZ49" s="62" t="s">
        <v>7</v>
      </c>
      <c r="CA49" s="62" t="s">
        <v>7</v>
      </c>
      <c r="CB49" s="62" t="s">
        <v>7</v>
      </c>
      <c r="CC49" s="62" t="s">
        <v>7</v>
      </c>
      <c r="CD49" s="62" t="s">
        <v>7</v>
      </c>
      <c r="CE49" s="62" t="s">
        <v>7</v>
      </c>
      <c r="CF49" s="62" t="s">
        <v>7</v>
      </c>
      <c r="CG49" s="62" t="s">
        <v>7</v>
      </c>
      <c r="CH49" s="62" t="s">
        <v>7</v>
      </c>
      <c r="CI49" s="62" t="s">
        <v>7</v>
      </c>
      <c r="CJ49" s="62" t="s">
        <v>7</v>
      </c>
      <c r="CK49" s="62" t="s">
        <v>7</v>
      </c>
      <c r="CL49" s="62" t="s">
        <v>7</v>
      </c>
      <c r="CM49" s="62" t="s">
        <v>7</v>
      </c>
      <c r="CN49" s="62" t="s">
        <v>7</v>
      </c>
      <c r="CO49" s="62" t="s">
        <v>7</v>
      </c>
      <c r="CP49" s="117"/>
      <c r="CQ49" s="60" t="str">
        <f>IF(AD49="Athlete Name","",AD49)</f>
        <v>Molly McGhin</v>
      </c>
      <c r="CR49" s="46">
        <v>9</v>
      </c>
      <c r="CS49" s="88"/>
    </row>
    <row r="50" spans="2:97" x14ac:dyDescent="0.35">
      <c r="B50" s="71"/>
      <c r="C50" s="323"/>
      <c r="D50" s="47"/>
      <c r="E50" s="60"/>
      <c r="G50" s="46"/>
      <c r="I50" s="61" t="str">
        <f>IF(SUM(AF50:AJ50)=0,"",SUM(AF50:AJ50))</f>
        <v/>
      </c>
      <c r="J50" s="108" t="s">
        <v>12</v>
      </c>
      <c r="K50" s="45" t="str">
        <f>IFERROR(LARGE((AL50:CO50),1),"")</f>
        <v/>
      </c>
      <c r="L50" s="1" t="str">
        <f>IFERROR(LARGE((AL50:CO50),2),"")</f>
        <v/>
      </c>
      <c r="M50" s="1" t="str">
        <f>IFERROR(LARGE((AL50:CO50),3),"")</f>
        <v/>
      </c>
      <c r="N50" s="1" t="str">
        <f>IFERROR(LARGE((AL50:CO50),4),"")</f>
        <v/>
      </c>
      <c r="O50" s="46" t="str">
        <f>IFERROR(LARGE((AL50:CO50),5),"")</f>
        <v/>
      </c>
      <c r="P50" s="1"/>
      <c r="Q50" s="56"/>
      <c r="R50" s="57"/>
      <c r="T50" s="5">
        <f t="shared" ref="T50" si="94">IF(U49="","",1)</f>
        <v>1</v>
      </c>
      <c r="U50" s="126">
        <f t="shared" ref="U50" si="95">IF(U49="","",1)</f>
        <v>1</v>
      </c>
      <c r="V50" s="6">
        <f t="shared" ref="V50" si="96">IF(U49="","",1)</f>
        <v>1</v>
      </c>
      <c r="X50" s="60"/>
      <c r="Y50" s="46"/>
      <c r="Z50" s="76"/>
      <c r="AB50" s="82"/>
      <c r="AC50" s="45"/>
      <c r="AD50" s="60"/>
      <c r="AF50" s="45" t="s">
        <v>12</v>
      </c>
      <c r="AG50" s="1" t="s">
        <v>12</v>
      </c>
      <c r="AH50" s="1" t="s">
        <v>12</v>
      </c>
      <c r="AI50" s="1" t="s">
        <v>12</v>
      </c>
      <c r="AJ50" s="46" t="s">
        <v>12</v>
      </c>
      <c r="AK50" s="108"/>
      <c r="AL50" s="45" t="s">
        <v>12</v>
      </c>
      <c r="AM50" s="45" t="s">
        <v>12</v>
      </c>
      <c r="AN50" s="45" t="s">
        <v>12</v>
      </c>
      <c r="AO50" s="45" t="s">
        <v>12</v>
      </c>
      <c r="AP50" s="45" t="s">
        <v>12</v>
      </c>
      <c r="AQ50" s="45" t="s">
        <v>12</v>
      </c>
      <c r="AR50" s="45" t="s">
        <v>12</v>
      </c>
      <c r="AS50" s="45" t="s">
        <v>12</v>
      </c>
      <c r="AT50" s="45" t="s">
        <v>12</v>
      </c>
      <c r="AU50" s="45" t="s">
        <v>12</v>
      </c>
      <c r="AV50" s="45" t="s">
        <v>12</v>
      </c>
      <c r="AW50" s="45" t="s">
        <v>12</v>
      </c>
      <c r="AX50" s="45" t="s">
        <v>12</v>
      </c>
      <c r="AY50" s="45" t="s">
        <v>12</v>
      </c>
      <c r="AZ50" s="45" t="s">
        <v>12</v>
      </c>
      <c r="BA50" s="45" t="s">
        <v>12</v>
      </c>
      <c r="BB50" s="45" t="s">
        <v>12</v>
      </c>
      <c r="BC50" s="45" t="s">
        <v>12</v>
      </c>
      <c r="BD50" s="45" t="s">
        <v>12</v>
      </c>
      <c r="BE50" s="45" t="s">
        <v>12</v>
      </c>
      <c r="BF50" s="45" t="s">
        <v>12</v>
      </c>
      <c r="BG50" s="45" t="s">
        <v>12</v>
      </c>
      <c r="BH50" s="45" t="s">
        <v>12</v>
      </c>
      <c r="BI50" s="45" t="s">
        <v>12</v>
      </c>
      <c r="BJ50" s="45" t="s">
        <v>12</v>
      </c>
      <c r="BK50" s="45" t="s">
        <v>12</v>
      </c>
      <c r="BL50" s="45" t="s">
        <v>12</v>
      </c>
      <c r="BM50" s="45" t="s">
        <v>12</v>
      </c>
      <c r="BN50" s="45" t="s">
        <v>12</v>
      </c>
      <c r="BO50" s="45" t="s">
        <v>12</v>
      </c>
      <c r="BP50" s="45" t="s">
        <v>12</v>
      </c>
      <c r="BQ50" s="45" t="s">
        <v>12</v>
      </c>
      <c r="BR50" s="45" t="s">
        <v>12</v>
      </c>
      <c r="BS50" s="45" t="s">
        <v>12</v>
      </c>
      <c r="BT50" s="45" t="s">
        <v>12</v>
      </c>
      <c r="BU50" s="45" t="s">
        <v>12</v>
      </c>
      <c r="BV50" s="45" t="s">
        <v>12</v>
      </c>
      <c r="BW50" s="45" t="s">
        <v>12</v>
      </c>
      <c r="BX50" s="45" t="s">
        <v>12</v>
      </c>
      <c r="BY50" s="45" t="s">
        <v>12</v>
      </c>
      <c r="BZ50" s="45" t="s">
        <v>12</v>
      </c>
      <c r="CA50" s="45" t="s">
        <v>12</v>
      </c>
      <c r="CB50" s="45" t="s">
        <v>12</v>
      </c>
      <c r="CC50" s="45" t="s">
        <v>12</v>
      </c>
      <c r="CD50" s="45" t="s">
        <v>12</v>
      </c>
      <c r="CE50" s="45" t="s">
        <v>12</v>
      </c>
      <c r="CF50" s="45" t="s">
        <v>12</v>
      </c>
      <c r="CG50" s="45" t="s">
        <v>12</v>
      </c>
      <c r="CH50" s="45" t="s">
        <v>12</v>
      </c>
      <c r="CI50" s="45" t="s">
        <v>12</v>
      </c>
      <c r="CJ50" s="45" t="s">
        <v>12</v>
      </c>
      <c r="CK50" s="45" t="s">
        <v>12</v>
      </c>
      <c r="CL50" s="45" t="s">
        <v>12</v>
      </c>
      <c r="CM50" s="45" t="s">
        <v>12</v>
      </c>
      <c r="CN50" s="45" t="s">
        <v>12</v>
      </c>
      <c r="CO50" s="45" t="s">
        <v>12</v>
      </c>
      <c r="CP50" s="117"/>
      <c r="CQ50" s="60"/>
      <c r="CR50" s="46"/>
      <c r="CS50" s="88"/>
    </row>
    <row r="51" spans="2:97" s="39" customFormat="1" ht="8.5" customHeight="1" thickBot="1" x14ac:dyDescent="0.4">
      <c r="B51" s="102"/>
      <c r="C51" s="324"/>
      <c r="D51" s="107"/>
      <c r="E51" s="103"/>
      <c r="F51" s="115"/>
      <c r="G51" s="116"/>
      <c r="I51" s="95"/>
      <c r="K51" s="96"/>
      <c r="L51" s="93"/>
      <c r="M51" s="93"/>
      <c r="N51" s="93"/>
      <c r="O51" s="94"/>
      <c r="Q51" s="112"/>
      <c r="R51" s="113"/>
      <c r="T51" s="110">
        <f t="shared" ref="T51" si="97">IF(U49="","",1)</f>
        <v>1</v>
      </c>
      <c r="U51" s="93">
        <f t="shared" ref="U51" si="98">IF(U49="","",1)</f>
        <v>1</v>
      </c>
      <c r="V51" s="109">
        <f t="shared" ref="V51" si="99">IF(U49="","",1)</f>
        <v>1</v>
      </c>
      <c r="X51" s="107"/>
      <c r="Y51" s="97"/>
      <c r="Z51" s="98"/>
      <c r="AB51" s="104"/>
      <c r="AC51" s="92"/>
      <c r="AD51" s="148"/>
      <c r="AE51" s="93"/>
      <c r="AF51" s="153"/>
      <c r="AG51" s="154"/>
      <c r="AH51" s="154"/>
      <c r="AI51" s="155"/>
      <c r="AJ51" s="156"/>
      <c r="AL51" s="159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5"/>
      <c r="CA51" s="155"/>
      <c r="CB51" s="155"/>
      <c r="CC51" s="155"/>
      <c r="CD51" s="155"/>
      <c r="CE51" s="155"/>
      <c r="CF51" s="155"/>
      <c r="CG51" s="155"/>
      <c r="CH51" s="155"/>
      <c r="CI51" s="155"/>
      <c r="CJ51" s="155"/>
      <c r="CK51" s="155"/>
      <c r="CL51" s="155"/>
      <c r="CM51" s="155"/>
      <c r="CN51" s="155"/>
      <c r="CO51" s="156"/>
      <c r="CP51" s="118"/>
      <c r="CQ51" s="158"/>
      <c r="CR51" s="97"/>
      <c r="CS51" s="105"/>
    </row>
    <row r="52" spans="2:97" ht="8.5" customHeight="1" thickTop="1" x14ac:dyDescent="0.35">
      <c r="B52" s="71"/>
      <c r="C52" s="323"/>
      <c r="D52" s="47"/>
      <c r="E52" s="60"/>
      <c r="G52" s="46"/>
      <c r="I52" s="61"/>
      <c r="K52" s="45"/>
      <c r="L52" s="1"/>
      <c r="M52" s="1"/>
      <c r="N52" s="1"/>
      <c r="O52" s="46"/>
      <c r="P52" s="1"/>
      <c r="Q52" s="56"/>
      <c r="R52" s="57"/>
      <c r="T52" s="5">
        <f t="shared" ref="T52" si="100">IF(U53="","",1)</f>
        <v>1</v>
      </c>
      <c r="U52" s="1">
        <f t="shared" ref="U52" si="101">IF(U53="","",1)</f>
        <v>1</v>
      </c>
      <c r="V52" s="6">
        <f t="shared" ref="V52" si="102">IF(U53="","",1)</f>
        <v>1</v>
      </c>
      <c r="X52" s="60"/>
      <c r="Y52" s="46"/>
      <c r="Z52" s="76"/>
      <c r="AB52" s="82"/>
      <c r="AC52" s="45"/>
      <c r="AD52" s="134"/>
      <c r="AF52" s="135"/>
      <c r="AG52" s="136"/>
      <c r="AH52" s="136"/>
      <c r="AI52" s="137"/>
      <c r="AJ52" s="138"/>
      <c r="AL52" s="143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4"/>
      <c r="BO52" s="144"/>
      <c r="BP52" s="144"/>
      <c r="BQ52" s="144"/>
      <c r="BR52" s="144"/>
      <c r="BS52" s="144"/>
      <c r="BT52" s="144"/>
      <c r="BU52" s="144"/>
      <c r="BV52" s="144"/>
      <c r="BW52" s="144"/>
      <c r="BX52" s="144"/>
      <c r="BY52" s="144"/>
      <c r="BZ52" s="144"/>
      <c r="CA52" s="144"/>
      <c r="CB52" s="144"/>
      <c r="CC52" s="144"/>
      <c r="CD52" s="144"/>
      <c r="CE52" s="144"/>
      <c r="CF52" s="144"/>
      <c r="CG52" s="144"/>
      <c r="CH52" s="144"/>
      <c r="CI52" s="144"/>
      <c r="CJ52" s="144"/>
      <c r="CK52" s="144"/>
      <c r="CL52" s="144"/>
      <c r="CM52" s="144"/>
      <c r="CN52" s="144"/>
      <c r="CO52" s="145"/>
      <c r="CP52" s="117"/>
      <c r="CQ52" s="134"/>
      <c r="CR52" s="46"/>
      <c r="CS52" s="88"/>
    </row>
    <row r="53" spans="2:97" x14ac:dyDescent="0.35">
      <c r="B53" s="71"/>
      <c r="C53" s="323">
        <f>IF(AD53="Athlete Name","",AC53)</f>
        <v>10</v>
      </c>
      <c r="D53" s="47" t="str">
        <f t="shared" si="9"/>
        <v>Emme Walrath</v>
      </c>
      <c r="E53" s="60"/>
      <c r="F53" s="1">
        <f>IF(COUNT(AL53:CO53)=0,"", COUNT(AL53:CO53))</f>
        <v>13</v>
      </c>
      <c r="G53" s="46">
        <f t="shared" ref="G53" si="103">_xlfn.IFS(F53="","",F53=1,1,F53=2,2,F53=3,3,F53=4,4,F53=5,5,F53&gt;5,5)</f>
        <v>5</v>
      </c>
      <c r="I53" s="61"/>
      <c r="J53" s="108" t="s">
        <v>7</v>
      </c>
      <c r="K53" s="45">
        <f>IFERROR(LARGE((AL53:CO53),1),"")</f>
        <v>628.29999999999995</v>
      </c>
      <c r="L53" s="1">
        <f>IFERROR(LARGE((AL53:CO53),2),"")</f>
        <v>627.70000000000005</v>
      </c>
      <c r="M53" s="1">
        <f>IFERROR(LARGE((AL53:CO53),3),"")</f>
        <v>627.5</v>
      </c>
      <c r="N53" s="1">
        <f>IFERROR(LARGE((AL53:CO53),4),"")</f>
        <v>627.4</v>
      </c>
      <c r="O53" s="46">
        <f>IFERROR(LARGE((AL53:CO53),5),"")</f>
        <v>626</v>
      </c>
      <c r="P53" s="1"/>
      <c r="Q53" s="56">
        <f t="shared" si="11"/>
        <v>627.38</v>
      </c>
      <c r="R53" s="57" t="str">
        <f t="shared" si="12"/>
        <v/>
      </c>
      <c r="T53" s="5">
        <f t="shared" ref="T53" si="104">IF(U53="","",1)</f>
        <v>1</v>
      </c>
      <c r="U53" s="4">
        <f t="shared" ref="U53" si="105">IF(SUM(Q53:R53)=0,"",SUM(Q53:R53))</f>
        <v>627.38</v>
      </c>
      <c r="V53" s="6">
        <f t="shared" ref="V53" si="106">IF(U53="","",1)</f>
        <v>1</v>
      </c>
      <c r="X53" s="60" t="str">
        <f t="shared" si="5"/>
        <v>Emme Walrath</v>
      </c>
      <c r="Y53" s="46"/>
      <c r="Z53" s="76"/>
      <c r="AB53" s="82"/>
      <c r="AC53" s="45">
        <v>10</v>
      </c>
      <c r="AD53" s="60" t="s">
        <v>156</v>
      </c>
      <c r="AF53" s="45"/>
      <c r="AG53" s="1"/>
      <c r="AH53" s="1"/>
      <c r="AI53" s="1"/>
      <c r="AJ53" s="46"/>
      <c r="AK53" s="108"/>
      <c r="AL53" s="62" t="s">
        <v>7</v>
      </c>
      <c r="AM53" s="62">
        <v>621.29999999999995</v>
      </c>
      <c r="AN53" s="62">
        <v>624.6</v>
      </c>
      <c r="AO53" s="62">
        <v>623.70000000000005</v>
      </c>
      <c r="AP53" s="62">
        <v>621.5</v>
      </c>
      <c r="AQ53" s="62" t="s">
        <v>7</v>
      </c>
      <c r="AR53" s="62" t="s">
        <v>7</v>
      </c>
      <c r="AS53" s="62" t="s">
        <v>7</v>
      </c>
      <c r="AT53" s="62" t="s">
        <v>7</v>
      </c>
      <c r="AU53" s="62" t="s">
        <v>7</v>
      </c>
      <c r="AV53" s="62" t="s">
        <v>7</v>
      </c>
      <c r="AW53" s="62" t="s">
        <v>7</v>
      </c>
      <c r="AX53" s="62" t="s">
        <v>7</v>
      </c>
      <c r="AY53" s="62" t="s">
        <v>7</v>
      </c>
      <c r="AZ53" s="62" t="s">
        <v>7</v>
      </c>
      <c r="BA53" s="62" t="s">
        <v>7</v>
      </c>
      <c r="BB53" s="62" t="s">
        <v>7</v>
      </c>
      <c r="BC53" s="62" t="s">
        <v>7</v>
      </c>
      <c r="BD53" s="62" t="s">
        <v>7</v>
      </c>
      <c r="BE53" s="62" t="s">
        <v>7</v>
      </c>
      <c r="BF53" s="62">
        <v>627.5</v>
      </c>
      <c r="BG53" s="62">
        <v>622.4</v>
      </c>
      <c r="BH53" s="62">
        <v>628.29999999999995</v>
      </c>
      <c r="BI53" s="62">
        <v>627.70000000000005</v>
      </c>
      <c r="BJ53" s="62" t="s">
        <v>7</v>
      </c>
      <c r="BK53" s="62" t="s">
        <v>7</v>
      </c>
      <c r="BL53" s="62" t="s">
        <v>7</v>
      </c>
      <c r="BM53" s="62" t="s">
        <v>7</v>
      </c>
      <c r="BN53" s="62" t="s">
        <v>7</v>
      </c>
      <c r="BO53" s="62" t="s">
        <v>7</v>
      </c>
      <c r="BP53" s="62" t="s">
        <v>7</v>
      </c>
      <c r="BQ53" s="62" t="s">
        <v>7</v>
      </c>
      <c r="BR53" s="62">
        <v>624.1</v>
      </c>
      <c r="BS53" s="62">
        <v>625.4</v>
      </c>
      <c r="BT53" s="62">
        <v>623.70000000000005</v>
      </c>
      <c r="BU53" s="62">
        <v>626</v>
      </c>
      <c r="BV53" s="62" t="s">
        <v>7</v>
      </c>
      <c r="BW53" s="62" t="s">
        <v>7</v>
      </c>
      <c r="BX53" s="62" t="s">
        <v>7</v>
      </c>
      <c r="BY53" s="62" t="s">
        <v>7</v>
      </c>
      <c r="BZ53" s="62" t="s">
        <v>7</v>
      </c>
      <c r="CA53" s="62" t="s">
        <v>7</v>
      </c>
      <c r="CB53" s="62" t="s">
        <v>7</v>
      </c>
      <c r="CC53" s="62" t="s">
        <v>7</v>
      </c>
      <c r="CD53" s="62">
        <v>627.4</v>
      </c>
      <c r="CE53" s="62" t="s">
        <v>7</v>
      </c>
      <c r="CF53" s="62" t="s">
        <v>7</v>
      </c>
      <c r="CG53" s="62" t="s">
        <v>7</v>
      </c>
      <c r="CH53" s="62" t="s">
        <v>7</v>
      </c>
      <c r="CI53" s="62" t="s">
        <v>7</v>
      </c>
      <c r="CJ53" s="62" t="s">
        <v>7</v>
      </c>
      <c r="CK53" s="62" t="s">
        <v>7</v>
      </c>
      <c r="CL53" s="62" t="s">
        <v>7</v>
      </c>
      <c r="CM53" s="62" t="s">
        <v>7</v>
      </c>
      <c r="CN53" s="62" t="s">
        <v>7</v>
      </c>
      <c r="CO53" s="62" t="s">
        <v>7</v>
      </c>
      <c r="CP53" s="117"/>
      <c r="CQ53" s="60" t="str">
        <f>IF(AD53="Athlete Name","",AD53)</f>
        <v>Emme Walrath</v>
      </c>
      <c r="CR53" s="46">
        <v>10</v>
      </c>
      <c r="CS53" s="88"/>
    </row>
    <row r="54" spans="2:97" x14ac:dyDescent="0.35">
      <c r="B54" s="71"/>
      <c r="C54" s="323"/>
      <c r="D54" s="47"/>
      <c r="E54" s="60"/>
      <c r="F54" s="45"/>
      <c r="G54" s="46"/>
      <c r="I54" s="61" t="str">
        <f>IF(SUM(AF54:AJ54)=0,"",SUM(AF54:AJ54))</f>
        <v/>
      </c>
      <c r="J54" s="108" t="s">
        <v>12</v>
      </c>
      <c r="K54" s="45" t="str">
        <f>IFERROR(LARGE((AL54:CO54),1),"")</f>
        <v/>
      </c>
      <c r="L54" s="1" t="str">
        <f>IFERROR(LARGE((AL54:CO54),2),"")</f>
        <v/>
      </c>
      <c r="M54" s="1" t="str">
        <f>IFERROR(LARGE((AL54:CO54),3),"")</f>
        <v/>
      </c>
      <c r="N54" s="1" t="str">
        <f>IFERROR(LARGE((AL54:CO54),4),"")</f>
        <v/>
      </c>
      <c r="O54" s="46" t="str">
        <f>IFERROR(LARGE((AL54:CO54),5),"")</f>
        <v/>
      </c>
      <c r="P54" s="1"/>
      <c r="Q54" s="56"/>
      <c r="R54" s="57"/>
      <c r="T54" s="5">
        <f t="shared" ref="T54" si="107">IF(U53="","",1)</f>
        <v>1</v>
      </c>
      <c r="U54" s="126">
        <f t="shared" ref="U54" si="108">IF(U53="","",1)</f>
        <v>1</v>
      </c>
      <c r="V54" s="6">
        <f t="shared" ref="V54" si="109">IF(U53="","",1)</f>
        <v>1</v>
      </c>
      <c r="X54" s="60"/>
      <c r="Y54" s="46"/>
      <c r="Z54" s="76"/>
      <c r="AB54" s="82"/>
      <c r="AC54" s="45"/>
      <c r="AD54" s="60"/>
      <c r="AF54" s="45" t="s">
        <v>12</v>
      </c>
      <c r="AG54" s="1" t="s">
        <v>12</v>
      </c>
      <c r="AH54" s="1" t="s">
        <v>12</v>
      </c>
      <c r="AI54" s="1" t="s">
        <v>12</v>
      </c>
      <c r="AJ54" s="46" t="s">
        <v>12</v>
      </c>
      <c r="AK54" s="108"/>
      <c r="AL54" s="45" t="s">
        <v>12</v>
      </c>
      <c r="AM54" s="45" t="s">
        <v>12</v>
      </c>
      <c r="AN54" s="45" t="s">
        <v>12</v>
      </c>
      <c r="AO54" s="45" t="s">
        <v>12</v>
      </c>
      <c r="AP54" s="45" t="s">
        <v>12</v>
      </c>
      <c r="AQ54" s="45" t="s">
        <v>12</v>
      </c>
      <c r="AR54" s="45" t="s">
        <v>12</v>
      </c>
      <c r="AS54" s="45" t="s">
        <v>12</v>
      </c>
      <c r="AT54" s="45" t="s">
        <v>12</v>
      </c>
      <c r="AU54" s="45" t="s">
        <v>12</v>
      </c>
      <c r="AV54" s="45" t="s">
        <v>12</v>
      </c>
      <c r="AW54" s="45" t="s">
        <v>12</v>
      </c>
      <c r="AX54" s="45" t="s">
        <v>12</v>
      </c>
      <c r="AY54" s="45" t="s">
        <v>12</v>
      </c>
      <c r="AZ54" s="45" t="s">
        <v>12</v>
      </c>
      <c r="BA54" s="45" t="s">
        <v>12</v>
      </c>
      <c r="BB54" s="45" t="s">
        <v>12</v>
      </c>
      <c r="BC54" s="45" t="s">
        <v>12</v>
      </c>
      <c r="BD54" s="45" t="s">
        <v>12</v>
      </c>
      <c r="BE54" s="45" t="s">
        <v>12</v>
      </c>
      <c r="BF54" s="45" t="s">
        <v>12</v>
      </c>
      <c r="BG54" s="45" t="s">
        <v>12</v>
      </c>
      <c r="BH54" s="45" t="s">
        <v>12</v>
      </c>
      <c r="BI54" s="45" t="s">
        <v>12</v>
      </c>
      <c r="BJ54" s="45" t="s">
        <v>12</v>
      </c>
      <c r="BK54" s="45" t="s">
        <v>12</v>
      </c>
      <c r="BL54" s="45" t="s">
        <v>12</v>
      </c>
      <c r="BM54" s="45" t="s">
        <v>12</v>
      </c>
      <c r="BN54" s="45" t="s">
        <v>12</v>
      </c>
      <c r="BO54" s="45" t="s">
        <v>12</v>
      </c>
      <c r="BP54" s="45" t="s">
        <v>12</v>
      </c>
      <c r="BQ54" s="45" t="s">
        <v>12</v>
      </c>
      <c r="BR54" s="45" t="s">
        <v>12</v>
      </c>
      <c r="BS54" s="45" t="s">
        <v>12</v>
      </c>
      <c r="BT54" s="45" t="s">
        <v>12</v>
      </c>
      <c r="BU54" s="45" t="s">
        <v>12</v>
      </c>
      <c r="BV54" s="45" t="s">
        <v>12</v>
      </c>
      <c r="BW54" s="45" t="s">
        <v>12</v>
      </c>
      <c r="BX54" s="45" t="s">
        <v>12</v>
      </c>
      <c r="BY54" s="45" t="s">
        <v>12</v>
      </c>
      <c r="BZ54" s="45" t="s">
        <v>12</v>
      </c>
      <c r="CA54" s="45" t="s">
        <v>12</v>
      </c>
      <c r="CB54" s="45" t="s">
        <v>12</v>
      </c>
      <c r="CC54" s="45" t="s">
        <v>12</v>
      </c>
      <c r="CD54" s="45" t="s">
        <v>12</v>
      </c>
      <c r="CE54" s="45" t="s">
        <v>12</v>
      </c>
      <c r="CF54" s="45" t="s">
        <v>12</v>
      </c>
      <c r="CG54" s="45" t="s">
        <v>12</v>
      </c>
      <c r="CH54" s="45" t="s">
        <v>12</v>
      </c>
      <c r="CI54" s="45" t="s">
        <v>12</v>
      </c>
      <c r="CJ54" s="45" t="s">
        <v>12</v>
      </c>
      <c r="CK54" s="45" t="s">
        <v>12</v>
      </c>
      <c r="CL54" s="45" t="s">
        <v>12</v>
      </c>
      <c r="CM54" s="45" t="s">
        <v>12</v>
      </c>
      <c r="CN54" s="45" t="s">
        <v>12</v>
      </c>
      <c r="CO54" s="45" t="s">
        <v>12</v>
      </c>
      <c r="CP54" s="117"/>
      <c r="CQ54" s="60"/>
      <c r="CR54" s="46"/>
      <c r="CS54" s="88"/>
    </row>
    <row r="55" spans="2:97" s="39" customFormat="1" ht="8.5" customHeight="1" thickBot="1" x14ac:dyDescent="0.4">
      <c r="B55" s="102"/>
      <c r="C55" s="324"/>
      <c r="D55" s="107"/>
      <c r="E55" s="103"/>
      <c r="F55" s="115"/>
      <c r="G55" s="116"/>
      <c r="I55" s="95"/>
      <c r="K55" s="96"/>
      <c r="L55" s="93"/>
      <c r="M55" s="93"/>
      <c r="N55" s="93"/>
      <c r="O55" s="94"/>
      <c r="Q55" s="112"/>
      <c r="R55" s="113"/>
      <c r="T55" s="110">
        <f t="shared" ref="T55" si="110">IF(U53="","",1)</f>
        <v>1</v>
      </c>
      <c r="U55" s="93">
        <f t="shared" ref="U55" si="111">IF(U53="","",1)</f>
        <v>1</v>
      </c>
      <c r="V55" s="109">
        <f t="shared" ref="V55" si="112">IF(U53="","",1)</f>
        <v>1</v>
      </c>
      <c r="X55" s="107"/>
      <c r="Y55" s="97"/>
      <c r="Z55" s="98"/>
      <c r="AB55" s="104"/>
      <c r="AC55" s="92"/>
      <c r="AD55" s="139"/>
      <c r="AF55" s="140"/>
      <c r="AG55" s="141"/>
      <c r="AH55" s="141"/>
      <c r="AI55" s="141"/>
      <c r="AJ55" s="142"/>
      <c r="AL55" s="140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/>
      <c r="BB55" s="141"/>
      <c r="BC55" s="141"/>
      <c r="BD55" s="141"/>
      <c r="BE55" s="141"/>
      <c r="BF55" s="141"/>
      <c r="BG55" s="141"/>
      <c r="BH55" s="141"/>
      <c r="BI55" s="141"/>
      <c r="BJ55" s="141"/>
      <c r="BK55" s="141"/>
      <c r="BL55" s="141"/>
      <c r="BM55" s="141"/>
      <c r="BN55" s="141"/>
      <c r="BO55" s="141"/>
      <c r="BP55" s="141"/>
      <c r="BQ55" s="141"/>
      <c r="BR55" s="141"/>
      <c r="BS55" s="141"/>
      <c r="BT55" s="141"/>
      <c r="BU55" s="141"/>
      <c r="BV55" s="141"/>
      <c r="BW55" s="141"/>
      <c r="BX55" s="141"/>
      <c r="BY55" s="141"/>
      <c r="BZ55" s="141"/>
      <c r="CA55" s="141"/>
      <c r="CB55" s="141"/>
      <c r="CC55" s="141"/>
      <c r="CD55" s="141"/>
      <c r="CE55" s="141"/>
      <c r="CF55" s="141"/>
      <c r="CG55" s="141"/>
      <c r="CH55" s="141"/>
      <c r="CI55" s="141"/>
      <c r="CJ55" s="141"/>
      <c r="CK55" s="141"/>
      <c r="CL55" s="141"/>
      <c r="CM55" s="141"/>
      <c r="CN55" s="141"/>
      <c r="CO55" s="142"/>
      <c r="CP55" s="118"/>
      <c r="CQ55" s="146"/>
      <c r="CR55" s="97"/>
      <c r="CS55" s="105"/>
    </row>
    <row r="56" spans="2:97" ht="8.5" customHeight="1" thickTop="1" x14ac:dyDescent="0.35">
      <c r="B56" s="71"/>
      <c r="C56" s="323"/>
      <c r="D56" s="47"/>
      <c r="E56" s="60"/>
      <c r="G56" s="46"/>
      <c r="I56" s="61"/>
      <c r="K56" s="45"/>
      <c r="L56" s="1"/>
      <c r="M56" s="1"/>
      <c r="N56" s="1"/>
      <c r="O56" s="46"/>
      <c r="P56" s="1"/>
      <c r="Q56" s="56"/>
      <c r="R56" s="57"/>
      <c r="T56" s="5">
        <f t="shared" ref="T56" si="113">IF(U57="","",1)</f>
        <v>1</v>
      </c>
      <c r="U56" s="1">
        <f t="shared" ref="U56" si="114">IF(U57="","",1)</f>
        <v>1</v>
      </c>
      <c r="V56" s="6">
        <f t="shared" ref="V56" si="115">IF(U57="","",1)</f>
        <v>1</v>
      </c>
      <c r="X56" s="60"/>
      <c r="Y56" s="46"/>
      <c r="Z56" s="76"/>
      <c r="AB56" s="82"/>
      <c r="AC56" s="45"/>
      <c r="AD56" s="149"/>
      <c r="AF56" s="150"/>
      <c r="AG56" s="151"/>
      <c r="AH56" s="151"/>
      <c r="AI56" s="151"/>
      <c r="AJ56" s="152"/>
      <c r="AL56" s="150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7"/>
      <c r="AY56" s="157"/>
      <c r="AZ56" s="157"/>
      <c r="BA56" s="157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7"/>
      <c r="BM56" s="157"/>
      <c r="BN56" s="157"/>
      <c r="BO56" s="157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7"/>
      <c r="CA56" s="157"/>
      <c r="CB56" s="157"/>
      <c r="CC56" s="157"/>
      <c r="CD56" s="157"/>
      <c r="CE56" s="157"/>
      <c r="CF56" s="157"/>
      <c r="CG56" s="157"/>
      <c r="CH56" s="157"/>
      <c r="CI56" s="157"/>
      <c r="CJ56" s="157"/>
      <c r="CK56" s="157"/>
      <c r="CL56" s="157"/>
      <c r="CM56" s="157"/>
      <c r="CN56" s="157"/>
      <c r="CO56" s="152"/>
      <c r="CP56" s="117"/>
      <c r="CQ56" s="149"/>
      <c r="CR56" s="46"/>
      <c r="CS56" s="88"/>
    </row>
    <row r="57" spans="2:97" x14ac:dyDescent="0.35">
      <c r="B57" s="71"/>
      <c r="C57" s="323">
        <f>IF(AD57="Athlete Name","",AC57)</f>
        <v>11</v>
      </c>
      <c r="D57" s="47" t="str">
        <f t="shared" si="9"/>
        <v>Jeanne Haverhill</v>
      </c>
      <c r="E57" s="60"/>
      <c r="F57" s="1">
        <f>IF(COUNT(AL57:CO57)=0,"", COUNT(AL57:CO57))</f>
        <v>23</v>
      </c>
      <c r="G57" s="46">
        <f t="shared" ref="G57" si="116">_xlfn.IFS(F57="","",F57=1,1,F57=2,2,F57=3,3,F57=4,4,F57=5,5,F57&gt;5,5)</f>
        <v>5</v>
      </c>
      <c r="I57" s="61"/>
      <c r="J57" s="108" t="s">
        <v>7</v>
      </c>
      <c r="K57" s="45">
        <f>IFERROR(LARGE((AL57:CO57),1),"")</f>
        <v>629.5</v>
      </c>
      <c r="L57" s="1">
        <f>IFERROR(LARGE((AL57:CO57),2),"")</f>
        <v>627.9</v>
      </c>
      <c r="M57" s="1">
        <f>IFERROR(LARGE((AL57:CO57),3),"")</f>
        <v>627.5</v>
      </c>
      <c r="N57" s="1">
        <f>IFERROR(LARGE((AL57:CO57),4),"")</f>
        <v>627.20000000000005</v>
      </c>
      <c r="O57" s="46">
        <f>IFERROR(LARGE((AL57:CO57),5),"")</f>
        <v>626.9</v>
      </c>
      <c r="P57" s="1"/>
      <c r="Q57" s="56">
        <f t="shared" si="11"/>
        <v>627.80000000000007</v>
      </c>
      <c r="R57" s="57" t="str">
        <f t="shared" si="12"/>
        <v/>
      </c>
      <c r="T57" s="5">
        <f t="shared" ref="T57" si="117">IF(U57="","",1)</f>
        <v>1</v>
      </c>
      <c r="U57" s="4">
        <f t="shared" ref="U57" si="118">IF(SUM(Q57:R57)=0,"",SUM(Q57:R57))</f>
        <v>627.80000000000007</v>
      </c>
      <c r="V57" s="6">
        <f t="shared" ref="V57" si="119">IF(U57="","",1)</f>
        <v>1</v>
      </c>
      <c r="X57" s="60" t="str">
        <f t="shared" si="5"/>
        <v>Jeanne Haverhill</v>
      </c>
      <c r="Y57" s="46"/>
      <c r="Z57" s="76"/>
      <c r="AB57" s="82"/>
      <c r="AC57" s="45">
        <v>11</v>
      </c>
      <c r="AD57" s="60" t="s">
        <v>157</v>
      </c>
      <c r="AF57" s="45"/>
      <c r="AG57" s="1"/>
      <c r="AH57" s="1"/>
      <c r="AI57" s="1"/>
      <c r="AJ57" s="46"/>
      <c r="AK57" s="108"/>
      <c r="AL57" s="62" t="s">
        <v>7</v>
      </c>
      <c r="AM57" s="62">
        <v>627.9</v>
      </c>
      <c r="AN57" s="62">
        <v>623.5</v>
      </c>
      <c r="AO57" s="62">
        <v>629.5</v>
      </c>
      <c r="AP57" s="62">
        <v>627.5</v>
      </c>
      <c r="AQ57" s="62" t="s">
        <v>7</v>
      </c>
      <c r="AR57" s="62" t="s">
        <v>7</v>
      </c>
      <c r="AS57" s="62">
        <v>624</v>
      </c>
      <c r="AT57" s="62">
        <v>626.6</v>
      </c>
      <c r="AU57" s="62">
        <v>621</v>
      </c>
      <c r="AV57" s="62">
        <v>626.4</v>
      </c>
      <c r="AW57" s="62" t="s">
        <v>7</v>
      </c>
      <c r="AX57" s="62" t="s">
        <v>7</v>
      </c>
      <c r="AY57" s="62" t="s">
        <v>7</v>
      </c>
      <c r="AZ57" s="62" t="s">
        <v>7</v>
      </c>
      <c r="BA57" s="62" t="s">
        <v>7</v>
      </c>
      <c r="BB57" s="62">
        <v>620.9</v>
      </c>
      <c r="BC57" s="62">
        <v>627.20000000000005</v>
      </c>
      <c r="BD57" s="62" t="s">
        <v>7</v>
      </c>
      <c r="BE57" s="62" t="s">
        <v>7</v>
      </c>
      <c r="BF57" s="62" t="s">
        <v>7</v>
      </c>
      <c r="BG57" s="62" t="s">
        <v>7</v>
      </c>
      <c r="BH57" s="62" t="s">
        <v>7</v>
      </c>
      <c r="BI57" s="62" t="s">
        <v>7</v>
      </c>
      <c r="BJ57" s="62" t="s">
        <v>7</v>
      </c>
      <c r="BK57" s="62" t="s">
        <v>7</v>
      </c>
      <c r="BL57" s="62" t="s">
        <v>7</v>
      </c>
      <c r="BM57" s="62" t="s">
        <v>7</v>
      </c>
      <c r="BN57" s="62">
        <v>618.9</v>
      </c>
      <c r="BO57" s="62" t="s">
        <v>7</v>
      </c>
      <c r="BP57" s="62" t="s">
        <v>7</v>
      </c>
      <c r="BQ57" s="62" t="s">
        <v>7</v>
      </c>
      <c r="BR57" s="62">
        <v>620</v>
      </c>
      <c r="BS57" s="62">
        <v>624.1</v>
      </c>
      <c r="BT57" s="62">
        <v>622.29999999999995</v>
      </c>
      <c r="BU57" s="62">
        <v>626.79999999999995</v>
      </c>
      <c r="BV57" s="62" t="s">
        <v>7</v>
      </c>
      <c r="BW57" s="62" t="s">
        <v>7</v>
      </c>
      <c r="BX57" s="62" t="s">
        <v>7</v>
      </c>
      <c r="BY57" s="62">
        <v>621.29999999999995</v>
      </c>
      <c r="BZ57" s="62">
        <v>622.20000000000005</v>
      </c>
      <c r="CA57" s="62" t="s">
        <v>7</v>
      </c>
      <c r="CB57" s="62">
        <v>624.1</v>
      </c>
      <c r="CC57" s="62" t="s">
        <v>7</v>
      </c>
      <c r="CD57" s="62" t="s">
        <v>7</v>
      </c>
      <c r="CE57" s="62" t="s">
        <v>7</v>
      </c>
      <c r="CF57" s="62" t="s">
        <v>7</v>
      </c>
      <c r="CG57" s="62">
        <v>625.4</v>
      </c>
      <c r="CH57" s="62">
        <v>618.5</v>
      </c>
      <c r="CI57" s="62">
        <v>625.9</v>
      </c>
      <c r="CJ57" s="62">
        <v>623.20000000000005</v>
      </c>
      <c r="CK57" s="62">
        <v>626.9</v>
      </c>
      <c r="CL57" s="62" t="s">
        <v>7</v>
      </c>
      <c r="CM57" s="62" t="s">
        <v>7</v>
      </c>
      <c r="CN57" s="62" t="s">
        <v>7</v>
      </c>
      <c r="CO57" s="62" t="s">
        <v>7</v>
      </c>
      <c r="CP57" s="117"/>
      <c r="CQ57" s="60" t="str">
        <f>IF(AD57="Athlete Name","",AD57)</f>
        <v>Jeanne Haverhill</v>
      </c>
      <c r="CR57" s="46">
        <v>11</v>
      </c>
      <c r="CS57" s="88"/>
    </row>
    <row r="58" spans="2:97" x14ac:dyDescent="0.35">
      <c r="B58" s="71"/>
      <c r="C58" s="323"/>
      <c r="D58" s="47"/>
      <c r="E58" s="60"/>
      <c r="G58" s="46"/>
      <c r="I58" s="61" t="str">
        <f>IF(SUM(AF58:AJ58)=0,"",SUM(AF58:AJ58))</f>
        <v/>
      </c>
      <c r="J58" s="108" t="s">
        <v>12</v>
      </c>
      <c r="K58" s="45" t="str">
        <f>IFERROR(LARGE((AL58:CO58),1),"")</f>
        <v/>
      </c>
      <c r="L58" s="1" t="str">
        <f>IFERROR(LARGE((AL58:CO58),2),"")</f>
        <v/>
      </c>
      <c r="M58" s="1" t="str">
        <f>IFERROR(LARGE((AL58:CO58),3),"")</f>
        <v/>
      </c>
      <c r="N58" s="1" t="str">
        <f>IFERROR(LARGE((AL58:CO58),4),"")</f>
        <v/>
      </c>
      <c r="O58" s="46" t="str">
        <f>IFERROR(LARGE((AL58:CO58),5),"")</f>
        <v/>
      </c>
      <c r="P58" s="1"/>
      <c r="Q58" s="56"/>
      <c r="R58" s="57"/>
      <c r="T58" s="5">
        <f t="shared" ref="T58" si="120">IF(U57="","",1)</f>
        <v>1</v>
      </c>
      <c r="U58" s="126">
        <f t="shared" ref="U58" si="121">IF(U57="","",1)</f>
        <v>1</v>
      </c>
      <c r="V58" s="6">
        <f t="shared" ref="V58" si="122">IF(U57="","",1)</f>
        <v>1</v>
      </c>
      <c r="X58" s="60"/>
      <c r="Y58" s="46"/>
      <c r="Z58" s="76"/>
      <c r="AB58" s="82"/>
      <c r="AC58" s="45"/>
      <c r="AD58" s="103"/>
      <c r="AF58" s="45" t="s">
        <v>12</v>
      </c>
      <c r="AG58" s="1" t="s">
        <v>12</v>
      </c>
      <c r="AH58" s="1" t="s">
        <v>12</v>
      </c>
      <c r="AI58" s="1" t="s">
        <v>12</v>
      </c>
      <c r="AJ58" s="46" t="s">
        <v>12</v>
      </c>
      <c r="AK58" s="108"/>
      <c r="AL58" s="45" t="s">
        <v>12</v>
      </c>
      <c r="AM58" s="45" t="s">
        <v>12</v>
      </c>
      <c r="AN58" s="45" t="s">
        <v>12</v>
      </c>
      <c r="AO58" s="45" t="s">
        <v>12</v>
      </c>
      <c r="AP58" s="45" t="s">
        <v>12</v>
      </c>
      <c r="AQ58" s="45" t="s">
        <v>12</v>
      </c>
      <c r="AR58" s="45" t="s">
        <v>12</v>
      </c>
      <c r="AS58" s="45" t="s">
        <v>12</v>
      </c>
      <c r="AT58" s="45" t="s">
        <v>12</v>
      </c>
      <c r="AU58" s="45" t="s">
        <v>12</v>
      </c>
      <c r="AV58" s="45" t="s">
        <v>12</v>
      </c>
      <c r="AW58" s="45" t="s">
        <v>12</v>
      </c>
      <c r="AX58" s="45" t="s">
        <v>12</v>
      </c>
      <c r="AY58" s="45" t="s">
        <v>12</v>
      </c>
      <c r="AZ58" s="45" t="s">
        <v>12</v>
      </c>
      <c r="BA58" s="45" t="s">
        <v>12</v>
      </c>
      <c r="BB58" s="45" t="s">
        <v>12</v>
      </c>
      <c r="BC58" s="45" t="s">
        <v>12</v>
      </c>
      <c r="BD58" s="45" t="s">
        <v>12</v>
      </c>
      <c r="BE58" s="45" t="s">
        <v>12</v>
      </c>
      <c r="BF58" s="45" t="s">
        <v>12</v>
      </c>
      <c r="BG58" s="45" t="s">
        <v>12</v>
      </c>
      <c r="BH58" s="45" t="s">
        <v>12</v>
      </c>
      <c r="BI58" s="45" t="s">
        <v>12</v>
      </c>
      <c r="BJ58" s="45" t="s">
        <v>12</v>
      </c>
      <c r="BK58" s="45" t="s">
        <v>12</v>
      </c>
      <c r="BL58" s="45" t="s">
        <v>12</v>
      </c>
      <c r="BM58" s="45" t="s">
        <v>12</v>
      </c>
      <c r="BN58" s="45" t="s">
        <v>12</v>
      </c>
      <c r="BO58" s="45" t="s">
        <v>12</v>
      </c>
      <c r="BP58" s="45" t="s">
        <v>12</v>
      </c>
      <c r="BQ58" s="45" t="s">
        <v>12</v>
      </c>
      <c r="BR58" s="45" t="s">
        <v>12</v>
      </c>
      <c r="BS58" s="45" t="s">
        <v>12</v>
      </c>
      <c r="BT58" s="45" t="s">
        <v>12</v>
      </c>
      <c r="BU58" s="45" t="s">
        <v>12</v>
      </c>
      <c r="BV58" s="45" t="s">
        <v>12</v>
      </c>
      <c r="BW58" s="45" t="s">
        <v>12</v>
      </c>
      <c r="BX58" s="45" t="s">
        <v>12</v>
      </c>
      <c r="BY58" s="45" t="s">
        <v>12</v>
      </c>
      <c r="BZ58" s="45" t="s">
        <v>12</v>
      </c>
      <c r="CA58" s="45" t="s">
        <v>12</v>
      </c>
      <c r="CB58" s="45" t="s">
        <v>12</v>
      </c>
      <c r="CC58" s="45" t="s">
        <v>12</v>
      </c>
      <c r="CD58" s="45" t="s">
        <v>12</v>
      </c>
      <c r="CE58" s="45" t="s">
        <v>12</v>
      </c>
      <c r="CF58" s="45" t="s">
        <v>12</v>
      </c>
      <c r="CG58" s="45" t="s">
        <v>12</v>
      </c>
      <c r="CH58" s="45" t="s">
        <v>12</v>
      </c>
      <c r="CI58" s="45" t="s">
        <v>12</v>
      </c>
      <c r="CJ58" s="45" t="s">
        <v>12</v>
      </c>
      <c r="CK58" s="45" t="s">
        <v>12</v>
      </c>
      <c r="CL58" s="45" t="s">
        <v>12</v>
      </c>
      <c r="CM58" s="45" t="s">
        <v>12</v>
      </c>
      <c r="CN58" s="45" t="s">
        <v>12</v>
      </c>
      <c r="CO58" s="45" t="s">
        <v>12</v>
      </c>
      <c r="CP58" s="117"/>
      <c r="CQ58" s="60"/>
      <c r="CR58" s="46"/>
      <c r="CS58" s="88"/>
    </row>
    <row r="59" spans="2:97" s="39" customFormat="1" ht="8.5" customHeight="1" thickBot="1" x14ac:dyDescent="0.4">
      <c r="B59" s="102"/>
      <c r="C59" s="324"/>
      <c r="D59" s="107"/>
      <c r="E59" s="103"/>
      <c r="F59" s="115"/>
      <c r="G59" s="116"/>
      <c r="I59" s="95"/>
      <c r="K59" s="96"/>
      <c r="L59" s="93"/>
      <c r="M59" s="93"/>
      <c r="N59" s="93"/>
      <c r="O59" s="94"/>
      <c r="Q59" s="112"/>
      <c r="R59" s="113"/>
      <c r="T59" s="110">
        <f t="shared" ref="T59" si="123">IF(U57="","",1)</f>
        <v>1</v>
      </c>
      <c r="U59" s="93">
        <f t="shared" ref="U59" si="124">IF(U57="","",1)</f>
        <v>1</v>
      </c>
      <c r="V59" s="109">
        <f t="shared" ref="V59" si="125">IF(U57="","",1)</f>
        <v>1</v>
      </c>
      <c r="X59" s="107"/>
      <c r="Y59" s="97"/>
      <c r="Z59" s="98"/>
      <c r="AB59" s="104"/>
      <c r="AC59" s="92"/>
      <c r="AD59" s="148"/>
      <c r="AF59" s="153"/>
      <c r="AG59" s="154"/>
      <c r="AH59" s="154"/>
      <c r="AI59" s="155"/>
      <c r="AJ59" s="156"/>
      <c r="AL59" s="159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155"/>
      <c r="BE59" s="155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5"/>
      <c r="BV59" s="155"/>
      <c r="BW59" s="155"/>
      <c r="BX59" s="155"/>
      <c r="BY59" s="155"/>
      <c r="BZ59" s="155"/>
      <c r="CA59" s="155"/>
      <c r="CB59" s="155"/>
      <c r="CC59" s="155"/>
      <c r="CD59" s="155"/>
      <c r="CE59" s="155"/>
      <c r="CF59" s="155"/>
      <c r="CG59" s="155"/>
      <c r="CH59" s="155"/>
      <c r="CI59" s="155"/>
      <c r="CJ59" s="155"/>
      <c r="CK59" s="155"/>
      <c r="CL59" s="155"/>
      <c r="CM59" s="155"/>
      <c r="CN59" s="155"/>
      <c r="CO59" s="156"/>
      <c r="CP59" s="118"/>
      <c r="CQ59" s="158"/>
      <c r="CR59" s="97"/>
      <c r="CS59" s="105"/>
    </row>
    <row r="60" spans="2:97" ht="8.5" customHeight="1" thickTop="1" x14ac:dyDescent="0.35">
      <c r="B60" s="71"/>
      <c r="C60" s="323"/>
      <c r="D60" s="47"/>
      <c r="E60" s="60"/>
      <c r="G60" s="46"/>
      <c r="I60" s="61"/>
      <c r="K60" s="45"/>
      <c r="L60" s="1"/>
      <c r="M60" s="1"/>
      <c r="N60" s="1"/>
      <c r="O60" s="46"/>
      <c r="P60" s="1"/>
      <c r="Q60" s="56"/>
      <c r="R60" s="57"/>
      <c r="T60" s="5">
        <f t="shared" ref="T60" si="126">IF(U61="","",1)</f>
        <v>1</v>
      </c>
      <c r="U60" s="1">
        <f t="shared" ref="U60" si="127">IF(U61="","",1)</f>
        <v>1</v>
      </c>
      <c r="V60" s="6">
        <f t="shared" ref="V60" si="128">IF(U61="","",1)</f>
        <v>1</v>
      </c>
      <c r="X60" s="60"/>
      <c r="Y60" s="46"/>
      <c r="Z60" s="76"/>
      <c r="AB60" s="82"/>
      <c r="AC60" s="45"/>
      <c r="AD60" s="134"/>
      <c r="AF60" s="135"/>
      <c r="AG60" s="136"/>
      <c r="AH60" s="136"/>
      <c r="AI60" s="137"/>
      <c r="AJ60" s="138"/>
      <c r="AL60" s="143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  <c r="BM60" s="144"/>
      <c r="BN60" s="144"/>
      <c r="BO60" s="144"/>
      <c r="BP60" s="144"/>
      <c r="BQ60" s="144"/>
      <c r="BR60" s="144"/>
      <c r="BS60" s="144"/>
      <c r="BT60" s="144"/>
      <c r="BU60" s="144"/>
      <c r="BV60" s="144"/>
      <c r="BW60" s="144"/>
      <c r="BX60" s="144"/>
      <c r="BY60" s="144"/>
      <c r="BZ60" s="144"/>
      <c r="CA60" s="144"/>
      <c r="CB60" s="144"/>
      <c r="CC60" s="144"/>
      <c r="CD60" s="144"/>
      <c r="CE60" s="144"/>
      <c r="CF60" s="144"/>
      <c r="CG60" s="144"/>
      <c r="CH60" s="144"/>
      <c r="CI60" s="144"/>
      <c r="CJ60" s="144"/>
      <c r="CK60" s="144"/>
      <c r="CL60" s="144"/>
      <c r="CM60" s="144"/>
      <c r="CN60" s="144"/>
      <c r="CO60" s="145"/>
      <c r="CP60" s="117"/>
      <c r="CQ60" s="134"/>
      <c r="CR60" s="46"/>
      <c r="CS60" s="88"/>
    </row>
    <row r="61" spans="2:97" x14ac:dyDescent="0.35">
      <c r="B61" s="71"/>
      <c r="C61" s="323">
        <f>IF(AD61="Athlete Name","",AC61)</f>
        <v>12</v>
      </c>
      <c r="D61" s="47" t="str">
        <f t="shared" si="9"/>
        <v>Peninah D'Souza</v>
      </c>
      <c r="E61" s="60"/>
      <c r="F61" s="1">
        <f>IF(COUNT(AL61:CO61)=0,"", COUNT(AL61:CO61))</f>
        <v>5</v>
      </c>
      <c r="G61" s="46">
        <f t="shared" ref="G61" si="129">_xlfn.IFS(F61="","",F61=1,1,F61=2,2,F61=3,3,F61=4,4,F61=5,5,F61&gt;5,5)</f>
        <v>5</v>
      </c>
      <c r="I61" s="61"/>
      <c r="J61" s="108" t="s">
        <v>7</v>
      </c>
      <c r="K61" s="45">
        <f>IFERROR(LARGE((AL61:CO61),1),"")</f>
        <v>629.5</v>
      </c>
      <c r="L61" s="1">
        <f>IFERROR(LARGE((AL61:CO61),2),"")</f>
        <v>629.29999999999995</v>
      </c>
      <c r="M61" s="1">
        <f>IFERROR(LARGE((AL61:CO61),3),"")</f>
        <v>626.9</v>
      </c>
      <c r="N61" s="1">
        <f>IFERROR(LARGE((AL61:CO61),4),"")</f>
        <v>625.5</v>
      </c>
      <c r="O61" s="46">
        <f>IFERROR(LARGE((AL61:CO61),5),"")</f>
        <v>623.6</v>
      </c>
      <c r="P61" s="1"/>
      <c r="Q61" s="56">
        <f t="shared" si="11"/>
        <v>626.95999999999992</v>
      </c>
      <c r="R61" s="57" t="str">
        <f t="shared" si="12"/>
        <v/>
      </c>
      <c r="T61" s="5">
        <f t="shared" ref="T61" si="130">IF(U61="","",1)</f>
        <v>1</v>
      </c>
      <c r="U61" s="4">
        <f t="shared" ref="U61" si="131">IF(SUM(Q61:R61)=0,"",SUM(Q61:R61))</f>
        <v>626.95999999999992</v>
      </c>
      <c r="V61" s="6">
        <f t="shared" ref="V61" si="132">IF(U61="","",1)</f>
        <v>1</v>
      </c>
      <c r="X61" s="60" t="str">
        <f t="shared" si="5"/>
        <v>Peninah D'Souza</v>
      </c>
      <c r="Y61" s="46"/>
      <c r="Z61" s="76"/>
      <c r="AB61" s="82"/>
      <c r="AC61" s="45">
        <v>12</v>
      </c>
      <c r="AD61" s="60" t="s">
        <v>158</v>
      </c>
      <c r="AF61" s="45"/>
      <c r="AG61" s="1"/>
      <c r="AH61" s="1"/>
      <c r="AI61" s="1"/>
      <c r="AJ61" s="46"/>
      <c r="AK61" s="108"/>
      <c r="AL61" s="62" t="s">
        <v>7</v>
      </c>
      <c r="AM61" s="62">
        <v>623.6</v>
      </c>
      <c r="AN61" s="62">
        <v>629.5</v>
      </c>
      <c r="AO61" s="62">
        <v>629.29999999999995</v>
      </c>
      <c r="AP61" s="62">
        <v>625.5</v>
      </c>
      <c r="AQ61" s="62" t="s">
        <v>7</v>
      </c>
      <c r="AR61" s="62" t="s">
        <v>7</v>
      </c>
      <c r="AS61" s="62" t="s">
        <v>7</v>
      </c>
      <c r="AT61" s="62" t="s">
        <v>7</v>
      </c>
      <c r="AU61" s="62" t="s">
        <v>7</v>
      </c>
      <c r="AV61" s="62" t="s">
        <v>7</v>
      </c>
      <c r="AW61" s="62" t="s">
        <v>7</v>
      </c>
      <c r="AX61" s="62" t="s">
        <v>7</v>
      </c>
      <c r="AY61" s="62" t="s">
        <v>7</v>
      </c>
      <c r="AZ61" s="62" t="s">
        <v>7</v>
      </c>
      <c r="BA61" s="62" t="s">
        <v>7</v>
      </c>
      <c r="BB61" s="62">
        <v>626.9</v>
      </c>
      <c r="BC61" s="62" t="s">
        <v>7</v>
      </c>
      <c r="BD61" s="62" t="s">
        <v>7</v>
      </c>
      <c r="BE61" s="62" t="s">
        <v>7</v>
      </c>
      <c r="BF61" s="62" t="s">
        <v>7</v>
      </c>
      <c r="BG61" s="62" t="s">
        <v>7</v>
      </c>
      <c r="BH61" s="62" t="s">
        <v>7</v>
      </c>
      <c r="BI61" s="62" t="s">
        <v>7</v>
      </c>
      <c r="BJ61" s="62" t="s">
        <v>7</v>
      </c>
      <c r="BK61" s="62" t="s">
        <v>7</v>
      </c>
      <c r="BL61" s="62" t="s">
        <v>7</v>
      </c>
      <c r="BM61" s="62" t="s">
        <v>7</v>
      </c>
      <c r="BN61" s="62" t="s">
        <v>7</v>
      </c>
      <c r="BO61" s="62" t="s">
        <v>7</v>
      </c>
      <c r="BP61" s="62" t="s">
        <v>7</v>
      </c>
      <c r="BQ61" s="62" t="s">
        <v>7</v>
      </c>
      <c r="BR61" s="62" t="s">
        <v>7</v>
      </c>
      <c r="BS61" s="62" t="s">
        <v>7</v>
      </c>
      <c r="BT61" s="62" t="s">
        <v>7</v>
      </c>
      <c r="BU61" s="62" t="s">
        <v>7</v>
      </c>
      <c r="BV61" s="62" t="s">
        <v>7</v>
      </c>
      <c r="BW61" s="62" t="s">
        <v>7</v>
      </c>
      <c r="BX61" s="62" t="s">
        <v>7</v>
      </c>
      <c r="BY61" s="62" t="s">
        <v>7</v>
      </c>
      <c r="BZ61" s="62" t="s">
        <v>7</v>
      </c>
      <c r="CA61" s="62" t="s">
        <v>7</v>
      </c>
      <c r="CB61" s="62" t="s">
        <v>7</v>
      </c>
      <c r="CC61" s="62" t="s">
        <v>7</v>
      </c>
      <c r="CD61" s="62" t="s">
        <v>7</v>
      </c>
      <c r="CE61" s="62" t="s">
        <v>7</v>
      </c>
      <c r="CF61" s="62" t="s">
        <v>7</v>
      </c>
      <c r="CG61" s="62" t="s">
        <v>7</v>
      </c>
      <c r="CH61" s="62" t="s">
        <v>7</v>
      </c>
      <c r="CI61" s="62" t="s">
        <v>7</v>
      </c>
      <c r="CJ61" s="62" t="s">
        <v>7</v>
      </c>
      <c r="CK61" s="62" t="s">
        <v>7</v>
      </c>
      <c r="CL61" s="62" t="s">
        <v>7</v>
      </c>
      <c r="CM61" s="62" t="s">
        <v>7</v>
      </c>
      <c r="CN61" s="62" t="s">
        <v>7</v>
      </c>
      <c r="CO61" s="62" t="s">
        <v>7</v>
      </c>
      <c r="CP61" s="117"/>
      <c r="CQ61" s="60" t="str">
        <f>IF(AD61="Athlete Name","",AD61)</f>
        <v>Peninah D'Souza</v>
      </c>
      <c r="CR61" s="46">
        <v>12</v>
      </c>
      <c r="CS61" s="88"/>
    </row>
    <row r="62" spans="2:97" x14ac:dyDescent="0.35">
      <c r="B62" s="71"/>
      <c r="C62" s="323"/>
      <c r="D62" s="47"/>
      <c r="E62" s="60"/>
      <c r="G62" s="46"/>
      <c r="I62" s="61" t="str">
        <f>IF(SUM(AF62:AJ62)=0,"",SUM(AF62:AJ62))</f>
        <v/>
      </c>
      <c r="J62" s="108" t="s">
        <v>12</v>
      </c>
      <c r="K62" s="45" t="str">
        <f>IFERROR(LARGE((AL62:CO62),1),"")</f>
        <v/>
      </c>
      <c r="L62" s="1" t="str">
        <f>IFERROR(LARGE((AL62:CO62),2),"")</f>
        <v/>
      </c>
      <c r="M62" s="1" t="str">
        <f>IFERROR(LARGE((AL62:CO62),3),"")</f>
        <v/>
      </c>
      <c r="N62" s="1" t="str">
        <f>IFERROR(LARGE((AL62:CO62),4),"")</f>
        <v/>
      </c>
      <c r="O62" s="46" t="str">
        <f>IFERROR(LARGE((AL62:CO62),5),"")</f>
        <v/>
      </c>
      <c r="P62" s="1"/>
      <c r="Q62" s="56"/>
      <c r="R62" s="57"/>
      <c r="T62" s="5">
        <f t="shared" ref="T62" si="133">IF(U61="","",1)</f>
        <v>1</v>
      </c>
      <c r="U62" s="126">
        <f t="shared" ref="U62" si="134">IF(U61="","",1)</f>
        <v>1</v>
      </c>
      <c r="V62" s="6">
        <f t="shared" ref="V62" si="135">IF(U61="","",1)</f>
        <v>1</v>
      </c>
      <c r="X62" s="60"/>
      <c r="Y62" s="46"/>
      <c r="Z62" s="76"/>
      <c r="AB62" s="82"/>
      <c r="AC62" s="45"/>
      <c r="AD62" s="60"/>
      <c r="AF62" s="45" t="s">
        <v>12</v>
      </c>
      <c r="AG62" s="1" t="s">
        <v>12</v>
      </c>
      <c r="AH62" s="1" t="s">
        <v>12</v>
      </c>
      <c r="AI62" s="1" t="s">
        <v>12</v>
      </c>
      <c r="AJ62" s="46" t="s">
        <v>12</v>
      </c>
      <c r="AK62" s="108"/>
      <c r="AL62" s="45" t="s">
        <v>12</v>
      </c>
      <c r="AM62" s="45" t="s">
        <v>12</v>
      </c>
      <c r="AN62" s="45" t="s">
        <v>12</v>
      </c>
      <c r="AO62" s="45" t="s">
        <v>12</v>
      </c>
      <c r="AP62" s="45" t="s">
        <v>12</v>
      </c>
      <c r="AQ62" s="45" t="s">
        <v>12</v>
      </c>
      <c r="AR62" s="45" t="s">
        <v>12</v>
      </c>
      <c r="AS62" s="45" t="s">
        <v>12</v>
      </c>
      <c r="AT62" s="45" t="s">
        <v>12</v>
      </c>
      <c r="AU62" s="45" t="s">
        <v>12</v>
      </c>
      <c r="AV62" s="45" t="s">
        <v>12</v>
      </c>
      <c r="AW62" s="45" t="s">
        <v>12</v>
      </c>
      <c r="AX62" s="45" t="s">
        <v>12</v>
      </c>
      <c r="AY62" s="45" t="s">
        <v>12</v>
      </c>
      <c r="AZ62" s="45" t="s">
        <v>12</v>
      </c>
      <c r="BA62" s="45" t="s">
        <v>12</v>
      </c>
      <c r="BB62" s="45" t="s">
        <v>12</v>
      </c>
      <c r="BC62" s="45" t="s">
        <v>12</v>
      </c>
      <c r="BD62" s="45" t="s">
        <v>12</v>
      </c>
      <c r="BE62" s="45" t="s">
        <v>12</v>
      </c>
      <c r="BF62" s="45" t="s">
        <v>12</v>
      </c>
      <c r="BG62" s="45" t="s">
        <v>12</v>
      </c>
      <c r="BH62" s="45" t="s">
        <v>12</v>
      </c>
      <c r="BI62" s="45" t="s">
        <v>12</v>
      </c>
      <c r="BJ62" s="45" t="s">
        <v>12</v>
      </c>
      <c r="BK62" s="45" t="s">
        <v>12</v>
      </c>
      <c r="BL62" s="45" t="s">
        <v>12</v>
      </c>
      <c r="BM62" s="45" t="s">
        <v>12</v>
      </c>
      <c r="BN62" s="45" t="s">
        <v>12</v>
      </c>
      <c r="BO62" s="45" t="s">
        <v>12</v>
      </c>
      <c r="BP62" s="45" t="s">
        <v>12</v>
      </c>
      <c r="BQ62" s="45" t="s">
        <v>12</v>
      </c>
      <c r="BR62" s="45" t="s">
        <v>12</v>
      </c>
      <c r="BS62" s="45" t="s">
        <v>12</v>
      </c>
      <c r="BT62" s="45" t="s">
        <v>12</v>
      </c>
      <c r="BU62" s="45" t="s">
        <v>12</v>
      </c>
      <c r="BV62" s="45" t="s">
        <v>12</v>
      </c>
      <c r="BW62" s="45" t="s">
        <v>12</v>
      </c>
      <c r="BX62" s="45" t="s">
        <v>12</v>
      </c>
      <c r="BY62" s="45" t="s">
        <v>12</v>
      </c>
      <c r="BZ62" s="45" t="s">
        <v>12</v>
      </c>
      <c r="CA62" s="45" t="s">
        <v>12</v>
      </c>
      <c r="CB62" s="45" t="s">
        <v>12</v>
      </c>
      <c r="CC62" s="45" t="s">
        <v>12</v>
      </c>
      <c r="CD62" s="45" t="s">
        <v>12</v>
      </c>
      <c r="CE62" s="45" t="s">
        <v>12</v>
      </c>
      <c r="CF62" s="45" t="s">
        <v>12</v>
      </c>
      <c r="CG62" s="45" t="s">
        <v>12</v>
      </c>
      <c r="CH62" s="45" t="s">
        <v>12</v>
      </c>
      <c r="CI62" s="45" t="s">
        <v>12</v>
      </c>
      <c r="CJ62" s="45" t="s">
        <v>12</v>
      </c>
      <c r="CK62" s="45" t="s">
        <v>12</v>
      </c>
      <c r="CL62" s="45" t="s">
        <v>12</v>
      </c>
      <c r="CM62" s="45" t="s">
        <v>12</v>
      </c>
      <c r="CN62" s="45" t="s">
        <v>12</v>
      </c>
      <c r="CO62" s="45" t="s">
        <v>12</v>
      </c>
      <c r="CP62" s="117"/>
      <c r="CQ62" s="60"/>
      <c r="CR62" s="46"/>
      <c r="CS62" s="88"/>
    </row>
    <row r="63" spans="2:97" s="39" customFormat="1" ht="8.5" customHeight="1" thickBot="1" x14ac:dyDescent="0.4">
      <c r="B63" s="102"/>
      <c r="C63" s="324"/>
      <c r="D63" s="107"/>
      <c r="E63" s="103"/>
      <c r="F63" s="115"/>
      <c r="G63" s="116"/>
      <c r="I63" s="95"/>
      <c r="K63" s="96"/>
      <c r="L63" s="93"/>
      <c r="M63" s="93"/>
      <c r="N63" s="93"/>
      <c r="O63" s="94"/>
      <c r="Q63" s="112"/>
      <c r="R63" s="113"/>
      <c r="T63" s="110">
        <f t="shared" ref="T63" si="136">IF(U61="","",1)</f>
        <v>1</v>
      </c>
      <c r="U63" s="93">
        <f t="shared" ref="U63" si="137">IF(U61="","",1)</f>
        <v>1</v>
      </c>
      <c r="V63" s="109">
        <f t="shared" ref="V63" si="138">IF(U61="","",1)</f>
        <v>1</v>
      </c>
      <c r="X63" s="107"/>
      <c r="Y63" s="97"/>
      <c r="Z63" s="98"/>
      <c r="AB63" s="104"/>
      <c r="AC63" s="92"/>
      <c r="AD63" s="139"/>
      <c r="AF63" s="140"/>
      <c r="AG63" s="141"/>
      <c r="AH63" s="141"/>
      <c r="AI63" s="141"/>
      <c r="AJ63" s="142"/>
      <c r="AL63" s="140"/>
      <c r="AM63" s="141"/>
      <c r="AN63" s="141"/>
      <c r="AO63" s="141"/>
      <c r="AP63" s="141"/>
      <c r="AQ63" s="141"/>
      <c r="AR63" s="141"/>
      <c r="AS63" s="141"/>
      <c r="AT63" s="141"/>
      <c r="AU63" s="141"/>
      <c r="AV63" s="141"/>
      <c r="AW63" s="141"/>
      <c r="AX63" s="141"/>
      <c r="AY63" s="141"/>
      <c r="AZ63" s="141"/>
      <c r="BA63" s="141"/>
      <c r="BB63" s="141"/>
      <c r="BC63" s="141"/>
      <c r="BD63" s="141"/>
      <c r="BE63" s="141"/>
      <c r="BF63" s="141"/>
      <c r="BG63" s="141"/>
      <c r="BH63" s="141"/>
      <c r="BI63" s="141"/>
      <c r="BJ63" s="141"/>
      <c r="BK63" s="141"/>
      <c r="BL63" s="141"/>
      <c r="BM63" s="141"/>
      <c r="BN63" s="141"/>
      <c r="BO63" s="141"/>
      <c r="BP63" s="141"/>
      <c r="BQ63" s="141"/>
      <c r="BR63" s="141"/>
      <c r="BS63" s="141"/>
      <c r="BT63" s="141"/>
      <c r="BU63" s="141"/>
      <c r="BV63" s="141"/>
      <c r="BW63" s="141"/>
      <c r="BX63" s="141"/>
      <c r="BY63" s="141"/>
      <c r="BZ63" s="141"/>
      <c r="CA63" s="141"/>
      <c r="CB63" s="141"/>
      <c r="CC63" s="141"/>
      <c r="CD63" s="141"/>
      <c r="CE63" s="141"/>
      <c r="CF63" s="141"/>
      <c r="CG63" s="141"/>
      <c r="CH63" s="141"/>
      <c r="CI63" s="141"/>
      <c r="CJ63" s="141"/>
      <c r="CK63" s="141"/>
      <c r="CL63" s="141"/>
      <c r="CM63" s="141"/>
      <c r="CN63" s="141"/>
      <c r="CO63" s="142"/>
      <c r="CP63" s="118"/>
      <c r="CQ63" s="146"/>
      <c r="CR63" s="97"/>
      <c r="CS63" s="105"/>
    </row>
    <row r="64" spans="2:97" ht="8.5" customHeight="1" thickTop="1" x14ac:dyDescent="0.35">
      <c r="B64" s="71"/>
      <c r="C64" s="323"/>
      <c r="D64" s="47"/>
      <c r="E64" s="60"/>
      <c r="G64" s="46"/>
      <c r="I64" s="61"/>
      <c r="K64" s="45"/>
      <c r="L64" s="1"/>
      <c r="M64" s="1"/>
      <c r="N64" s="1"/>
      <c r="O64" s="46"/>
      <c r="P64" s="1"/>
      <c r="Q64" s="56"/>
      <c r="R64" s="57"/>
      <c r="T64" s="5">
        <f t="shared" ref="T64" si="139">IF(U65="","",1)</f>
        <v>1</v>
      </c>
      <c r="U64" s="1">
        <f t="shared" ref="U64" si="140">IF(U65="","",1)</f>
        <v>1</v>
      </c>
      <c r="V64" s="6">
        <f t="shared" ref="V64" si="141">IF(U65="","",1)</f>
        <v>1</v>
      </c>
      <c r="X64" s="60"/>
      <c r="Y64" s="46"/>
      <c r="Z64" s="76"/>
      <c r="AB64" s="82"/>
      <c r="AC64" s="45"/>
      <c r="AD64" s="149"/>
      <c r="AF64" s="150"/>
      <c r="AG64" s="151"/>
      <c r="AH64" s="151"/>
      <c r="AI64" s="151"/>
      <c r="AJ64" s="152"/>
      <c r="AL64" s="150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  <c r="AW64" s="157"/>
      <c r="AX64" s="157"/>
      <c r="AY64" s="157"/>
      <c r="AZ64" s="157"/>
      <c r="BA64" s="157"/>
      <c r="BB64" s="157"/>
      <c r="BC64" s="157"/>
      <c r="BD64" s="157"/>
      <c r="BE64" s="157"/>
      <c r="BF64" s="157"/>
      <c r="BG64" s="157"/>
      <c r="BH64" s="157"/>
      <c r="BI64" s="157"/>
      <c r="BJ64" s="157"/>
      <c r="BK64" s="157"/>
      <c r="BL64" s="157"/>
      <c r="BM64" s="157"/>
      <c r="BN64" s="157"/>
      <c r="BO64" s="157"/>
      <c r="BP64" s="157"/>
      <c r="BQ64" s="157"/>
      <c r="BR64" s="157"/>
      <c r="BS64" s="157"/>
      <c r="BT64" s="157"/>
      <c r="BU64" s="157"/>
      <c r="BV64" s="157"/>
      <c r="BW64" s="157"/>
      <c r="BX64" s="157"/>
      <c r="BY64" s="157"/>
      <c r="BZ64" s="157"/>
      <c r="CA64" s="157"/>
      <c r="CB64" s="157"/>
      <c r="CC64" s="157"/>
      <c r="CD64" s="157"/>
      <c r="CE64" s="157"/>
      <c r="CF64" s="157"/>
      <c r="CG64" s="157"/>
      <c r="CH64" s="157"/>
      <c r="CI64" s="157"/>
      <c r="CJ64" s="157"/>
      <c r="CK64" s="157"/>
      <c r="CL64" s="157"/>
      <c r="CM64" s="157"/>
      <c r="CN64" s="157"/>
      <c r="CO64" s="152"/>
      <c r="CP64" s="117"/>
      <c r="CQ64" s="149"/>
      <c r="CR64" s="46"/>
      <c r="CS64" s="88"/>
    </row>
    <row r="65" spans="2:97" x14ac:dyDescent="0.35">
      <c r="B65" s="71"/>
      <c r="C65" s="323">
        <f>IF(AD65="Athlete Name","",AC65)</f>
        <v>13</v>
      </c>
      <c r="D65" s="47" t="str">
        <f t="shared" si="9"/>
        <v>Kristen Hemphill</v>
      </c>
      <c r="E65" s="60"/>
      <c r="F65" s="1">
        <f>IF(COUNT(AL65:CO65)=0,"", COUNT(AL65:CO65))</f>
        <v>4</v>
      </c>
      <c r="G65" s="46">
        <f t="shared" ref="G65" si="142">_xlfn.IFS(F65="","",F65=1,1,F65=2,2,F65=3,3,F65=4,4,F65=5,5,F65&gt;5,5)</f>
        <v>4</v>
      </c>
      <c r="I65" s="61"/>
      <c r="J65" s="108" t="s">
        <v>7</v>
      </c>
      <c r="K65" s="45">
        <f>IFERROR(LARGE((AL65:CO65),1),"")</f>
        <v>625.6</v>
      </c>
      <c r="L65" s="1">
        <f>IFERROR(LARGE((AL65:CO65),2),"")</f>
        <v>624.79999999999995</v>
      </c>
      <c r="M65" s="1">
        <f>IFERROR(LARGE((AL65:CO65),3),"")</f>
        <v>624.20000000000005</v>
      </c>
      <c r="N65" s="1">
        <f>IFERROR(LARGE((AL65:CO65),4),"")</f>
        <v>620.20000000000005</v>
      </c>
      <c r="O65" s="46" t="str">
        <f>IFERROR(LARGE((AL65:CO65),5),"")</f>
        <v/>
      </c>
      <c r="P65" s="1"/>
      <c r="Q65" s="56">
        <f t="shared" si="11"/>
        <v>623.70000000000005</v>
      </c>
      <c r="R65" s="57" t="str">
        <f t="shared" si="12"/>
        <v/>
      </c>
      <c r="T65" s="5">
        <f t="shared" ref="T65" si="143">IF(U65="","",1)</f>
        <v>1</v>
      </c>
      <c r="U65" s="4">
        <f t="shared" ref="U65" si="144">IF(SUM(Q65:R65)=0,"",SUM(Q65:R65))</f>
        <v>623.70000000000005</v>
      </c>
      <c r="V65" s="6">
        <f t="shared" ref="V65" si="145">IF(U65="","",1)</f>
        <v>1</v>
      </c>
      <c r="X65" s="60" t="str">
        <f t="shared" si="5"/>
        <v>Kristen Hemphill</v>
      </c>
      <c r="Y65" s="46"/>
      <c r="Z65" s="76"/>
      <c r="AB65" s="82"/>
      <c r="AC65" s="45">
        <v>13</v>
      </c>
      <c r="AD65" s="60" t="s">
        <v>159</v>
      </c>
      <c r="AF65" s="45"/>
      <c r="AG65" s="1"/>
      <c r="AH65" s="1"/>
      <c r="AI65" s="1"/>
      <c r="AJ65" s="46"/>
      <c r="AK65" s="108"/>
      <c r="AL65" s="62" t="s">
        <v>7</v>
      </c>
      <c r="AM65" s="62">
        <v>624.20000000000005</v>
      </c>
      <c r="AN65" s="62">
        <v>624.79999999999995</v>
      </c>
      <c r="AO65" s="62">
        <v>620.20000000000005</v>
      </c>
      <c r="AP65" s="62">
        <v>625.6</v>
      </c>
      <c r="AQ65" s="62" t="s">
        <v>7</v>
      </c>
      <c r="AR65" s="62" t="s">
        <v>7</v>
      </c>
      <c r="AS65" s="62" t="s">
        <v>7</v>
      </c>
      <c r="AT65" s="62" t="s">
        <v>7</v>
      </c>
      <c r="AU65" s="62" t="s">
        <v>7</v>
      </c>
      <c r="AV65" s="62" t="s">
        <v>7</v>
      </c>
      <c r="AW65" s="62" t="s">
        <v>7</v>
      </c>
      <c r="AX65" s="62" t="s">
        <v>7</v>
      </c>
      <c r="AY65" s="62" t="s">
        <v>7</v>
      </c>
      <c r="AZ65" s="62" t="s">
        <v>7</v>
      </c>
      <c r="BA65" s="62" t="s">
        <v>7</v>
      </c>
      <c r="BB65" s="62" t="s">
        <v>7</v>
      </c>
      <c r="BC65" s="62" t="s">
        <v>7</v>
      </c>
      <c r="BD65" s="62" t="s">
        <v>7</v>
      </c>
      <c r="BE65" s="62" t="s">
        <v>7</v>
      </c>
      <c r="BF65" s="62" t="s">
        <v>7</v>
      </c>
      <c r="BG65" s="62" t="s">
        <v>7</v>
      </c>
      <c r="BH65" s="62" t="s">
        <v>7</v>
      </c>
      <c r="BI65" s="62" t="s">
        <v>7</v>
      </c>
      <c r="BJ65" s="62" t="s">
        <v>7</v>
      </c>
      <c r="BK65" s="62" t="s">
        <v>7</v>
      </c>
      <c r="BL65" s="62" t="s">
        <v>7</v>
      </c>
      <c r="BM65" s="62" t="s">
        <v>7</v>
      </c>
      <c r="BN65" s="62" t="s">
        <v>7</v>
      </c>
      <c r="BO65" s="62" t="s">
        <v>7</v>
      </c>
      <c r="BP65" s="62" t="s">
        <v>7</v>
      </c>
      <c r="BQ65" s="62" t="s">
        <v>7</v>
      </c>
      <c r="BR65" s="62" t="s">
        <v>7</v>
      </c>
      <c r="BS65" s="62" t="s">
        <v>7</v>
      </c>
      <c r="BT65" s="62" t="s">
        <v>7</v>
      </c>
      <c r="BU65" s="62" t="s">
        <v>7</v>
      </c>
      <c r="BV65" s="62" t="s">
        <v>7</v>
      </c>
      <c r="BW65" s="62" t="s">
        <v>7</v>
      </c>
      <c r="BX65" s="62" t="s">
        <v>7</v>
      </c>
      <c r="BY65" s="62" t="s">
        <v>7</v>
      </c>
      <c r="BZ65" s="62" t="s">
        <v>7</v>
      </c>
      <c r="CA65" s="62" t="s">
        <v>7</v>
      </c>
      <c r="CB65" s="62" t="s">
        <v>7</v>
      </c>
      <c r="CC65" s="62" t="s">
        <v>7</v>
      </c>
      <c r="CD65" s="62" t="s">
        <v>7</v>
      </c>
      <c r="CE65" s="62" t="s">
        <v>7</v>
      </c>
      <c r="CF65" s="62" t="s">
        <v>7</v>
      </c>
      <c r="CG65" s="62" t="s">
        <v>7</v>
      </c>
      <c r="CH65" s="62" t="s">
        <v>7</v>
      </c>
      <c r="CI65" s="62" t="s">
        <v>7</v>
      </c>
      <c r="CJ65" s="62" t="s">
        <v>7</v>
      </c>
      <c r="CK65" s="62" t="s">
        <v>7</v>
      </c>
      <c r="CL65" s="62" t="s">
        <v>7</v>
      </c>
      <c r="CM65" s="62" t="s">
        <v>7</v>
      </c>
      <c r="CN65" s="62" t="s">
        <v>7</v>
      </c>
      <c r="CO65" s="62" t="s">
        <v>7</v>
      </c>
      <c r="CP65" s="117"/>
      <c r="CQ65" s="60" t="str">
        <f>IF(AD65="Athlete Name","",AD65)</f>
        <v>Kristen Hemphill</v>
      </c>
      <c r="CR65" s="46">
        <v>13</v>
      </c>
      <c r="CS65" s="88"/>
    </row>
    <row r="66" spans="2:97" x14ac:dyDescent="0.35">
      <c r="B66" s="71"/>
      <c r="C66" s="323"/>
      <c r="D66" s="47"/>
      <c r="E66" s="60"/>
      <c r="G66" s="46"/>
      <c r="I66" s="61" t="str">
        <f>IF(SUM(AF66:AJ66)=0,"",SUM(AF66:AJ66))</f>
        <v/>
      </c>
      <c r="J66" s="108" t="s">
        <v>12</v>
      </c>
      <c r="K66" s="45" t="str">
        <f>IFERROR(LARGE((AL66:CO66),1),"")</f>
        <v/>
      </c>
      <c r="L66" s="1" t="str">
        <f>IFERROR(LARGE((AL66:CO66),2),"")</f>
        <v/>
      </c>
      <c r="M66" s="1" t="str">
        <f>IFERROR(LARGE((AL66:CO66),3),"")</f>
        <v/>
      </c>
      <c r="N66" s="1" t="str">
        <f>IFERROR(LARGE((AL66:CO66),4),"")</f>
        <v/>
      </c>
      <c r="O66" s="46" t="str">
        <f>IFERROR(LARGE((AL66:CO66),5),"")</f>
        <v/>
      </c>
      <c r="P66" s="1"/>
      <c r="Q66" s="56"/>
      <c r="R66" s="57"/>
      <c r="T66" s="5">
        <f t="shared" ref="T66" si="146">IF(U65="","",1)</f>
        <v>1</v>
      </c>
      <c r="U66" s="126">
        <f t="shared" ref="U66" si="147">IF(U65="","",1)</f>
        <v>1</v>
      </c>
      <c r="V66" s="6">
        <f t="shared" ref="V66" si="148">IF(U65="","",1)</f>
        <v>1</v>
      </c>
      <c r="X66" s="60"/>
      <c r="Y66" s="46"/>
      <c r="Z66" s="76"/>
      <c r="AB66" s="82"/>
      <c r="AC66" s="45"/>
      <c r="AD66" s="60"/>
      <c r="AF66" s="45" t="s">
        <v>12</v>
      </c>
      <c r="AG66" s="1" t="s">
        <v>12</v>
      </c>
      <c r="AH66" s="1" t="s">
        <v>12</v>
      </c>
      <c r="AI66" s="1" t="s">
        <v>12</v>
      </c>
      <c r="AJ66" s="46" t="s">
        <v>12</v>
      </c>
      <c r="AK66" s="108"/>
      <c r="AL66" s="45" t="s">
        <v>12</v>
      </c>
      <c r="AM66" s="45" t="s">
        <v>12</v>
      </c>
      <c r="AN66" s="45" t="s">
        <v>12</v>
      </c>
      <c r="AO66" s="45" t="s">
        <v>12</v>
      </c>
      <c r="AP66" s="45" t="s">
        <v>12</v>
      </c>
      <c r="AQ66" s="45" t="s">
        <v>12</v>
      </c>
      <c r="AR66" s="45" t="s">
        <v>12</v>
      </c>
      <c r="AS66" s="45" t="s">
        <v>12</v>
      </c>
      <c r="AT66" s="45" t="s">
        <v>12</v>
      </c>
      <c r="AU66" s="45" t="s">
        <v>12</v>
      </c>
      <c r="AV66" s="45" t="s">
        <v>12</v>
      </c>
      <c r="AW66" s="45" t="s">
        <v>12</v>
      </c>
      <c r="AX66" s="45" t="s">
        <v>12</v>
      </c>
      <c r="AY66" s="45" t="s">
        <v>12</v>
      </c>
      <c r="AZ66" s="45" t="s">
        <v>12</v>
      </c>
      <c r="BA66" s="45" t="s">
        <v>12</v>
      </c>
      <c r="BB66" s="45" t="s">
        <v>12</v>
      </c>
      <c r="BC66" s="45" t="s">
        <v>12</v>
      </c>
      <c r="BD66" s="45" t="s">
        <v>12</v>
      </c>
      <c r="BE66" s="45" t="s">
        <v>12</v>
      </c>
      <c r="BF66" s="45" t="s">
        <v>12</v>
      </c>
      <c r="BG66" s="45" t="s">
        <v>12</v>
      </c>
      <c r="BH66" s="45" t="s">
        <v>12</v>
      </c>
      <c r="BI66" s="45" t="s">
        <v>12</v>
      </c>
      <c r="BJ66" s="45" t="s">
        <v>12</v>
      </c>
      <c r="BK66" s="45" t="s">
        <v>12</v>
      </c>
      <c r="BL66" s="45" t="s">
        <v>12</v>
      </c>
      <c r="BM66" s="45" t="s">
        <v>12</v>
      </c>
      <c r="BN66" s="45" t="s">
        <v>12</v>
      </c>
      <c r="BO66" s="45" t="s">
        <v>12</v>
      </c>
      <c r="BP66" s="45" t="s">
        <v>12</v>
      </c>
      <c r="BQ66" s="45" t="s">
        <v>12</v>
      </c>
      <c r="BR66" s="45" t="s">
        <v>12</v>
      </c>
      <c r="BS66" s="45" t="s">
        <v>12</v>
      </c>
      <c r="BT66" s="45" t="s">
        <v>12</v>
      </c>
      <c r="BU66" s="45" t="s">
        <v>12</v>
      </c>
      <c r="BV66" s="45" t="s">
        <v>12</v>
      </c>
      <c r="BW66" s="45" t="s">
        <v>12</v>
      </c>
      <c r="BX66" s="45" t="s">
        <v>12</v>
      </c>
      <c r="BY66" s="45" t="s">
        <v>12</v>
      </c>
      <c r="BZ66" s="45" t="s">
        <v>12</v>
      </c>
      <c r="CA66" s="45" t="s">
        <v>12</v>
      </c>
      <c r="CB66" s="45" t="s">
        <v>12</v>
      </c>
      <c r="CC66" s="45" t="s">
        <v>12</v>
      </c>
      <c r="CD66" s="45" t="s">
        <v>12</v>
      </c>
      <c r="CE66" s="45" t="s">
        <v>12</v>
      </c>
      <c r="CF66" s="45" t="s">
        <v>12</v>
      </c>
      <c r="CG66" s="45" t="s">
        <v>12</v>
      </c>
      <c r="CH66" s="45" t="s">
        <v>12</v>
      </c>
      <c r="CI66" s="45" t="s">
        <v>12</v>
      </c>
      <c r="CJ66" s="45" t="s">
        <v>12</v>
      </c>
      <c r="CK66" s="45" t="s">
        <v>12</v>
      </c>
      <c r="CL66" s="45" t="s">
        <v>12</v>
      </c>
      <c r="CM66" s="45" t="s">
        <v>12</v>
      </c>
      <c r="CN66" s="45" t="s">
        <v>12</v>
      </c>
      <c r="CO66" s="45" t="s">
        <v>12</v>
      </c>
      <c r="CP66" s="117"/>
      <c r="CQ66" s="60"/>
      <c r="CR66" s="46"/>
      <c r="CS66" s="88"/>
    </row>
    <row r="67" spans="2:97" s="39" customFormat="1" ht="8.5" customHeight="1" thickBot="1" x14ac:dyDescent="0.4">
      <c r="B67" s="102"/>
      <c r="C67" s="324"/>
      <c r="D67" s="107"/>
      <c r="E67" s="103"/>
      <c r="F67" s="115"/>
      <c r="G67" s="116"/>
      <c r="I67" s="95"/>
      <c r="K67" s="96"/>
      <c r="L67" s="93"/>
      <c r="M67" s="93"/>
      <c r="N67" s="93"/>
      <c r="O67" s="94"/>
      <c r="Q67" s="112"/>
      <c r="R67" s="113"/>
      <c r="T67" s="110">
        <f t="shared" ref="T67" si="149">IF(U65="","",1)</f>
        <v>1</v>
      </c>
      <c r="U67" s="93">
        <f t="shared" ref="U67" si="150">IF(U65="","",1)</f>
        <v>1</v>
      </c>
      <c r="V67" s="109">
        <f t="shared" ref="V67" si="151">IF(U65="","",1)</f>
        <v>1</v>
      </c>
      <c r="X67" s="107"/>
      <c r="Y67" s="97"/>
      <c r="Z67" s="98"/>
      <c r="AB67" s="104"/>
      <c r="AC67" s="92"/>
      <c r="AD67" s="148"/>
      <c r="AF67" s="153"/>
      <c r="AG67" s="154"/>
      <c r="AH67" s="154"/>
      <c r="AI67" s="155"/>
      <c r="AJ67" s="156"/>
      <c r="AL67" s="159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5"/>
      <c r="BS67" s="155"/>
      <c r="BT67" s="155"/>
      <c r="BU67" s="155"/>
      <c r="BV67" s="155"/>
      <c r="BW67" s="155"/>
      <c r="BX67" s="155"/>
      <c r="BY67" s="155"/>
      <c r="BZ67" s="155"/>
      <c r="CA67" s="155"/>
      <c r="CB67" s="155"/>
      <c r="CC67" s="155"/>
      <c r="CD67" s="155"/>
      <c r="CE67" s="155"/>
      <c r="CF67" s="155"/>
      <c r="CG67" s="155"/>
      <c r="CH67" s="155"/>
      <c r="CI67" s="155"/>
      <c r="CJ67" s="155"/>
      <c r="CK67" s="155"/>
      <c r="CL67" s="155"/>
      <c r="CM67" s="155"/>
      <c r="CN67" s="155"/>
      <c r="CO67" s="156"/>
      <c r="CP67" s="118"/>
      <c r="CQ67" s="158"/>
      <c r="CR67" s="97"/>
      <c r="CS67" s="105"/>
    </row>
    <row r="68" spans="2:97" ht="8.5" customHeight="1" thickTop="1" x14ac:dyDescent="0.35">
      <c r="B68" s="71"/>
      <c r="C68" s="323"/>
      <c r="D68" s="47"/>
      <c r="E68" s="60"/>
      <c r="G68" s="46"/>
      <c r="I68" s="61"/>
      <c r="K68" s="45"/>
      <c r="L68" s="1"/>
      <c r="M68" s="1"/>
      <c r="N68" s="1"/>
      <c r="O68" s="46"/>
      <c r="P68" s="1"/>
      <c r="Q68" s="56"/>
      <c r="R68" s="57"/>
      <c r="T68" s="5">
        <f t="shared" ref="T68" si="152">IF(U69="","",1)</f>
        <v>1</v>
      </c>
      <c r="U68" s="1">
        <f t="shared" ref="U68" si="153">IF(U69="","",1)</f>
        <v>1</v>
      </c>
      <c r="V68" s="6">
        <f t="shared" ref="V68" si="154">IF(U69="","",1)</f>
        <v>1</v>
      </c>
      <c r="X68" s="60"/>
      <c r="Y68" s="46"/>
      <c r="Z68" s="76"/>
      <c r="AB68" s="82"/>
      <c r="AC68" s="45"/>
      <c r="AD68" s="134"/>
      <c r="AF68" s="135"/>
      <c r="AG68" s="136"/>
      <c r="AH68" s="136"/>
      <c r="AI68" s="137"/>
      <c r="AJ68" s="138"/>
      <c r="AL68" s="143"/>
      <c r="AM68" s="144"/>
      <c r="AN68" s="144"/>
      <c r="AO68" s="144"/>
      <c r="AP68" s="144"/>
      <c r="AQ68" s="144"/>
      <c r="AR68" s="144"/>
      <c r="AS68" s="144"/>
      <c r="AT68" s="144"/>
      <c r="AU68" s="144"/>
      <c r="AV68" s="144"/>
      <c r="AW68" s="144"/>
      <c r="AX68" s="144"/>
      <c r="AY68" s="144"/>
      <c r="AZ68" s="144"/>
      <c r="BA68" s="144"/>
      <c r="BB68" s="144"/>
      <c r="BC68" s="144"/>
      <c r="BD68" s="144"/>
      <c r="BE68" s="144"/>
      <c r="BF68" s="144"/>
      <c r="BG68" s="144"/>
      <c r="BH68" s="144"/>
      <c r="BI68" s="144"/>
      <c r="BJ68" s="144"/>
      <c r="BK68" s="144"/>
      <c r="BL68" s="144"/>
      <c r="BM68" s="144"/>
      <c r="BN68" s="144"/>
      <c r="BO68" s="144"/>
      <c r="BP68" s="144"/>
      <c r="BQ68" s="144"/>
      <c r="BR68" s="144"/>
      <c r="BS68" s="144"/>
      <c r="BT68" s="144"/>
      <c r="BU68" s="144"/>
      <c r="BV68" s="144"/>
      <c r="BW68" s="144"/>
      <c r="BX68" s="144"/>
      <c r="BY68" s="144"/>
      <c r="BZ68" s="144"/>
      <c r="CA68" s="144"/>
      <c r="CB68" s="144"/>
      <c r="CC68" s="144"/>
      <c r="CD68" s="144"/>
      <c r="CE68" s="144"/>
      <c r="CF68" s="144"/>
      <c r="CG68" s="144"/>
      <c r="CH68" s="144"/>
      <c r="CI68" s="144"/>
      <c r="CJ68" s="144"/>
      <c r="CK68" s="144"/>
      <c r="CL68" s="144"/>
      <c r="CM68" s="144"/>
      <c r="CN68" s="144"/>
      <c r="CO68" s="145"/>
      <c r="CP68" s="117"/>
      <c r="CQ68" s="134"/>
      <c r="CR68" s="46"/>
      <c r="CS68" s="88"/>
    </row>
    <row r="69" spans="2:97" x14ac:dyDescent="0.35">
      <c r="B69" s="71"/>
      <c r="C69" s="323">
        <f>IF(AD69="Athlete Name","",AC69)</f>
        <v>14</v>
      </c>
      <c r="D69" s="47" t="str">
        <f t="shared" si="9"/>
        <v>Abigail Gordon</v>
      </c>
      <c r="E69" s="60"/>
      <c r="F69" s="1">
        <f>IF(COUNT(AL69:CO69)=0,"", COUNT(AL69:CO69))</f>
        <v>4</v>
      </c>
      <c r="G69" s="46">
        <f t="shared" ref="G69" si="155">_xlfn.IFS(F69="","",F69=1,1,F69=2,2,F69=3,3,F69=4,4,F69=5,5,F69&gt;5,5)</f>
        <v>4</v>
      </c>
      <c r="I69" s="61"/>
      <c r="J69" s="108" t="s">
        <v>7</v>
      </c>
      <c r="K69" s="45">
        <f>IFERROR(LARGE((AL69:CO69),1),"")</f>
        <v>623.9</v>
      </c>
      <c r="L69" s="1">
        <f>IFERROR(LARGE((AL69:CO69),2),"")</f>
        <v>623.4</v>
      </c>
      <c r="M69" s="1">
        <f>IFERROR(LARGE((AL69:CO69),3),"")</f>
        <v>622.5</v>
      </c>
      <c r="N69" s="1">
        <f>IFERROR(LARGE((AL69:CO69),4),"")</f>
        <v>617.9</v>
      </c>
      <c r="O69" s="46" t="str">
        <f>IFERROR(LARGE((AL69:CO69),5),"")</f>
        <v/>
      </c>
      <c r="P69" s="1"/>
      <c r="Q69" s="56">
        <f t="shared" si="11"/>
        <v>621.92499999999995</v>
      </c>
      <c r="R69" s="57" t="str">
        <f t="shared" si="12"/>
        <v/>
      </c>
      <c r="T69" s="5">
        <f t="shared" ref="T69" si="156">IF(U69="","",1)</f>
        <v>1</v>
      </c>
      <c r="U69" s="4">
        <f t="shared" ref="U69" si="157">IF(SUM(Q69:R69)=0,"",SUM(Q69:R69))</f>
        <v>621.92499999999995</v>
      </c>
      <c r="V69" s="6">
        <f t="shared" ref="V69" si="158">IF(U69="","",1)</f>
        <v>1</v>
      </c>
      <c r="X69" s="60" t="str">
        <f t="shared" si="5"/>
        <v>Abigail Gordon</v>
      </c>
      <c r="Y69" s="46"/>
      <c r="Z69" s="76"/>
      <c r="AB69" s="82"/>
      <c r="AC69" s="45">
        <v>14</v>
      </c>
      <c r="AD69" s="60" t="s">
        <v>160</v>
      </c>
      <c r="AF69" s="45"/>
      <c r="AG69" s="1"/>
      <c r="AH69" s="1"/>
      <c r="AI69" s="1"/>
      <c r="AJ69" s="46"/>
      <c r="AK69" s="108"/>
      <c r="AL69" s="62" t="s">
        <v>7</v>
      </c>
      <c r="AM69" s="62">
        <v>622.5</v>
      </c>
      <c r="AN69" s="62">
        <v>623.9</v>
      </c>
      <c r="AO69" s="62">
        <v>617.9</v>
      </c>
      <c r="AP69" s="62">
        <v>623.4</v>
      </c>
      <c r="AQ69" s="62" t="s">
        <v>7</v>
      </c>
      <c r="AR69" s="62" t="s">
        <v>7</v>
      </c>
      <c r="AS69" s="62" t="s">
        <v>7</v>
      </c>
      <c r="AT69" s="62" t="s">
        <v>7</v>
      </c>
      <c r="AU69" s="62" t="s">
        <v>7</v>
      </c>
      <c r="AV69" s="62" t="s">
        <v>7</v>
      </c>
      <c r="AW69" s="62" t="s">
        <v>7</v>
      </c>
      <c r="AX69" s="62" t="s">
        <v>7</v>
      </c>
      <c r="AY69" s="62" t="s">
        <v>7</v>
      </c>
      <c r="AZ69" s="62" t="s">
        <v>7</v>
      </c>
      <c r="BA69" s="62" t="s">
        <v>7</v>
      </c>
      <c r="BB69" s="62" t="s">
        <v>7</v>
      </c>
      <c r="BC69" s="62" t="s">
        <v>7</v>
      </c>
      <c r="BD69" s="62" t="s">
        <v>7</v>
      </c>
      <c r="BE69" s="62" t="s">
        <v>7</v>
      </c>
      <c r="BF69" s="62" t="s">
        <v>7</v>
      </c>
      <c r="BG69" s="62" t="s">
        <v>7</v>
      </c>
      <c r="BH69" s="62" t="s">
        <v>7</v>
      </c>
      <c r="BI69" s="62" t="s">
        <v>7</v>
      </c>
      <c r="BJ69" s="62" t="s">
        <v>7</v>
      </c>
      <c r="BK69" s="62" t="s">
        <v>7</v>
      </c>
      <c r="BL69" s="62" t="s">
        <v>7</v>
      </c>
      <c r="BM69" s="62" t="s">
        <v>7</v>
      </c>
      <c r="BN69" s="62" t="s">
        <v>7</v>
      </c>
      <c r="BO69" s="62" t="s">
        <v>7</v>
      </c>
      <c r="BP69" s="62" t="s">
        <v>7</v>
      </c>
      <c r="BQ69" s="62" t="s">
        <v>7</v>
      </c>
      <c r="BR69" s="62" t="s">
        <v>7</v>
      </c>
      <c r="BS69" s="62" t="s">
        <v>7</v>
      </c>
      <c r="BT69" s="62" t="s">
        <v>7</v>
      </c>
      <c r="BU69" s="62" t="s">
        <v>7</v>
      </c>
      <c r="BV69" s="62" t="s">
        <v>7</v>
      </c>
      <c r="BW69" s="62" t="s">
        <v>7</v>
      </c>
      <c r="BX69" s="62" t="s">
        <v>7</v>
      </c>
      <c r="BY69" s="62" t="s">
        <v>7</v>
      </c>
      <c r="BZ69" s="62" t="s">
        <v>7</v>
      </c>
      <c r="CA69" s="62" t="s">
        <v>7</v>
      </c>
      <c r="CB69" s="62" t="s">
        <v>7</v>
      </c>
      <c r="CC69" s="62" t="s">
        <v>7</v>
      </c>
      <c r="CD69" s="62" t="s">
        <v>7</v>
      </c>
      <c r="CE69" s="62" t="s">
        <v>7</v>
      </c>
      <c r="CF69" s="62" t="s">
        <v>7</v>
      </c>
      <c r="CG69" s="62" t="s">
        <v>7</v>
      </c>
      <c r="CH69" s="62" t="s">
        <v>7</v>
      </c>
      <c r="CI69" s="62" t="s">
        <v>7</v>
      </c>
      <c r="CJ69" s="62" t="s">
        <v>7</v>
      </c>
      <c r="CK69" s="62" t="s">
        <v>7</v>
      </c>
      <c r="CL69" s="62" t="s">
        <v>7</v>
      </c>
      <c r="CM69" s="62" t="s">
        <v>7</v>
      </c>
      <c r="CN69" s="62" t="s">
        <v>7</v>
      </c>
      <c r="CO69" s="62" t="s">
        <v>7</v>
      </c>
      <c r="CP69" s="117"/>
      <c r="CQ69" s="60" t="str">
        <f>IF(AD69="Athlete Name","",AD69)</f>
        <v>Abigail Gordon</v>
      </c>
      <c r="CR69" s="46">
        <v>14</v>
      </c>
      <c r="CS69" s="88"/>
    </row>
    <row r="70" spans="2:97" x14ac:dyDescent="0.35">
      <c r="B70" s="71"/>
      <c r="C70" s="323"/>
      <c r="D70" s="47"/>
      <c r="E70" s="60"/>
      <c r="G70" s="46"/>
      <c r="I70" s="61" t="str">
        <f>IF(SUM(AF70:AJ70)=0,"",SUM(AF70:AJ70))</f>
        <v/>
      </c>
      <c r="J70" s="108" t="s">
        <v>12</v>
      </c>
      <c r="K70" s="45" t="str">
        <f>IFERROR(LARGE((AL70:CO70),1),"")</f>
        <v/>
      </c>
      <c r="L70" s="1" t="str">
        <f>IFERROR(LARGE((AL70:CO70),2),"")</f>
        <v/>
      </c>
      <c r="M70" s="1" t="str">
        <f>IFERROR(LARGE((AL70:CO70),3),"")</f>
        <v/>
      </c>
      <c r="N70" s="1" t="str">
        <f>IFERROR(LARGE((AL70:CO70),4),"")</f>
        <v/>
      </c>
      <c r="O70" s="46" t="str">
        <f>IFERROR(LARGE((AL70:CO70),5),"")</f>
        <v/>
      </c>
      <c r="P70" s="1"/>
      <c r="Q70" s="56"/>
      <c r="R70" s="57"/>
      <c r="T70" s="5">
        <f t="shared" ref="T70" si="159">IF(U69="","",1)</f>
        <v>1</v>
      </c>
      <c r="U70" s="126">
        <f t="shared" ref="U70" si="160">IF(U69="","",1)</f>
        <v>1</v>
      </c>
      <c r="V70" s="6">
        <f t="shared" ref="V70" si="161">IF(U69="","",1)</f>
        <v>1</v>
      </c>
      <c r="X70" s="60"/>
      <c r="Y70" s="46"/>
      <c r="Z70" s="76"/>
      <c r="AB70" s="82"/>
      <c r="AC70" s="45"/>
      <c r="AD70" s="60"/>
      <c r="AF70" s="45" t="s">
        <v>12</v>
      </c>
      <c r="AG70" s="1" t="s">
        <v>12</v>
      </c>
      <c r="AH70" s="1" t="s">
        <v>12</v>
      </c>
      <c r="AI70" s="1" t="s">
        <v>12</v>
      </c>
      <c r="AJ70" s="46" t="s">
        <v>12</v>
      </c>
      <c r="AK70" s="108"/>
      <c r="AL70" s="45" t="s">
        <v>12</v>
      </c>
      <c r="AM70" s="45" t="s">
        <v>12</v>
      </c>
      <c r="AN70" s="45" t="s">
        <v>12</v>
      </c>
      <c r="AO70" s="45" t="s">
        <v>12</v>
      </c>
      <c r="AP70" s="45" t="s">
        <v>12</v>
      </c>
      <c r="AQ70" s="45" t="s">
        <v>12</v>
      </c>
      <c r="AR70" s="45" t="s">
        <v>12</v>
      </c>
      <c r="AS70" s="45" t="s">
        <v>12</v>
      </c>
      <c r="AT70" s="45" t="s">
        <v>12</v>
      </c>
      <c r="AU70" s="45" t="s">
        <v>12</v>
      </c>
      <c r="AV70" s="45" t="s">
        <v>12</v>
      </c>
      <c r="AW70" s="45" t="s">
        <v>12</v>
      </c>
      <c r="AX70" s="45" t="s">
        <v>12</v>
      </c>
      <c r="AY70" s="45" t="s">
        <v>12</v>
      </c>
      <c r="AZ70" s="45" t="s">
        <v>12</v>
      </c>
      <c r="BA70" s="45" t="s">
        <v>12</v>
      </c>
      <c r="BB70" s="45" t="s">
        <v>12</v>
      </c>
      <c r="BC70" s="45" t="s">
        <v>12</v>
      </c>
      <c r="BD70" s="45" t="s">
        <v>12</v>
      </c>
      <c r="BE70" s="45" t="s">
        <v>12</v>
      </c>
      <c r="BF70" s="45" t="s">
        <v>12</v>
      </c>
      <c r="BG70" s="45" t="s">
        <v>12</v>
      </c>
      <c r="BH70" s="45" t="s">
        <v>12</v>
      </c>
      <c r="BI70" s="45" t="s">
        <v>12</v>
      </c>
      <c r="BJ70" s="45" t="s">
        <v>12</v>
      </c>
      <c r="BK70" s="45" t="s">
        <v>12</v>
      </c>
      <c r="BL70" s="45" t="s">
        <v>12</v>
      </c>
      <c r="BM70" s="45" t="s">
        <v>12</v>
      </c>
      <c r="BN70" s="45" t="s">
        <v>12</v>
      </c>
      <c r="BO70" s="45" t="s">
        <v>12</v>
      </c>
      <c r="BP70" s="45" t="s">
        <v>12</v>
      </c>
      <c r="BQ70" s="45" t="s">
        <v>12</v>
      </c>
      <c r="BR70" s="45" t="s">
        <v>12</v>
      </c>
      <c r="BS70" s="45" t="s">
        <v>12</v>
      </c>
      <c r="BT70" s="45" t="s">
        <v>12</v>
      </c>
      <c r="BU70" s="45" t="s">
        <v>12</v>
      </c>
      <c r="BV70" s="45" t="s">
        <v>12</v>
      </c>
      <c r="BW70" s="45" t="s">
        <v>12</v>
      </c>
      <c r="BX70" s="45" t="s">
        <v>12</v>
      </c>
      <c r="BY70" s="45" t="s">
        <v>12</v>
      </c>
      <c r="BZ70" s="45" t="s">
        <v>12</v>
      </c>
      <c r="CA70" s="45" t="s">
        <v>12</v>
      </c>
      <c r="CB70" s="45" t="s">
        <v>12</v>
      </c>
      <c r="CC70" s="45" t="s">
        <v>12</v>
      </c>
      <c r="CD70" s="45" t="s">
        <v>12</v>
      </c>
      <c r="CE70" s="45" t="s">
        <v>12</v>
      </c>
      <c r="CF70" s="45" t="s">
        <v>12</v>
      </c>
      <c r="CG70" s="45" t="s">
        <v>12</v>
      </c>
      <c r="CH70" s="45" t="s">
        <v>12</v>
      </c>
      <c r="CI70" s="45" t="s">
        <v>12</v>
      </c>
      <c r="CJ70" s="45" t="s">
        <v>12</v>
      </c>
      <c r="CK70" s="45" t="s">
        <v>12</v>
      </c>
      <c r="CL70" s="45" t="s">
        <v>12</v>
      </c>
      <c r="CM70" s="45" t="s">
        <v>12</v>
      </c>
      <c r="CN70" s="45" t="s">
        <v>12</v>
      </c>
      <c r="CO70" s="45" t="s">
        <v>12</v>
      </c>
      <c r="CP70" s="117"/>
      <c r="CQ70" s="60"/>
      <c r="CR70" s="46"/>
      <c r="CS70" s="88"/>
    </row>
    <row r="71" spans="2:97" s="39" customFormat="1" ht="8.5" customHeight="1" thickBot="1" x14ac:dyDescent="0.4">
      <c r="B71" s="102"/>
      <c r="C71" s="324"/>
      <c r="D71" s="107"/>
      <c r="E71" s="103"/>
      <c r="F71" s="115"/>
      <c r="G71" s="116"/>
      <c r="I71" s="95"/>
      <c r="K71" s="96"/>
      <c r="L71" s="93"/>
      <c r="M71" s="93"/>
      <c r="N71" s="93"/>
      <c r="O71" s="94"/>
      <c r="Q71" s="112"/>
      <c r="R71" s="113"/>
      <c r="T71" s="110">
        <f t="shared" ref="T71" si="162">IF(U69="","",1)</f>
        <v>1</v>
      </c>
      <c r="U71" s="93">
        <f t="shared" ref="U71" si="163">IF(U69="","",1)</f>
        <v>1</v>
      </c>
      <c r="V71" s="109">
        <f t="shared" ref="V71" si="164">IF(U69="","",1)</f>
        <v>1</v>
      </c>
      <c r="X71" s="107"/>
      <c r="Y71" s="97"/>
      <c r="Z71" s="98"/>
      <c r="AB71" s="104"/>
      <c r="AC71" s="92"/>
      <c r="AD71" s="139"/>
      <c r="AF71" s="140"/>
      <c r="AG71" s="141"/>
      <c r="AH71" s="141"/>
      <c r="AI71" s="141"/>
      <c r="AJ71" s="142"/>
      <c r="AL71" s="140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1"/>
      <c r="BD71" s="141"/>
      <c r="BE71" s="141"/>
      <c r="BF71" s="141"/>
      <c r="BG71" s="141"/>
      <c r="BH71" s="141"/>
      <c r="BI71" s="141"/>
      <c r="BJ71" s="141"/>
      <c r="BK71" s="141"/>
      <c r="BL71" s="141"/>
      <c r="BM71" s="141"/>
      <c r="BN71" s="141"/>
      <c r="BO71" s="141"/>
      <c r="BP71" s="141"/>
      <c r="BQ71" s="141"/>
      <c r="BR71" s="141"/>
      <c r="BS71" s="141"/>
      <c r="BT71" s="141"/>
      <c r="BU71" s="141"/>
      <c r="BV71" s="141"/>
      <c r="BW71" s="141"/>
      <c r="BX71" s="141"/>
      <c r="BY71" s="141"/>
      <c r="BZ71" s="141"/>
      <c r="CA71" s="141"/>
      <c r="CB71" s="141"/>
      <c r="CC71" s="141"/>
      <c r="CD71" s="141"/>
      <c r="CE71" s="141"/>
      <c r="CF71" s="141"/>
      <c r="CG71" s="141"/>
      <c r="CH71" s="141"/>
      <c r="CI71" s="141"/>
      <c r="CJ71" s="141"/>
      <c r="CK71" s="141"/>
      <c r="CL71" s="141"/>
      <c r="CM71" s="141"/>
      <c r="CN71" s="141"/>
      <c r="CO71" s="142"/>
      <c r="CP71" s="118"/>
      <c r="CQ71" s="146"/>
      <c r="CR71" s="97"/>
      <c r="CS71" s="105"/>
    </row>
    <row r="72" spans="2:97" ht="8.5" customHeight="1" thickTop="1" x14ac:dyDescent="0.35">
      <c r="B72" s="71"/>
      <c r="C72" s="323"/>
      <c r="D72" s="47"/>
      <c r="E72" s="60"/>
      <c r="G72" s="46"/>
      <c r="I72" s="61"/>
      <c r="K72" s="45"/>
      <c r="L72" s="1"/>
      <c r="M72" s="1"/>
      <c r="N72" s="1"/>
      <c r="O72" s="46"/>
      <c r="P72" s="1"/>
      <c r="Q72" s="56"/>
      <c r="R72" s="57"/>
      <c r="T72" s="5">
        <f t="shared" ref="T72" si="165">IF(U73="","",1)</f>
        <v>1</v>
      </c>
      <c r="U72" s="1">
        <f t="shared" ref="U72" si="166">IF(U73="","",1)</f>
        <v>1</v>
      </c>
      <c r="V72" s="6">
        <f t="shared" ref="V72" si="167">IF(U73="","",1)</f>
        <v>1</v>
      </c>
      <c r="X72" s="60"/>
      <c r="Y72" s="46"/>
      <c r="Z72" s="76"/>
      <c r="AB72" s="82"/>
      <c r="AC72" s="45"/>
      <c r="AD72" s="149"/>
      <c r="AF72" s="150"/>
      <c r="AG72" s="151"/>
      <c r="AH72" s="151"/>
      <c r="AI72" s="151"/>
      <c r="AJ72" s="152"/>
      <c r="AL72" s="150"/>
      <c r="AM72" s="157"/>
      <c r="AN72" s="157"/>
      <c r="AO72" s="157"/>
      <c r="AP72" s="157"/>
      <c r="AQ72" s="157"/>
      <c r="AR72" s="157"/>
      <c r="AS72" s="157"/>
      <c r="AT72" s="157"/>
      <c r="AU72" s="157"/>
      <c r="AV72" s="157"/>
      <c r="AW72" s="157"/>
      <c r="AX72" s="157"/>
      <c r="AY72" s="157"/>
      <c r="AZ72" s="157"/>
      <c r="BA72" s="157"/>
      <c r="BB72" s="157"/>
      <c r="BC72" s="157"/>
      <c r="BD72" s="157"/>
      <c r="BE72" s="157"/>
      <c r="BF72" s="157"/>
      <c r="BG72" s="157"/>
      <c r="BH72" s="157"/>
      <c r="BI72" s="157"/>
      <c r="BJ72" s="157"/>
      <c r="BK72" s="157"/>
      <c r="BL72" s="157"/>
      <c r="BM72" s="157"/>
      <c r="BN72" s="157"/>
      <c r="BO72" s="157"/>
      <c r="BP72" s="157"/>
      <c r="BQ72" s="157"/>
      <c r="BR72" s="157"/>
      <c r="BS72" s="157"/>
      <c r="BT72" s="157"/>
      <c r="BU72" s="157"/>
      <c r="BV72" s="157"/>
      <c r="BW72" s="157"/>
      <c r="BX72" s="157"/>
      <c r="BY72" s="157"/>
      <c r="BZ72" s="157"/>
      <c r="CA72" s="157"/>
      <c r="CB72" s="157"/>
      <c r="CC72" s="157"/>
      <c r="CD72" s="157"/>
      <c r="CE72" s="157"/>
      <c r="CF72" s="157"/>
      <c r="CG72" s="157"/>
      <c r="CH72" s="157"/>
      <c r="CI72" s="157"/>
      <c r="CJ72" s="157"/>
      <c r="CK72" s="157"/>
      <c r="CL72" s="157"/>
      <c r="CM72" s="157"/>
      <c r="CN72" s="157"/>
      <c r="CO72" s="152"/>
      <c r="CP72" s="117"/>
      <c r="CQ72" s="149"/>
      <c r="CR72" s="46"/>
      <c r="CS72" s="88"/>
    </row>
    <row r="73" spans="2:97" x14ac:dyDescent="0.35">
      <c r="B73" s="71"/>
      <c r="C73" s="323">
        <f>IF(AD73="Athlete Name","",AC73)</f>
        <v>15</v>
      </c>
      <c r="D73" s="47" t="str">
        <f t="shared" si="9"/>
        <v>Addy Burrow</v>
      </c>
      <c r="E73" s="60"/>
      <c r="F73" s="1">
        <f>IF(COUNT(AL73:CO73)=0,"", COUNT(AL73:CO73))</f>
        <v>8</v>
      </c>
      <c r="G73" s="46">
        <f t="shared" ref="G73" si="168">_xlfn.IFS(F73="","",F73=1,1,F73=2,2,F73=3,3,F73=4,4,F73=5,5,F73&gt;5,5)</f>
        <v>5</v>
      </c>
      <c r="I73" s="61"/>
      <c r="J73" s="108" t="s">
        <v>7</v>
      </c>
      <c r="K73" s="45">
        <f>IFERROR(LARGE((AL73:CO73),1),"")</f>
        <v>626.5</v>
      </c>
      <c r="L73" s="1">
        <f>IFERROR(LARGE((AL73:CO73),2),"")</f>
        <v>624.79999999999995</v>
      </c>
      <c r="M73" s="1">
        <f>IFERROR(LARGE((AL73:CO73),3),"")</f>
        <v>624.4</v>
      </c>
      <c r="N73" s="1">
        <f>IFERROR(LARGE((AL73:CO73),4),"")</f>
        <v>624.1</v>
      </c>
      <c r="O73" s="46">
        <f>IFERROR(LARGE((AL73:CO73),5),"")</f>
        <v>623.5</v>
      </c>
      <c r="P73" s="1"/>
      <c r="Q73" s="56">
        <f t="shared" si="11"/>
        <v>624.66</v>
      </c>
      <c r="R73" s="57" t="str">
        <f t="shared" si="12"/>
        <v/>
      </c>
      <c r="T73" s="5">
        <f t="shared" ref="T73" si="169">IF(U73="","",1)</f>
        <v>1</v>
      </c>
      <c r="U73" s="4">
        <f t="shared" ref="U73" si="170">IF(SUM(Q73:R73)=0,"",SUM(Q73:R73))</f>
        <v>624.66</v>
      </c>
      <c r="V73" s="6">
        <f t="shared" ref="V73" si="171">IF(U73="","",1)</f>
        <v>1</v>
      </c>
      <c r="X73" s="60" t="str">
        <f t="shared" si="5"/>
        <v>Addy Burrow</v>
      </c>
      <c r="Y73" s="46"/>
      <c r="Z73" s="76"/>
      <c r="AB73" s="82"/>
      <c r="AC73" s="45">
        <v>15</v>
      </c>
      <c r="AD73" s="60" t="s">
        <v>161</v>
      </c>
      <c r="AF73" s="45"/>
      <c r="AG73" s="1"/>
      <c r="AH73" s="1"/>
      <c r="AI73" s="1"/>
      <c r="AJ73" s="46"/>
      <c r="AK73" s="108"/>
      <c r="AL73" s="62" t="s">
        <v>7</v>
      </c>
      <c r="AM73" s="62">
        <v>622.70000000000005</v>
      </c>
      <c r="AN73" s="62">
        <v>624.1</v>
      </c>
      <c r="AO73" s="62" t="s">
        <v>7</v>
      </c>
      <c r="AP73" s="62" t="s">
        <v>7</v>
      </c>
      <c r="AQ73" s="62" t="s">
        <v>7</v>
      </c>
      <c r="AR73" s="62" t="s">
        <v>7</v>
      </c>
      <c r="AS73" s="62" t="s">
        <v>7</v>
      </c>
      <c r="AT73" s="62" t="s">
        <v>7</v>
      </c>
      <c r="AU73" s="62" t="s">
        <v>7</v>
      </c>
      <c r="AV73" s="62" t="s">
        <v>7</v>
      </c>
      <c r="AW73" s="62" t="s">
        <v>7</v>
      </c>
      <c r="AX73" s="62" t="s">
        <v>7</v>
      </c>
      <c r="AY73" s="62" t="s">
        <v>7</v>
      </c>
      <c r="AZ73" s="62" t="s">
        <v>7</v>
      </c>
      <c r="BA73" s="62">
        <v>623.5</v>
      </c>
      <c r="BB73" s="62" t="s">
        <v>7</v>
      </c>
      <c r="BC73" s="62" t="s">
        <v>7</v>
      </c>
      <c r="BD73" s="62" t="s">
        <v>7</v>
      </c>
      <c r="BE73" s="62" t="s">
        <v>7</v>
      </c>
      <c r="BF73" s="62" t="s">
        <v>7</v>
      </c>
      <c r="BG73" s="62" t="s">
        <v>7</v>
      </c>
      <c r="BH73" s="62" t="s">
        <v>7</v>
      </c>
      <c r="BI73" s="62" t="s">
        <v>7</v>
      </c>
      <c r="BJ73" s="62" t="s">
        <v>7</v>
      </c>
      <c r="BK73" s="62" t="s">
        <v>7</v>
      </c>
      <c r="BL73" s="62" t="s">
        <v>7</v>
      </c>
      <c r="BM73" s="62" t="s">
        <v>7</v>
      </c>
      <c r="BN73" s="62">
        <v>626.5</v>
      </c>
      <c r="BO73" s="62" t="s">
        <v>7</v>
      </c>
      <c r="BP73" s="62" t="s">
        <v>7</v>
      </c>
      <c r="BQ73" s="62" t="s">
        <v>7</v>
      </c>
      <c r="BR73" s="62">
        <v>624.4</v>
      </c>
      <c r="BS73" s="62">
        <v>624.79999999999995</v>
      </c>
      <c r="BT73" s="62" t="s">
        <v>7</v>
      </c>
      <c r="BU73" s="62" t="s">
        <v>7</v>
      </c>
      <c r="BV73" s="62" t="s">
        <v>7</v>
      </c>
      <c r="BW73" s="62" t="s">
        <v>7</v>
      </c>
      <c r="BX73" s="62" t="s">
        <v>7</v>
      </c>
      <c r="BY73" s="62" t="s">
        <v>7</v>
      </c>
      <c r="BZ73" s="62" t="s">
        <v>7</v>
      </c>
      <c r="CA73" s="62" t="s">
        <v>7</v>
      </c>
      <c r="CB73" s="62" t="s">
        <v>7</v>
      </c>
      <c r="CC73" s="62" t="s">
        <v>7</v>
      </c>
      <c r="CD73" s="62" t="s">
        <v>7</v>
      </c>
      <c r="CE73" s="62" t="s">
        <v>7</v>
      </c>
      <c r="CF73" s="62" t="s">
        <v>7</v>
      </c>
      <c r="CG73" s="62">
        <v>621.70000000000005</v>
      </c>
      <c r="CH73" s="62">
        <v>619.5</v>
      </c>
      <c r="CI73" s="62" t="s">
        <v>7</v>
      </c>
      <c r="CJ73" s="62" t="s">
        <v>7</v>
      </c>
      <c r="CK73" s="62" t="s">
        <v>7</v>
      </c>
      <c r="CL73" s="62" t="s">
        <v>7</v>
      </c>
      <c r="CM73" s="62" t="s">
        <v>7</v>
      </c>
      <c r="CN73" s="62" t="s">
        <v>7</v>
      </c>
      <c r="CO73" s="62" t="s">
        <v>7</v>
      </c>
      <c r="CP73" s="117"/>
      <c r="CQ73" s="60" t="str">
        <f>IF(AD73="Athlete Name","",AD73)</f>
        <v>Addy Burrow</v>
      </c>
      <c r="CR73" s="46">
        <v>15</v>
      </c>
      <c r="CS73" s="88"/>
    </row>
    <row r="74" spans="2:97" x14ac:dyDescent="0.35">
      <c r="B74" s="71"/>
      <c r="C74" s="323"/>
      <c r="D74" s="47"/>
      <c r="E74" s="60"/>
      <c r="G74" s="46"/>
      <c r="I74" s="61" t="str">
        <f>IF(SUM(AF74:AJ74)=0,"",SUM(AF74:AJ74))</f>
        <v/>
      </c>
      <c r="J74" s="108" t="s">
        <v>12</v>
      </c>
      <c r="K74" s="45" t="str">
        <f>IFERROR(LARGE((AL74:CO74),1),"")</f>
        <v/>
      </c>
      <c r="L74" s="1" t="str">
        <f>IFERROR(LARGE((AL74:CO74),2),"")</f>
        <v/>
      </c>
      <c r="M74" s="1" t="str">
        <f>IFERROR(LARGE((AL74:CO74),3),"")</f>
        <v/>
      </c>
      <c r="N74" s="1" t="str">
        <f>IFERROR(LARGE((AL74:CO74),4),"")</f>
        <v/>
      </c>
      <c r="O74" s="46" t="str">
        <f>IFERROR(LARGE((AL74:CO74),5),"")</f>
        <v/>
      </c>
      <c r="P74" s="1"/>
      <c r="Q74" s="56"/>
      <c r="R74" s="57"/>
      <c r="T74" s="5">
        <f t="shared" ref="T74" si="172">IF(U73="","",1)</f>
        <v>1</v>
      </c>
      <c r="U74" s="126">
        <f t="shared" ref="U74" si="173">IF(U73="","",1)</f>
        <v>1</v>
      </c>
      <c r="V74" s="6">
        <f t="shared" ref="V74" si="174">IF(U73="","",1)</f>
        <v>1</v>
      </c>
      <c r="X74" s="60"/>
      <c r="Y74" s="46"/>
      <c r="Z74" s="76"/>
      <c r="AB74" s="82"/>
      <c r="AC74" s="45"/>
      <c r="AD74" s="60"/>
      <c r="AF74" s="45" t="s">
        <v>12</v>
      </c>
      <c r="AG74" s="1" t="s">
        <v>12</v>
      </c>
      <c r="AH74" s="1" t="s">
        <v>12</v>
      </c>
      <c r="AI74" s="1" t="s">
        <v>12</v>
      </c>
      <c r="AJ74" s="46" t="s">
        <v>12</v>
      </c>
      <c r="AK74" s="108"/>
      <c r="AL74" s="45" t="s">
        <v>12</v>
      </c>
      <c r="AM74" s="45" t="s">
        <v>12</v>
      </c>
      <c r="AN74" s="45" t="s">
        <v>12</v>
      </c>
      <c r="AO74" s="45" t="s">
        <v>12</v>
      </c>
      <c r="AP74" s="45" t="s">
        <v>12</v>
      </c>
      <c r="AQ74" s="45" t="s">
        <v>12</v>
      </c>
      <c r="AR74" s="45" t="s">
        <v>12</v>
      </c>
      <c r="AS74" s="45" t="s">
        <v>12</v>
      </c>
      <c r="AT74" s="45" t="s">
        <v>12</v>
      </c>
      <c r="AU74" s="45" t="s">
        <v>12</v>
      </c>
      <c r="AV74" s="45" t="s">
        <v>12</v>
      </c>
      <c r="AW74" s="45" t="s">
        <v>12</v>
      </c>
      <c r="AX74" s="45" t="s">
        <v>12</v>
      </c>
      <c r="AY74" s="45" t="s">
        <v>12</v>
      </c>
      <c r="AZ74" s="45" t="s">
        <v>12</v>
      </c>
      <c r="BA74" s="45" t="s">
        <v>12</v>
      </c>
      <c r="BB74" s="45" t="s">
        <v>12</v>
      </c>
      <c r="BC74" s="45" t="s">
        <v>12</v>
      </c>
      <c r="BD74" s="45" t="s">
        <v>12</v>
      </c>
      <c r="BE74" s="45" t="s">
        <v>12</v>
      </c>
      <c r="BF74" s="45" t="s">
        <v>12</v>
      </c>
      <c r="BG74" s="45" t="s">
        <v>12</v>
      </c>
      <c r="BH74" s="45" t="s">
        <v>12</v>
      </c>
      <c r="BI74" s="45" t="s">
        <v>12</v>
      </c>
      <c r="BJ74" s="45" t="s">
        <v>12</v>
      </c>
      <c r="BK74" s="45" t="s">
        <v>12</v>
      </c>
      <c r="BL74" s="45" t="s">
        <v>12</v>
      </c>
      <c r="BM74" s="45" t="s">
        <v>12</v>
      </c>
      <c r="BN74" s="45" t="s">
        <v>12</v>
      </c>
      <c r="BO74" s="45" t="s">
        <v>12</v>
      </c>
      <c r="BP74" s="45" t="s">
        <v>12</v>
      </c>
      <c r="BQ74" s="45" t="s">
        <v>12</v>
      </c>
      <c r="BR74" s="45" t="s">
        <v>12</v>
      </c>
      <c r="BS74" s="45" t="s">
        <v>12</v>
      </c>
      <c r="BT74" s="45" t="s">
        <v>12</v>
      </c>
      <c r="BU74" s="45" t="s">
        <v>12</v>
      </c>
      <c r="BV74" s="45" t="s">
        <v>12</v>
      </c>
      <c r="BW74" s="45" t="s">
        <v>12</v>
      </c>
      <c r="BX74" s="45" t="s">
        <v>12</v>
      </c>
      <c r="BY74" s="45" t="s">
        <v>12</v>
      </c>
      <c r="BZ74" s="45" t="s">
        <v>12</v>
      </c>
      <c r="CA74" s="45" t="s">
        <v>12</v>
      </c>
      <c r="CB74" s="45" t="s">
        <v>12</v>
      </c>
      <c r="CC74" s="45" t="s">
        <v>12</v>
      </c>
      <c r="CD74" s="45" t="s">
        <v>12</v>
      </c>
      <c r="CE74" s="45" t="s">
        <v>12</v>
      </c>
      <c r="CF74" s="45" t="s">
        <v>12</v>
      </c>
      <c r="CG74" s="45" t="s">
        <v>12</v>
      </c>
      <c r="CH74" s="45" t="s">
        <v>12</v>
      </c>
      <c r="CI74" s="45" t="s">
        <v>12</v>
      </c>
      <c r="CJ74" s="45" t="s">
        <v>12</v>
      </c>
      <c r="CK74" s="45" t="s">
        <v>12</v>
      </c>
      <c r="CL74" s="45" t="s">
        <v>12</v>
      </c>
      <c r="CM74" s="45" t="s">
        <v>12</v>
      </c>
      <c r="CN74" s="45" t="s">
        <v>12</v>
      </c>
      <c r="CO74" s="45" t="s">
        <v>12</v>
      </c>
      <c r="CP74" s="117"/>
      <c r="CQ74" s="60"/>
      <c r="CR74" s="46"/>
      <c r="CS74" s="88"/>
    </row>
    <row r="75" spans="2:97" s="39" customFormat="1" ht="8.5" customHeight="1" thickBot="1" x14ac:dyDescent="0.4">
      <c r="B75" s="102"/>
      <c r="C75" s="324"/>
      <c r="D75" s="123"/>
      <c r="E75" s="103"/>
      <c r="F75" s="53"/>
      <c r="G75" s="54"/>
      <c r="I75" s="106"/>
      <c r="K75" s="101"/>
      <c r="L75" s="99"/>
      <c r="M75" s="99"/>
      <c r="N75" s="99"/>
      <c r="O75" s="100"/>
      <c r="Q75" s="114"/>
      <c r="R75" s="124"/>
      <c r="T75" s="127">
        <f t="shared" ref="T75" si="175">IF(U73="","",1)</f>
        <v>1</v>
      </c>
      <c r="U75" s="128">
        <f t="shared" ref="U75" si="176">IF(U73="","",1)</f>
        <v>1</v>
      </c>
      <c r="V75" s="129">
        <f t="shared" ref="V75" si="177">IF(U73="","",1)</f>
        <v>1</v>
      </c>
      <c r="X75" s="123"/>
      <c r="Y75" s="97"/>
      <c r="Z75" s="98"/>
      <c r="AB75" s="104"/>
      <c r="AC75" s="92"/>
      <c r="AD75" s="148"/>
      <c r="AF75" s="153"/>
      <c r="AG75" s="154"/>
      <c r="AH75" s="154"/>
      <c r="AI75" s="155"/>
      <c r="AJ75" s="156"/>
      <c r="AL75" s="159"/>
      <c r="AM75" s="155"/>
      <c r="AN75" s="155"/>
      <c r="AO75" s="155"/>
      <c r="AP75" s="155"/>
      <c r="AQ75" s="155"/>
      <c r="AR75" s="155"/>
      <c r="AS75" s="155"/>
      <c r="AT75" s="155"/>
      <c r="AU75" s="155"/>
      <c r="AV75" s="155"/>
      <c r="AW75" s="155"/>
      <c r="AX75" s="155"/>
      <c r="AY75" s="155"/>
      <c r="AZ75" s="155"/>
      <c r="BA75" s="155"/>
      <c r="BB75" s="155"/>
      <c r="BC75" s="155"/>
      <c r="BD75" s="155"/>
      <c r="BE75" s="155"/>
      <c r="BF75" s="155"/>
      <c r="BG75" s="155"/>
      <c r="BH75" s="155"/>
      <c r="BI75" s="155"/>
      <c r="BJ75" s="155"/>
      <c r="BK75" s="155"/>
      <c r="BL75" s="155"/>
      <c r="BM75" s="155"/>
      <c r="BN75" s="155"/>
      <c r="BO75" s="155"/>
      <c r="BP75" s="155"/>
      <c r="BQ75" s="155"/>
      <c r="BR75" s="155"/>
      <c r="BS75" s="155"/>
      <c r="BT75" s="155"/>
      <c r="BU75" s="155"/>
      <c r="BV75" s="155"/>
      <c r="BW75" s="155"/>
      <c r="BX75" s="155"/>
      <c r="BY75" s="155"/>
      <c r="BZ75" s="155"/>
      <c r="CA75" s="155"/>
      <c r="CB75" s="155"/>
      <c r="CC75" s="155"/>
      <c r="CD75" s="155"/>
      <c r="CE75" s="155"/>
      <c r="CF75" s="155"/>
      <c r="CG75" s="155"/>
      <c r="CH75" s="155"/>
      <c r="CI75" s="155"/>
      <c r="CJ75" s="155"/>
      <c r="CK75" s="155"/>
      <c r="CL75" s="155"/>
      <c r="CM75" s="155"/>
      <c r="CN75" s="155"/>
      <c r="CO75" s="156"/>
      <c r="CP75" s="118"/>
      <c r="CQ75" s="158"/>
      <c r="CR75" s="97"/>
      <c r="CS75" s="105"/>
    </row>
    <row r="76" spans="2:97" s="3" customFormat="1" x14ac:dyDescent="0.35">
      <c r="B76" s="74"/>
      <c r="C76" s="322"/>
      <c r="Q76" s="3" t="s">
        <v>6</v>
      </c>
      <c r="R76" s="3" t="s">
        <v>37</v>
      </c>
      <c r="Y76" s="66"/>
      <c r="Z76" s="75"/>
      <c r="AB76" s="83"/>
      <c r="AC76" s="58"/>
      <c r="AF76" s="3" t="s">
        <v>10</v>
      </c>
      <c r="AG76" s="3" t="s">
        <v>13</v>
      </c>
      <c r="AH76" s="3" t="s">
        <v>13</v>
      </c>
      <c r="AI76" s="3" t="s">
        <v>14</v>
      </c>
      <c r="AJ76" s="3" t="s">
        <v>16</v>
      </c>
      <c r="AL76" s="3">
        <f>AL13</f>
        <v>0</v>
      </c>
      <c r="AM76" s="3">
        <f t="shared" ref="AM76:AP76" si="178">AM13</f>
        <v>2023</v>
      </c>
      <c r="AN76" s="3">
        <f t="shared" si="178"/>
        <v>2023</v>
      </c>
      <c r="AO76" s="3">
        <f t="shared" si="178"/>
        <v>2024</v>
      </c>
      <c r="AP76" s="3">
        <f t="shared" si="178"/>
        <v>2024</v>
      </c>
      <c r="AQ76" s="3">
        <f t="shared" ref="AQ76:BK78" si="179">AQ13</f>
        <v>2024</v>
      </c>
      <c r="AR76" s="3">
        <f t="shared" ref="AR76:AW76" si="180">AR13</f>
        <v>2024</v>
      </c>
      <c r="AS76" s="3">
        <f t="shared" si="180"/>
        <v>2024</v>
      </c>
      <c r="AT76" s="3">
        <f t="shared" si="180"/>
        <v>2024</v>
      </c>
      <c r="AU76" s="3">
        <f t="shared" si="180"/>
        <v>2024</v>
      </c>
      <c r="AV76" s="3">
        <f t="shared" si="180"/>
        <v>2024</v>
      </c>
      <c r="AW76" s="3">
        <f t="shared" si="180"/>
        <v>2024</v>
      </c>
      <c r="AX76" s="3">
        <f t="shared" si="179"/>
        <v>2024</v>
      </c>
      <c r="AY76" s="3">
        <f t="shared" si="179"/>
        <v>2024</v>
      </c>
      <c r="AZ76" s="3">
        <f t="shared" ref="AZ76:BA76" si="181">AZ13</f>
        <v>2024</v>
      </c>
      <c r="BA76" s="3">
        <f t="shared" si="181"/>
        <v>2024</v>
      </c>
      <c r="BB76" s="3">
        <f t="shared" si="179"/>
        <v>2024</v>
      </c>
      <c r="BC76" s="3">
        <f t="shared" si="179"/>
        <v>2024</v>
      </c>
      <c r="BD76" s="3">
        <f t="shared" si="179"/>
        <v>2024</v>
      </c>
      <c r="BE76" s="3">
        <f t="shared" ref="BE76:BJ76" si="182">BE13</f>
        <v>2024</v>
      </c>
      <c r="BF76" s="3">
        <f t="shared" si="182"/>
        <v>2024</v>
      </c>
      <c r="BG76" s="3">
        <f t="shared" si="182"/>
        <v>2024</v>
      </c>
      <c r="BH76" s="3">
        <f t="shared" si="182"/>
        <v>2024</v>
      </c>
      <c r="BI76" s="3">
        <f t="shared" si="182"/>
        <v>2024</v>
      </c>
      <c r="BJ76" s="3">
        <f t="shared" si="182"/>
        <v>2024</v>
      </c>
      <c r="BK76" s="3">
        <f t="shared" si="179"/>
        <v>2024</v>
      </c>
      <c r="BL76" s="3">
        <f t="shared" ref="BL76:BU78" si="183">BL13</f>
        <v>2024</v>
      </c>
      <c r="BM76" s="3">
        <f t="shared" si="183"/>
        <v>2024</v>
      </c>
      <c r="BN76" s="3">
        <f t="shared" si="183"/>
        <v>2024</v>
      </c>
      <c r="BO76" s="3">
        <f t="shared" ref="BO76:BP76" si="184">BO13</f>
        <v>2024</v>
      </c>
      <c r="BP76" s="3">
        <f t="shared" si="184"/>
        <v>2024</v>
      </c>
      <c r="BQ76" s="3">
        <f t="shared" si="183"/>
        <v>2024</v>
      </c>
      <c r="BR76" s="3">
        <f t="shared" si="183"/>
        <v>2024</v>
      </c>
      <c r="BS76" s="3">
        <f t="shared" si="183"/>
        <v>2024</v>
      </c>
      <c r="BT76" s="3">
        <f t="shared" si="183"/>
        <v>2024</v>
      </c>
      <c r="BU76" s="3">
        <f t="shared" si="183"/>
        <v>2024</v>
      </c>
      <c r="BV76" s="3">
        <f t="shared" ref="BV76:CN76" si="185">BV13</f>
        <v>2024</v>
      </c>
      <c r="BW76" s="3">
        <f t="shared" si="185"/>
        <v>2024</v>
      </c>
      <c r="BX76" s="3">
        <f t="shared" ref="BX76:CM76" si="186">BX13</f>
        <v>2024</v>
      </c>
      <c r="BY76" s="3">
        <f t="shared" si="186"/>
        <v>2024</v>
      </c>
      <c r="BZ76" s="3">
        <f t="shared" ref="BZ76:CI76" si="187">BZ13</f>
        <v>2024</v>
      </c>
      <c r="CA76" s="3">
        <f t="shared" si="187"/>
        <v>2024</v>
      </c>
      <c r="CB76" s="3">
        <f t="shared" si="187"/>
        <v>2024</v>
      </c>
      <c r="CC76" s="3">
        <f t="shared" si="187"/>
        <v>2024</v>
      </c>
      <c r="CD76" s="3">
        <f t="shared" si="187"/>
        <v>2024</v>
      </c>
      <c r="CE76" s="3">
        <f t="shared" si="187"/>
        <v>2024</v>
      </c>
      <c r="CF76" s="3">
        <f t="shared" si="187"/>
        <v>2024</v>
      </c>
      <c r="CG76" s="3">
        <f t="shared" si="187"/>
        <v>2024</v>
      </c>
      <c r="CH76" s="3">
        <f t="shared" si="187"/>
        <v>2024</v>
      </c>
      <c r="CI76" s="3">
        <f t="shared" si="187"/>
        <v>2024</v>
      </c>
      <c r="CJ76" s="3">
        <f t="shared" si="186"/>
        <v>2024</v>
      </c>
      <c r="CK76" s="3">
        <f t="shared" si="186"/>
        <v>2024</v>
      </c>
      <c r="CL76" s="3" t="str">
        <f t="shared" si="186"/>
        <v>Year</v>
      </c>
      <c r="CM76" s="3" t="str">
        <f t="shared" si="186"/>
        <v>Year</v>
      </c>
      <c r="CN76" s="3" t="str">
        <f t="shared" si="185"/>
        <v>Year</v>
      </c>
      <c r="CO76" s="3" t="str">
        <f t="shared" ref="CO76" si="188">CO13</f>
        <v>Year</v>
      </c>
      <c r="CR76" s="66"/>
      <c r="CS76" s="89"/>
    </row>
    <row r="77" spans="2:97" s="3" customFormat="1" x14ac:dyDescent="0.35">
      <c r="B77" s="74"/>
      <c r="C77" s="322" t="s">
        <v>0</v>
      </c>
      <c r="F77" s="3" t="s">
        <v>2</v>
      </c>
      <c r="G77" s="3" t="s">
        <v>1</v>
      </c>
      <c r="I77" s="3" t="s">
        <v>13</v>
      </c>
      <c r="K77" s="360" t="s">
        <v>36</v>
      </c>
      <c r="L77" s="360"/>
      <c r="M77" s="360"/>
      <c r="N77" s="360"/>
      <c r="O77" s="360"/>
      <c r="Q77" s="3" t="s">
        <v>7</v>
      </c>
      <c r="R77" s="3" t="s">
        <v>8</v>
      </c>
      <c r="U77" s="3" t="s">
        <v>4</v>
      </c>
      <c r="Y77" s="66"/>
      <c r="Z77" s="75"/>
      <c r="AB77" s="83"/>
      <c r="AC77" s="58" t="s">
        <v>0</v>
      </c>
      <c r="AF77" s="3" t="s">
        <v>11</v>
      </c>
      <c r="AG77" s="3" t="s">
        <v>48</v>
      </c>
      <c r="AH77" s="3" t="s">
        <v>4</v>
      </c>
      <c r="AI77" s="3" t="s">
        <v>15</v>
      </c>
      <c r="AJ77" s="3" t="s">
        <v>7</v>
      </c>
      <c r="AL77" s="3">
        <f>AL14</f>
        <v>0</v>
      </c>
      <c r="AM77" s="3" t="str">
        <f t="shared" ref="AM77:AP77" si="189">AM14</f>
        <v>Dec</v>
      </c>
      <c r="AN77" s="3" t="str">
        <f t="shared" si="189"/>
        <v>Dec</v>
      </c>
      <c r="AO77" s="3" t="str">
        <f t="shared" si="189"/>
        <v>Jan</v>
      </c>
      <c r="AP77" s="3" t="str">
        <f t="shared" si="189"/>
        <v>Jan</v>
      </c>
      <c r="AQ77" s="3" t="str">
        <f t="shared" ref="AQ77:BB77" si="190">AQ14</f>
        <v>Jan</v>
      </c>
      <c r="AR77" s="3" t="str">
        <f t="shared" ref="AR77:AW77" si="191">AR14</f>
        <v>Jan</v>
      </c>
      <c r="AS77" s="3" t="str">
        <f t="shared" si="191"/>
        <v>Jan</v>
      </c>
      <c r="AT77" s="3" t="str">
        <f t="shared" si="191"/>
        <v>Jan</v>
      </c>
      <c r="AU77" s="3" t="str">
        <f t="shared" si="191"/>
        <v>Jan</v>
      </c>
      <c r="AV77" s="3" t="str">
        <f t="shared" si="191"/>
        <v>Jan</v>
      </c>
      <c r="AW77" s="3" t="str">
        <f t="shared" si="191"/>
        <v>Jan</v>
      </c>
      <c r="AX77" s="3" t="str">
        <f t="shared" si="190"/>
        <v>Jan</v>
      </c>
      <c r="AY77" s="3" t="str">
        <f t="shared" si="190"/>
        <v>Feb</v>
      </c>
      <c r="AZ77" s="3" t="str">
        <f t="shared" ref="AZ77:BA77" si="192">AZ14</f>
        <v>Feb</v>
      </c>
      <c r="BA77" s="3" t="str">
        <f t="shared" si="192"/>
        <v>Feb</v>
      </c>
      <c r="BB77" s="3" t="str">
        <f t="shared" si="190"/>
        <v>Mar</v>
      </c>
      <c r="BC77" s="3" t="str">
        <f t="shared" si="179"/>
        <v>Mar</v>
      </c>
      <c r="BD77" s="3" t="str">
        <f t="shared" si="179"/>
        <v>Mar</v>
      </c>
      <c r="BE77" s="3" t="str">
        <f t="shared" ref="BE77:BJ77" si="193">BE14</f>
        <v>Mar</v>
      </c>
      <c r="BF77" s="3" t="str">
        <f t="shared" si="193"/>
        <v>Mar</v>
      </c>
      <c r="BG77" s="3" t="str">
        <f t="shared" si="193"/>
        <v>Mar</v>
      </c>
      <c r="BH77" s="3" t="str">
        <f t="shared" si="193"/>
        <v>Apr</v>
      </c>
      <c r="BI77" s="3" t="str">
        <f t="shared" si="193"/>
        <v>Apr</v>
      </c>
      <c r="BJ77" s="3" t="str">
        <f t="shared" si="193"/>
        <v>Apr</v>
      </c>
      <c r="BK77" s="3" t="str">
        <f t="shared" si="179"/>
        <v>Apr</v>
      </c>
      <c r="BL77" s="3" t="str">
        <f t="shared" si="183"/>
        <v>May</v>
      </c>
      <c r="BM77" s="3" t="str">
        <f t="shared" si="183"/>
        <v>May</v>
      </c>
      <c r="BN77" s="3" t="str">
        <f t="shared" si="183"/>
        <v>May</v>
      </c>
      <c r="BO77" s="3" t="str">
        <f t="shared" ref="BO77:BP77" si="194">BO14</f>
        <v>June</v>
      </c>
      <c r="BP77" s="3" t="str">
        <f t="shared" si="194"/>
        <v>June</v>
      </c>
      <c r="BQ77" s="3" t="str">
        <f t="shared" si="183"/>
        <v>June</v>
      </c>
      <c r="BR77" s="3" t="str">
        <f t="shared" si="183"/>
        <v>June</v>
      </c>
      <c r="BS77" s="3" t="str">
        <f t="shared" si="183"/>
        <v>June</v>
      </c>
      <c r="BT77" s="3" t="str">
        <f t="shared" si="183"/>
        <v>July</v>
      </c>
      <c r="BU77" s="3" t="str">
        <f t="shared" si="183"/>
        <v>July</v>
      </c>
      <c r="BV77" s="3" t="str">
        <f t="shared" ref="BV77:CN77" si="195">BV14</f>
        <v>July</v>
      </c>
      <c r="BW77" s="3" t="str">
        <f t="shared" si="195"/>
        <v>August</v>
      </c>
      <c r="BX77" s="3" t="str">
        <f t="shared" ref="BX77:CM77" si="196">BX14</f>
        <v>August</v>
      </c>
      <c r="BY77" s="3" t="str">
        <f t="shared" si="196"/>
        <v>Sept</v>
      </c>
      <c r="BZ77" s="3" t="str">
        <f t="shared" ref="BZ77:CI77" si="197">BZ14</f>
        <v>Sept</v>
      </c>
      <c r="CA77" s="3" t="str">
        <f t="shared" si="197"/>
        <v>Sept</v>
      </c>
      <c r="CB77" s="3" t="str">
        <f t="shared" si="197"/>
        <v>Sept</v>
      </c>
      <c r="CC77" s="3" t="str">
        <f t="shared" si="197"/>
        <v>Sept</v>
      </c>
      <c r="CD77" s="3" t="str">
        <f t="shared" si="197"/>
        <v>Sept</v>
      </c>
      <c r="CE77" s="3" t="str">
        <f t="shared" si="197"/>
        <v>Oct</v>
      </c>
      <c r="CF77" s="3" t="str">
        <f t="shared" si="197"/>
        <v>Oct</v>
      </c>
      <c r="CG77" s="3" t="str">
        <f t="shared" si="197"/>
        <v>Oct</v>
      </c>
      <c r="CH77" s="3" t="str">
        <f t="shared" si="197"/>
        <v>Oct</v>
      </c>
      <c r="CI77" s="3" t="str">
        <f t="shared" si="197"/>
        <v>Nov</v>
      </c>
      <c r="CJ77" s="3" t="str">
        <f t="shared" si="196"/>
        <v>Nov</v>
      </c>
      <c r="CK77" s="3" t="str">
        <f t="shared" si="196"/>
        <v>Nov</v>
      </c>
      <c r="CL77" s="3" t="str">
        <f t="shared" si="196"/>
        <v>Month</v>
      </c>
      <c r="CM77" s="3" t="str">
        <f t="shared" si="196"/>
        <v>Month</v>
      </c>
      <c r="CN77" s="3" t="str">
        <f t="shared" si="195"/>
        <v>Month</v>
      </c>
      <c r="CO77" s="3" t="str">
        <f t="shared" ref="CO77" si="198">CO14</f>
        <v>Month</v>
      </c>
      <c r="CR77" s="66" t="s">
        <v>0</v>
      </c>
      <c r="CS77" s="89"/>
    </row>
    <row r="78" spans="2:97" s="3" customFormat="1" ht="15" thickBot="1" x14ac:dyDescent="0.4">
      <c r="B78" s="74"/>
      <c r="C78" s="322" t="s">
        <v>35</v>
      </c>
      <c r="D78" s="41" t="s">
        <v>34</v>
      </c>
      <c r="F78" s="41" t="s">
        <v>1</v>
      </c>
      <c r="G78" s="41" t="s">
        <v>3</v>
      </c>
      <c r="I78" s="41" t="s">
        <v>12</v>
      </c>
      <c r="K78" s="41">
        <v>1</v>
      </c>
      <c r="L78" s="41">
        <v>2</v>
      </c>
      <c r="M78" s="41">
        <v>3</v>
      </c>
      <c r="N78" s="41">
        <v>4</v>
      </c>
      <c r="O78" s="41">
        <v>5</v>
      </c>
      <c r="Q78" s="41" t="s">
        <v>5</v>
      </c>
      <c r="R78" s="41" t="s">
        <v>5</v>
      </c>
      <c r="T78" s="111"/>
      <c r="U78" s="111" t="s">
        <v>5</v>
      </c>
      <c r="V78" s="111"/>
      <c r="X78" s="41" t="s">
        <v>34</v>
      </c>
      <c r="Y78" s="66"/>
      <c r="Z78" s="75"/>
      <c r="AB78" s="83"/>
      <c r="AC78" s="58" t="s">
        <v>35</v>
      </c>
      <c r="AD78" s="41" t="s">
        <v>34</v>
      </c>
      <c r="AF78" s="41" t="s">
        <v>12</v>
      </c>
      <c r="AG78" s="41" t="s">
        <v>12</v>
      </c>
      <c r="AH78" s="41" t="s">
        <v>12</v>
      </c>
      <c r="AI78" s="41" t="s">
        <v>12</v>
      </c>
      <c r="AJ78" s="41" t="s">
        <v>12</v>
      </c>
      <c r="AL78" s="41">
        <f>AL15</f>
        <v>0</v>
      </c>
      <c r="AM78" s="41" t="str">
        <f t="shared" ref="AM78:AP78" si="199">AM15</f>
        <v>WAG Day 1</v>
      </c>
      <c r="AN78" s="41" t="str">
        <f t="shared" si="199"/>
        <v>WAG Day 2</v>
      </c>
      <c r="AO78" s="41" t="str">
        <f t="shared" si="199"/>
        <v>Olympic Tryout 3</v>
      </c>
      <c r="AP78" s="41" t="str">
        <f t="shared" si="199"/>
        <v>Olympic Tryout 3</v>
      </c>
      <c r="AQ78" s="41" t="str">
        <f t="shared" ref="AQ78:BB78" si="200">AQ15</f>
        <v>Grand Prix Leppa</v>
      </c>
      <c r="AR78" s="41" t="str">
        <f t="shared" ref="AR78:AW78" si="201">AR15</f>
        <v>Grand Prix Leppa</v>
      </c>
      <c r="AS78" s="41" t="str">
        <f t="shared" si="201"/>
        <v>Meyton Cup</v>
      </c>
      <c r="AT78" s="41" t="str">
        <f t="shared" si="201"/>
        <v>Meyton Cup</v>
      </c>
      <c r="AU78" s="41" t="str">
        <f t="shared" si="201"/>
        <v>H&amp;N Cup</v>
      </c>
      <c r="AV78" s="41" t="str">
        <f t="shared" si="201"/>
        <v>H&amp;N Cup</v>
      </c>
      <c r="AW78" s="41" t="str">
        <f t="shared" si="201"/>
        <v>Palmyra Invitational</v>
      </c>
      <c r="AX78" s="41" t="str">
        <f t="shared" si="200"/>
        <v>Cairo WC</v>
      </c>
      <c r="AY78" s="41" t="str">
        <f t="shared" si="200"/>
        <v>Granada WC</v>
      </c>
      <c r="AZ78" s="41" t="str">
        <f t="shared" ref="AZ78:BA78" si="202">AZ15</f>
        <v>NTCSC PTO</v>
      </c>
      <c r="BA78" s="41" t="str">
        <f t="shared" si="202"/>
        <v>Eagle Open</v>
      </c>
      <c r="BB78" s="41" t="str">
        <f t="shared" si="200"/>
        <v>NCAA Championship</v>
      </c>
      <c r="BC78" s="41" t="str">
        <f t="shared" si="179"/>
        <v>NTCSC PTO</v>
      </c>
      <c r="BD78" s="41" t="str">
        <f t="shared" si="179"/>
        <v>Mountaineer Open</v>
      </c>
      <c r="BE78" s="41" t="str">
        <f t="shared" ref="BE78:BJ78" si="203">BE15</f>
        <v>Mountaineer Open</v>
      </c>
      <c r="BF78" s="41" t="str">
        <f t="shared" si="203"/>
        <v>Akron Open</v>
      </c>
      <c r="BG78" s="41" t="str">
        <f t="shared" si="203"/>
        <v>Akron Open</v>
      </c>
      <c r="BH78" s="41" t="str">
        <f t="shared" si="203"/>
        <v>Junior Olympics</v>
      </c>
      <c r="BI78" s="41" t="str">
        <f t="shared" si="203"/>
        <v>Jr Olympics</v>
      </c>
      <c r="BJ78" s="41" t="str">
        <f t="shared" si="203"/>
        <v>Buenos Aires WC</v>
      </c>
      <c r="BK78" s="41" t="str">
        <f t="shared" si="179"/>
        <v>Lapua IWK</v>
      </c>
      <c r="BL78" s="41" t="str">
        <f t="shared" si="183"/>
        <v>Pilsen Liberation</v>
      </c>
      <c r="BM78" s="41" t="str">
        <f t="shared" si="183"/>
        <v>Baku WC</v>
      </c>
      <c r="BN78" s="41" t="str">
        <f t="shared" si="183"/>
        <v>NTCSC PTO</v>
      </c>
      <c r="BO78" s="41" t="str">
        <f t="shared" ref="BO78:BP78" si="204">BO15</f>
        <v>Camp Perry Open</v>
      </c>
      <c r="BP78" s="41" t="str">
        <f t="shared" si="204"/>
        <v>Camp Perry Open</v>
      </c>
      <c r="BQ78" s="41" t="str">
        <f t="shared" si="183"/>
        <v>Munich WC</v>
      </c>
      <c r="BR78" s="41" t="str">
        <f t="shared" si="183"/>
        <v>USAS Natl Champ</v>
      </c>
      <c r="BS78" s="41" t="str">
        <f t="shared" si="183"/>
        <v>USAS Natl Champ</v>
      </c>
      <c r="BT78" s="41" t="str">
        <f t="shared" si="183"/>
        <v>CMP Natl Champ</v>
      </c>
      <c r="BU78" s="41" t="str">
        <f t="shared" si="183"/>
        <v>CMP Natl Champ</v>
      </c>
      <c r="BV78" s="41" t="str">
        <f t="shared" ref="BV78:CN78" si="205">BV15</f>
        <v>Olympics</v>
      </c>
      <c r="BW78" s="41" t="str">
        <f t="shared" si="205"/>
        <v>Pardini Grand Prix</v>
      </c>
      <c r="BX78" s="41" t="str">
        <f t="shared" ref="BX78:CM78" si="206">BX15</f>
        <v>NTCSC PTO</v>
      </c>
      <c r="BY78" s="41" t="str">
        <f t="shared" si="206"/>
        <v>Black Knight  Open</v>
      </c>
      <c r="BZ78" s="41" t="str">
        <f t="shared" ref="BZ78:CI78" si="207">BZ15</f>
        <v>Black Knight Open</v>
      </c>
      <c r="CA78" s="41" t="str">
        <f t="shared" si="207"/>
        <v>CMP Monthly</v>
      </c>
      <c r="CB78" s="41" t="str">
        <f t="shared" si="207"/>
        <v>NTCSC PTO</v>
      </c>
      <c r="CC78" s="41" t="str">
        <f t="shared" si="207"/>
        <v>Zippy Open</v>
      </c>
      <c r="CD78" s="41" t="str">
        <f t="shared" si="207"/>
        <v>Jr World Champ</v>
      </c>
      <c r="CE78" s="41" t="str">
        <f t="shared" si="207"/>
        <v>CMP Monthly</v>
      </c>
      <c r="CF78" s="41" t="str">
        <f t="shared" si="207"/>
        <v>NTCSC Monthly</v>
      </c>
      <c r="CG78" s="41" t="str">
        <f t="shared" si="207"/>
        <v>Dixie Double</v>
      </c>
      <c r="CH78" s="41" t="str">
        <f t="shared" si="207"/>
        <v>Dixie Double</v>
      </c>
      <c r="CI78" s="41" t="str">
        <f t="shared" si="207"/>
        <v>NTCSC Monthly</v>
      </c>
      <c r="CJ78" s="41" t="str">
        <f t="shared" si="206"/>
        <v>WVU Walther Cup</v>
      </c>
      <c r="CK78" s="41" t="str">
        <f t="shared" si="206"/>
        <v>WVU Walther Cup</v>
      </c>
      <c r="CL78" s="41" t="str">
        <f t="shared" si="206"/>
        <v>Event 108</v>
      </c>
      <c r="CM78" s="41" t="str">
        <f t="shared" si="206"/>
        <v>Event 109</v>
      </c>
      <c r="CN78" s="41" t="str">
        <f t="shared" si="205"/>
        <v>Event 110</v>
      </c>
      <c r="CO78" s="41" t="str">
        <f t="shared" ref="CO78" si="208">CO15</f>
        <v>Event 111</v>
      </c>
      <c r="CQ78" s="41" t="s">
        <v>34</v>
      </c>
      <c r="CR78" s="66" t="s">
        <v>35</v>
      </c>
      <c r="CS78" s="89"/>
    </row>
    <row r="79" spans="2:97" s="39" customFormat="1" ht="8.5" customHeight="1" x14ac:dyDescent="0.35">
      <c r="B79" s="102"/>
      <c r="C79" s="324"/>
      <c r="D79" s="47"/>
      <c r="E79" s="103"/>
      <c r="F79" s="1"/>
      <c r="G79" s="46"/>
      <c r="I79" s="103"/>
      <c r="K79" s="92"/>
      <c r="O79" s="97"/>
      <c r="Q79" s="56"/>
      <c r="R79" s="57"/>
      <c r="T79" s="182"/>
      <c r="U79" s="183"/>
      <c r="V79" s="184"/>
      <c r="X79" s="60"/>
      <c r="Y79" s="97"/>
      <c r="Z79" s="98"/>
      <c r="AB79" s="104"/>
      <c r="AC79" s="92"/>
      <c r="AD79" s="134"/>
      <c r="AF79" s="135"/>
      <c r="AG79" s="136"/>
      <c r="AH79" s="136"/>
      <c r="AI79" s="137"/>
      <c r="AJ79" s="138"/>
      <c r="AL79" s="143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  <c r="BM79" s="144"/>
      <c r="BN79" s="144"/>
      <c r="BO79" s="144"/>
      <c r="BP79" s="144"/>
      <c r="BQ79" s="144"/>
      <c r="BR79" s="144"/>
      <c r="BS79" s="144"/>
      <c r="BT79" s="144"/>
      <c r="BU79" s="144"/>
      <c r="BV79" s="144"/>
      <c r="BW79" s="144"/>
      <c r="BX79" s="144"/>
      <c r="BY79" s="144"/>
      <c r="BZ79" s="144"/>
      <c r="CA79" s="144"/>
      <c r="CB79" s="144"/>
      <c r="CC79" s="144"/>
      <c r="CD79" s="144"/>
      <c r="CE79" s="144"/>
      <c r="CF79" s="144"/>
      <c r="CG79" s="144"/>
      <c r="CH79" s="144"/>
      <c r="CI79" s="144"/>
      <c r="CJ79" s="144"/>
      <c r="CK79" s="144"/>
      <c r="CL79" s="144"/>
      <c r="CM79" s="144"/>
      <c r="CN79" s="144"/>
      <c r="CO79" s="145"/>
      <c r="CP79" s="118"/>
      <c r="CQ79" s="134"/>
      <c r="CR79" s="97"/>
      <c r="CS79" s="105"/>
    </row>
    <row r="80" spans="2:97" x14ac:dyDescent="0.35">
      <c r="B80" s="71"/>
      <c r="C80" s="323">
        <f>IF(AD80="Athlete Name","",AC80)</f>
        <v>16</v>
      </c>
      <c r="D80" s="47" t="str">
        <f t="shared" si="9"/>
        <v>Charlotte Mick</v>
      </c>
      <c r="E80" s="60"/>
      <c r="F80" s="1">
        <f>IF(COUNT(AL80:CO80)=0,"", COUNT(AL80:CO80))</f>
        <v>6</v>
      </c>
      <c r="G80" s="46">
        <f t="shared" ref="G80" si="209">_xlfn.IFS(F80="","",F80=1,1,F80=2,2,F80=3,3,F80=4,4,F80=5,5,F80&gt;5,5)</f>
        <v>5</v>
      </c>
      <c r="I80" s="61"/>
      <c r="J80" s="108" t="s">
        <v>7</v>
      </c>
      <c r="K80" s="45">
        <f>IFERROR(LARGE((AL80:CO80),1),"")</f>
        <v>622.6</v>
      </c>
      <c r="L80" s="1">
        <f>IFERROR(LARGE((AL80:CO80),2),"")</f>
        <v>621.9</v>
      </c>
      <c r="M80" s="1">
        <f>IFERROR(LARGE((AL80:CO80),3),"")</f>
        <v>621.6</v>
      </c>
      <c r="N80" s="1">
        <f>IFERROR(LARGE((AL80:CO80),4),"")</f>
        <v>619.9</v>
      </c>
      <c r="O80" s="46">
        <f>IFERROR(LARGE((AL80:CO80),5),"")</f>
        <v>616.20000000000005</v>
      </c>
      <c r="P80" s="1"/>
      <c r="Q80" s="56">
        <f t="shared" si="11"/>
        <v>620.43999999999994</v>
      </c>
      <c r="R80" s="57" t="str">
        <f t="shared" si="12"/>
        <v/>
      </c>
      <c r="T80" s="5">
        <f t="shared" ref="T80" si="210">IF(U80="","",1)</f>
        <v>1</v>
      </c>
      <c r="U80" s="4">
        <f t="shared" ref="U80" si="211">IF(SUM(Q80:R80)=0,"",SUM(Q80:R80))</f>
        <v>620.43999999999994</v>
      </c>
      <c r="V80" s="6">
        <f t="shared" ref="V80" si="212">IF(U80="","",1)</f>
        <v>1</v>
      </c>
      <c r="X80" s="60" t="str">
        <f t="shared" si="5"/>
        <v>Charlotte Mick</v>
      </c>
      <c r="Y80" s="46"/>
      <c r="Z80" s="76"/>
      <c r="AB80" s="82"/>
      <c r="AC80" s="45">
        <v>16</v>
      </c>
      <c r="AD80" s="60" t="s">
        <v>209</v>
      </c>
      <c r="AF80" s="45"/>
      <c r="AG80" s="1"/>
      <c r="AH80" s="1"/>
      <c r="AI80" s="1"/>
      <c r="AJ80" s="46"/>
      <c r="AK80" s="108"/>
      <c r="AL80" s="62" t="s">
        <v>7</v>
      </c>
      <c r="AM80" s="62">
        <v>621.9</v>
      </c>
      <c r="AN80" s="62">
        <v>621.6</v>
      </c>
      <c r="AO80" s="62" t="s">
        <v>7</v>
      </c>
      <c r="AP80" s="62" t="s">
        <v>7</v>
      </c>
      <c r="AQ80" s="62" t="s">
        <v>7</v>
      </c>
      <c r="AR80" s="62" t="s">
        <v>7</v>
      </c>
      <c r="AS80" s="62" t="s">
        <v>7</v>
      </c>
      <c r="AT80" s="62" t="s">
        <v>7</v>
      </c>
      <c r="AU80" s="62" t="s">
        <v>7</v>
      </c>
      <c r="AV80" s="62" t="s">
        <v>7</v>
      </c>
      <c r="AW80" s="62" t="s">
        <v>7</v>
      </c>
      <c r="AX80" s="62" t="s">
        <v>7</v>
      </c>
      <c r="AY80" s="62" t="s">
        <v>7</v>
      </c>
      <c r="AZ80" s="62" t="s">
        <v>7</v>
      </c>
      <c r="BA80" s="62" t="s">
        <v>7</v>
      </c>
      <c r="BB80" s="62">
        <v>616.20000000000005</v>
      </c>
      <c r="BC80" s="62" t="s">
        <v>7</v>
      </c>
      <c r="BD80" s="62" t="s">
        <v>7</v>
      </c>
      <c r="BE80" s="62" t="s">
        <v>7</v>
      </c>
      <c r="BF80" s="62" t="s">
        <v>7</v>
      </c>
      <c r="BG80" s="62" t="s">
        <v>7</v>
      </c>
      <c r="BH80" s="62">
        <v>615.5</v>
      </c>
      <c r="BI80" s="62">
        <v>619.9</v>
      </c>
      <c r="BJ80" s="62" t="s">
        <v>7</v>
      </c>
      <c r="BK80" s="62" t="s">
        <v>7</v>
      </c>
      <c r="BL80" s="62" t="s">
        <v>7</v>
      </c>
      <c r="BM80" s="62" t="s">
        <v>7</v>
      </c>
      <c r="BN80" s="62" t="s">
        <v>7</v>
      </c>
      <c r="BO80" s="62" t="s">
        <v>7</v>
      </c>
      <c r="BP80" s="62" t="s">
        <v>7</v>
      </c>
      <c r="BQ80" s="62" t="s">
        <v>7</v>
      </c>
      <c r="BR80" s="62" t="s">
        <v>7</v>
      </c>
      <c r="BS80" s="62" t="s">
        <v>7</v>
      </c>
      <c r="BT80" s="62" t="s">
        <v>7</v>
      </c>
      <c r="BU80" s="62" t="s">
        <v>7</v>
      </c>
      <c r="BV80" s="62" t="s">
        <v>7</v>
      </c>
      <c r="BW80" s="62" t="s">
        <v>7</v>
      </c>
      <c r="BX80" s="62" t="s">
        <v>7</v>
      </c>
      <c r="BY80" s="62" t="s">
        <v>7</v>
      </c>
      <c r="BZ80" s="62" t="s">
        <v>7</v>
      </c>
      <c r="CA80" s="62" t="s">
        <v>7</v>
      </c>
      <c r="CB80" s="62" t="s">
        <v>7</v>
      </c>
      <c r="CC80" s="62" t="s">
        <v>7</v>
      </c>
      <c r="CD80" s="62" t="s">
        <v>7</v>
      </c>
      <c r="CE80" s="62" t="s">
        <v>7</v>
      </c>
      <c r="CF80" s="62" t="s">
        <v>7</v>
      </c>
      <c r="CG80" s="62" t="s">
        <v>7</v>
      </c>
      <c r="CH80" s="62" t="s">
        <v>7</v>
      </c>
      <c r="CI80" s="62">
        <v>622.6</v>
      </c>
      <c r="CJ80" s="62" t="s">
        <v>7</v>
      </c>
      <c r="CK80" s="62" t="s">
        <v>7</v>
      </c>
      <c r="CL80" s="62" t="s">
        <v>7</v>
      </c>
      <c r="CM80" s="62" t="s">
        <v>7</v>
      </c>
      <c r="CN80" s="62" t="s">
        <v>7</v>
      </c>
      <c r="CO80" s="62" t="s">
        <v>7</v>
      </c>
      <c r="CP80" s="117"/>
      <c r="CQ80" s="60" t="str">
        <f>IF(AD80="Athlete Name","",AD80)</f>
        <v>Charlotte Mick</v>
      </c>
      <c r="CR80" s="46">
        <v>16</v>
      </c>
      <c r="CS80" s="88"/>
    </row>
    <row r="81" spans="2:97" x14ac:dyDescent="0.35">
      <c r="B81" s="71"/>
      <c r="C81" s="323"/>
      <c r="D81" s="47"/>
      <c r="E81" s="60"/>
      <c r="G81" s="46"/>
      <c r="I81" s="61" t="str">
        <f>IF(SUM(AF81:AJ81)=0,"",SUM(AF81:AJ81))</f>
        <v/>
      </c>
      <c r="J81" s="108" t="s">
        <v>12</v>
      </c>
      <c r="K81" s="45" t="str">
        <f>IFERROR(LARGE((AL81:CO81),1),"")</f>
        <v/>
      </c>
      <c r="L81" s="1" t="str">
        <f>IFERROR(LARGE((AL81:CO81),2),"")</f>
        <v/>
      </c>
      <c r="M81" s="1" t="str">
        <f>IFERROR(LARGE((AL81:CO81),3),"")</f>
        <v/>
      </c>
      <c r="N81" s="1" t="str">
        <f>IFERROR(LARGE((AL81:CO81),4),"")</f>
        <v/>
      </c>
      <c r="O81" s="46" t="str">
        <f>IFERROR(LARGE((AL81:CO81),5),"")</f>
        <v/>
      </c>
      <c r="P81" s="1"/>
      <c r="Q81" s="56"/>
      <c r="R81" s="57"/>
      <c r="T81" s="5">
        <f t="shared" ref="T81" si="213">IF(U80="","",1)</f>
        <v>1</v>
      </c>
      <c r="U81" s="126">
        <f t="shared" ref="U81" si="214">IF(U80="","",1)</f>
        <v>1</v>
      </c>
      <c r="V81" s="6">
        <f t="shared" ref="V81" si="215">IF(U80="","",1)</f>
        <v>1</v>
      </c>
      <c r="X81" s="60"/>
      <c r="Y81" s="46"/>
      <c r="Z81" s="76"/>
      <c r="AB81" s="82"/>
      <c r="AC81" s="45"/>
      <c r="AD81" s="60"/>
      <c r="AF81" s="45" t="s">
        <v>12</v>
      </c>
      <c r="AG81" s="1" t="s">
        <v>12</v>
      </c>
      <c r="AH81" s="1" t="s">
        <v>12</v>
      </c>
      <c r="AI81" s="1" t="s">
        <v>12</v>
      </c>
      <c r="AJ81" s="46" t="s">
        <v>12</v>
      </c>
      <c r="AK81" s="108"/>
      <c r="AL81" s="45" t="s">
        <v>12</v>
      </c>
      <c r="AM81" s="45" t="s">
        <v>12</v>
      </c>
      <c r="AN81" s="45" t="s">
        <v>12</v>
      </c>
      <c r="AO81" s="45" t="s">
        <v>12</v>
      </c>
      <c r="AP81" s="45" t="s">
        <v>12</v>
      </c>
      <c r="AQ81" s="45" t="s">
        <v>12</v>
      </c>
      <c r="AR81" s="45" t="s">
        <v>12</v>
      </c>
      <c r="AS81" s="45" t="s">
        <v>12</v>
      </c>
      <c r="AT81" s="45" t="s">
        <v>12</v>
      </c>
      <c r="AU81" s="45" t="s">
        <v>12</v>
      </c>
      <c r="AV81" s="45" t="s">
        <v>12</v>
      </c>
      <c r="AW81" s="45" t="s">
        <v>12</v>
      </c>
      <c r="AX81" s="45" t="s">
        <v>12</v>
      </c>
      <c r="AY81" s="45" t="s">
        <v>12</v>
      </c>
      <c r="AZ81" s="45" t="s">
        <v>12</v>
      </c>
      <c r="BA81" s="45" t="s">
        <v>12</v>
      </c>
      <c r="BB81" s="45" t="s">
        <v>12</v>
      </c>
      <c r="BC81" s="45" t="s">
        <v>12</v>
      </c>
      <c r="BD81" s="45" t="s">
        <v>12</v>
      </c>
      <c r="BE81" s="45" t="s">
        <v>12</v>
      </c>
      <c r="BF81" s="45" t="s">
        <v>12</v>
      </c>
      <c r="BG81" s="45" t="s">
        <v>12</v>
      </c>
      <c r="BH81" s="45" t="s">
        <v>12</v>
      </c>
      <c r="BI81" s="45" t="s">
        <v>12</v>
      </c>
      <c r="BJ81" s="45" t="s">
        <v>12</v>
      </c>
      <c r="BK81" s="45" t="s">
        <v>12</v>
      </c>
      <c r="BL81" s="45" t="s">
        <v>12</v>
      </c>
      <c r="BM81" s="45" t="s">
        <v>12</v>
      </c>
      <c r="BN81" s="45" t="s">
        <v>12</v>
      </c>
      <c r="BO81" s="45" t="s">
        <v>12</v>
      </c>
      <c r="BP81" s="45" t="s">
        <v>12</v>
      </c>
      <c r="BQ81" s="45" t="s">
        <v>12</v>
      </c>
      <c r="BR81" s="45" t="s">
        <v>12</v>
      </c>
      <c r="BS81" s="45" t="s">
        <v>12</v>
      </c>
      <c r="BT81" s="45" t="s">
        <v>12</v>
      </c>
      <c r="BU81" s="45" t="s">
        <v>12</v>
      </c>
      <c r="BV81" s="45" t="s">
        <v>12</v>
      </c>
      <c r="BW81" s="45" t="s">
        <v>12</v>
      </c>
      <c r="BX81" s="45" t="s">
        <v>12</v>
      </c>
      <c r="BY81" s="45" t="s">
        <v>12</v>
      </c>
      <c r="BZ81" s="45" t="s">
        <v>12</v>
      </c>
      <c r="CA81" s="45" t="s">
        <v>12</v>
      </c>
      <c r="CB81" s="45" t="s">
        <v>12</v>
      </c>
      <c r="CC81" s="45" t="s">
        <v>12</v>
      </c>
      <c r="CD81" s="45" t="s">
        <v>12</v>
      </c>
      <c r="CE81" s="45" t="s">
        <v>12</v>
      </c>
      <c r="CF81" s="45" t="s">
        <v>12</v>
      </c>
      <c r="CG81" s="45" t="s">
        <v>12</v>
      </c>
      <c r="CH81" s="45" t="s">
        <v>12</v>
      </c>
      <c r="CI81" s="45" t="s">
        <v>12</v>
      </c>
      <c r="CJ81" s="45" t="s">
        <v>12</v>
      </c>
      <c r="CK81" s="45" t="s">
        <v>12</v>
      </c>
      <c r="CL81" s="45" t="s">
        <v>12</v>
      </c>
      <c r="CM81" s="45" t="s">
        <v>12</v>
      </c>
      <c r="CN81" s="45" t="s">
        <v>12</v>
      </c>
      <c r="CO81" s="45" t="s">
        <v>12</v>
      </c>
      <c r="CP81" s="117"/>
      <c r="CQ81" s="60"/>
      <c r="CR81" s="46"/>
      <c r="CS81" s="88"/>
    </row>
    <row r="82" spans="2:97" s="39" customFormat="1" ht="8.5" customHeight="1" thickBot="1" x14ac:dyDescent="0.4">
      <c r="B82" s="102"/>
      <c r="C82" s="324"/>
      <c r="D82" s="107"/>
      <c r="E82" s="103"/>
      <c r="F82" s="115"/>
      <c r="G82" s="116"/>
      <c r="I82" s="95"/>
      <c r="K82" s="96"/>
      <c r="L82" s="93"/>
      <c r="M82" s="93"/>
      <c r="N82" s="93"/>
      <c r="O82" s="94"/>
      <c r="Q82" s="112"/>
      <c r="R82" s="113"/>
      <c r="T82" s="110">
        <f t="shared" ref="T82" si="216">IF(U80="","",1)</f>
        <v>1</v>
      </c>
      <c r="U82" s="93">
        <f t="shared" ref="U82" si="217">IF(U80="","",1)</f>
        <v>1</v>
      </c>
      <c r="V82" s="109">
        <f t="shared" ref="V82" si="218">IF(U80="","",1)</f>
        <v>1</v>
      </c>
      <c r="X82" s="107"/>
      <c r="Y82" s="97"/>
      <c r="Z82" s="98"/>
      <c r="AB82" s="104"/>
      <c r="AC82" s="92"/>
      <c r="AD82" s="139"/>
      <c r="AF82" s="140"/>
      <c r="AG82" s="141"/>
      <c r="AH82" s="141"/>
      <c r="AI82" s="141"/>
      <c r="AJ82" s="142"/>
      <c r="AL82" s="140"/>
      <c r="AM82" s="141"/>
      <c r="AN82" s="141"/>
      <c r="AO82" s="141"/>
      <c r="AP82" s="141"/>
      <c r="AQ82" s="141"/>
      <c r="AR82" s="141"/>
      <c r="AS82" s="141"/>
      <c r="AT82" s="141"/>
      <c r="AU82" s="141"/>
      <c r="AV82" s="141"/>
      <c r="AW82" s="141"/>
      <c r="AX82" s="141"/>
      <c r="AY82" s="141"/>
      <c r="AZ82" s="141"/>
      <c r="BA82" s="141"/>
      <c r="BB82" s="141"/>
      <c r="BC82" s="141"/>
      <c r="BD82" s="141"/>
      <c r="BE82" s="141"/>
      <c r="BF82" s="141"/>
      <c r="BG82" s="141"/>
      <c r="BH82" s="141"/>
      <c r="BI82" s="141"/>
      <c r="BJ82" s="141"/>
      <c r="BK82" s="141"/>
      <c r="BL82" s="141"/>
      <c r="BM82" s="141"/>
      <c r="BN82" s="141"/>
      <c r="BO82" s="141"/>
      <c r="BP82" s="141"/>
      <c r="BQ82" s="141"/>
      <c r="BR82" s="141"/>
      <c r="BS82" s="141"/>
      <c r="BT82" s="141"/>
      <c r="BU82" s="141"/>
      <c r="BV82" s="141"/>
      <c r="BW82" s="141"/>
      <c r="BX82" s="141"/>
      <c r="BY82" s="141"/>
      <c r="BZ82" s="141"/>
      <c r="CA82" s="141"/>
      <c r="CB82" s="141"/>
      <c r="CC82" s="141"/>
      <c r="CD82" s="141"/>
      <c r="CE82" s="141"/>
      <c r="CF82" s="141"/>
      <c r="CG82" s="141"/>
      <c r="CH82" s="141"/>
      <c r="CI82" s="141"/>
      <c r="CJ82" s="141"/>
      <c r="CK82" s="141"/>
      <c r="CL82" s="141"/>
      <c r="CM82" s="141"/>
      <c r="CN82" s="141"/>
      <c r="CO82" s="142"/>
      <c r="CP82" s="118"/>
      <c r="CQ82" s="146"/>
      <c r="CR82" s="97"/>
      <c r="CS82" s="105"/>
    </row>
    <row r="83" spans="2:97" ht="8.5" customHeight="1" thickTop="1" x14ac:dyDescent="0.35">
      <c r="B83" s="71"/>
      <c r="C83" s="323"/>
      <c r="D83" s="47"/>
      <c r="E83" s="60"/>
      <c r="G83" s="46"/>
      <c r="I83" s="61"/>
      <c r="K83" s="45"/>
      <c r="L83" s="1"/>
      <c r="M83" s="1"/>
      <c r="N83" s="1"/>
      <c r="O83" s="46"/>
      <c r="P83" s="1"/>
      <c r="Q83" s="56"/>
      <c r="R83" s="57"/>
      <c r="T83" s="5">
        <f t="shared" ref="T83" si="219">IF(U84="","",1)</f>
        <v>1</v>
      </c>
      <c r="U83" s="1">
        <f t="shared" ref="U83" si="220">IF(U84="","",1)</f>
        <v>1</v>
      </c>
      <c r="V83" s="6">
        <f t="shared" ref="V83" si="221">IF(U84="","",1)</f>
        <v>1</v>
      </c>
      <c r="X83" s="60"/>
      <c r="Y83" s="46"/>
      <c r="Z83" s="76"/>
      <c r="AB83" s="82"/>
      <c r="AC83" s="45"/>
      <c r="AD83" s="134"/>
      <c r="AF83" s="135"/>
      <c r="AG83" s="136"/>
      <c r="AH83" s="136"/>
      <c r="AI83" s="137"/>
      <c r="AJ83" s="138"/>
      <c r="AL83" s="143"/>
      <c r="AM83" s="144"/>
      <c r="AN83" s="144"/>
      <c r="AO83" s="144"/>
      <c r="AP83" s="144"/>
      <c r="AQ83" s="144"/>
      <c r="AR83" s="144"/>
      <c r="AS83" s="144"/>
      <c r="AT83" s="144"/>
      <c r="AU83" s="144"/>
      <c r="AV83" s="144"/>
      <c r="AW83" s="144"/>
      <c r="AX83" s="144"/>
      <c r="AY83" s="144"/>
      <c r="AZ83" s="144"/>
      <c r="BA83" s="144"/>
      <c r="BB83" s="144"/>
      <c r="BC83" s="144"/>
      <c r="BD83" s="144"/>
      <c r="BE83" s="144"/>
      <c r="BF83" s="144"/>
      <c r="BG83" s="144"/>
      <c r="BH83" s="144"/>
      <c r="BI83" s="144"/>
      <c r="BJ83" s="144"/>
      <c r="BK83" s="144"/>
      <c r="BL83" s="144"/>
      <c r="BM83" s="144"/>
      <c r="BN83" s="144"/>
      <c r="BO83" s="144"/>
      <c r="BP83" s="144"/>
      <c r="BQ83" s="144"/>
      <c r="BR83" s="144"/>
      <c r="BS83" s="144"/>
      <c r="BT83" s="144"/>
      <c r="BU83" s="144"/>
      <c r="BV83" s="144"/>
      <c r="BW83" s="144"/>
      <c r="BX83" s="144"/>
      <c r="BY83" s="144"/>
      <c r="BZ83" s="144"/>
      <c r="CA83" s="144"/>
      <c r="CB83" s="144"/>
      <c r="CC83" s="144"/>
      <c r="CD83" s="144"/>
      <c r="CE83" s="144"/>
      <c r="CF83" s="144"/>
      <c r="CG83" s="144"/>
      <c r="CH83" s="144"/>
      <c r="CI83" s="144"/>
      <c r="CJ83" s="144"/>
      <c r="CK83" s="144"/>
      <c r="CL83" s="144"/>
      <c r="CM83" s="144"/>
      <c r="CN83" s="144"/>
      <c r="CO83" s="145"/>
      <c r="CP83" s="117"/>
      <c r="CQ83" s="134"/>
      <c r="CR83" s="46"/>
      <c r="CS83" s="88"/>
    </row>
    <row r="84" spans="2:97" x14ac:dyDescent="0.35">
      <c r="B84" s="71"/>
      <c r="C84" s="323">
        <f>IF(AD84="Athlete Name","",AC84)</f>
        <v>17</v>
      </c>
      <c r="D84" s="47" t="str">
        <f t="shared" si="9"/>
        <v>Camryn Camp</v>
      </c>
      <c r="E84" s="60"/>
      <c r="F84" s="1">
        <f>IF(COUNT(AL84:CO84)=0,"", COUNT(AL84:CO84))</f>
        <v>12</v>
      </c>
      <c r="G84" s="46">
        <f t="shared" ref="G84" si="222">_xlfn.IFS(F84="","",F84=1,1,F84=2,2,F84=3,3,F84=4,4,F84=5,5,F84&gt;5,5)</f>
        <v>5</v>
      </c>
      <c r="I84" s="61"/>
      <c r="J84" s="108" t="s">
        <v>7</v>
      </c>
      <c r="K84" s="45">
        <f>IFERROR(LARGE((AL84:CO84),1),"")</f>
        <v>626.4</v>
      </c>
      <c r="L84" s="1">
        <f>IFERROR(LARGE((AL84:CO84),2),"")</f>
        <v>625.6</v>
      </c>
      <c r="M84" s="1">
        <f>IFERROR(LARGE((AL84:CO84),3),"")</f>
        <v>624.79999999999995</v>
      </c>
      <c r="N84" s="1">
        <f>IFERROR(LARGE((AL84:CO84),4),"")</f>
        <v>624.20000000000005</v>
      </c>
      <c r="O84" s="46">
        <f>IFERROR(LARGE((AL84:CO84),5),"")</f>
        <v>623.29999999999995</v>
      </c>
      <c r="P84" s="1"/>
      <c r="Q84" s="56">
        <f t="shared" si="11"/>
        <v>624.86</v>
      </c>
      <c r="R84" s="57" t="str">
        <f t="shared" si="12"/>
        <v/>
      </c>
      <c r="T84" s="5">
        <f t="shared" ref="T84" si="223">IF(U84="","",1)</f>
        <v>1</v>
      </c>
      <c r="U84" s="4">
        <f t="shared" ref="U84" si="224">IF(SUM(Q84:R84)=0,"",SUM(Q84:R84))</f>
        <v>624.86</v>
      </c>
      <c r="V84" s="6">
        <f t="shared" ref="V84" si="225">IF(U84="","",1)</f>
        <v>1</v>
      </c>
      <c r="X84" s="60" t="str">
        <f t="shared" ref="X84:X124" si="226">IF(AD84="Athlete Name","",AD84)</f>
        <v>Camryn Camp</v>
      </c>
      <c r="Y84" s="46"/>
      <c r="Z84" s="76"/>
      <c r="AB84" s="82"/>
      <c r="AC84" s="45">
        <v>17</v>
      </c>
      <c r="AD84" s="60" t="s">
        <v>162</v>
      </c>
      <c r="AF84" s="45"/>
      <c r="AG84" s="1"/>
      <c r="AH84" s="1"/>
      <c r="AI84" s="1"/>
      <c r="AJ84" s="46"/>
      <c r="AK84" s="108"/>
      <c r="AL84" s="62" t="s">
        <v>7</v>
      </c>
      <c r="AM84" s="62">
        <v>622.20000000000005</v>
      </c>
      <c r="AN84" s="62">
        <v>623.29999999999995</v>
      </c>
      <c r="AO84" s="62">
        <v>620.79999999999995</v>
      </c>
      <c r="AP84" s="62">
        <v>618.4</v>
      </c>
      <c r="AQ84" s="62" t="s">
        <v>7</v>
      </c>
      <c r="AR84" s="62" t="s">
        <v>7</v>
      </c>
      <c r="AS84" s="62" t="s">
        <v>7</v>
      </c>
      <c r="AT84" s="62" t="s">
        <v>7</v>
      </c>
      <c r="AU84" s="62" t="s">
        <v>7</v>
      </c>
      <c r="AV84" s="62" t="s">
        <v>7</v>
      </c>
      <c r="AW84" s="62" t="s">
        <v>7</v>
      </c>
      <c r="AX84" s="62" t="s">
        <v>7</v>
      </c>
      <c r="AY84" s="62" t="s">
        <v>7</v>
      </c>
      <c r="AZ84" s="62" t="s">
        <v>7</v>
      </c>
      <c r="BA84" s="62" t="s">
        <v>7</v>
      </c>
      <c r="BB84" s="62" t="s">
        <v>7</v>
      </c>
      <c r="BC84" s="62" t="s">
        <v>7</v>
      </c>
      <c r="BD84" s="62">
        <v>625.6</v>
      </c>
      <c r="BE84" s="62">
        <v>623</v>
      </c>
      <c r="BF84" s="62" t="s">
        <v>7</v>
      </c>
      <c r="BG84" s="62" t="s">
        <v>7</v>
      </c>
      <c r="BH84" s="62">
        <v>621.79999999999995</v>
      </c>
      <c r="BI84" s="62">
        <v>624.79999999999995</v>
      </c>
      <c r="BJ84" s="62" t="s">
        <v>7</v>
      </c>
      <c r="BK84" s="62" t="s">
        <v>7</v>
      </c>
      <c r="BL84" s="62" t="s">
        <v>7</v>
      </c>
      <c r="BM84" s="62" t="s">
        <v>7</v>
      </c>
      <c r="BN84" s="62" t="s">
        <v>7</v>
      </c>
      <c r="BO84" s="62" t="s">
        <v>7</v>
      </c>
      <c r="BP84" s="62" t="s">
        <v>7</v>
      </c>
      <c r="BQ84" s="62" t="s">
        <v>7</v>
      </c>
      <c r="BR84" s="62">
        <v>617.20000000000005</v>
      </c>
      <c r="BS84" s="62">
        <v>626.4</v>
      </c>
      <c r="BT84" s="62" t="s">
        <v>7</v>
      </c>
      <c r="BU84" s="62" t="s">
        <v>7</v>
      </c>
      <c r="BV84" s="62" t="s">
        <v>7</v>
      </c>
      <c r="BW84" s="62" t="s">
        <v>7</v>
      </c>
      <c r="BX84" s="62" t="s">
        <v>7</v>
      </c>
      <c r="BY84" s="62" t="s">
        <v>7</v>
      </c>
      <c r="BZ84" s="62" t="s">
        <v>7</v>
      </c>
      <c r="CA84" s="62" t="s">
        <v>7</v>
      </c>
      <c r="CB84" s="62" t="s">
        <v>7</v>
      </c>
      <c r="CC84" s="62" t="s">
        <v>7</v>
      </c>
      <c r="CD84" s="62" t="s">
        <v>7</v>
      </c>
      <c r="CE84" s="62" t="s">
        <v>7</v>
      </c>
      <c r="CF84" s="62" t="s">
        <v>7</v>
      </c>
      <c r="CG84" s="62" t="s">
        <v>7</v>
      </c>
      <c r="CH84" s="62" t="s">
        <v>7</v>
      </c>
      <c r="CI84" s="62" t="s">
        <v>7</v>
      </c>
      <c r="CJ84" s="62">
        <v>622.1</v>
      </c>
      <c r="CK84" s="62">
        <v>624.20000000000005</v>
      </c>
      <c r="CL84" s="62" t="s">
        <v>7</v>
      </c>
      <c r="CM84" s="62" t="s">
        <v>7</v>
      </c>
      <c r="CN84" s="62" t="s">
        <v>7</v>
      </c>
      <c r="CO84" s="62" t="s">
        <v>7</v>
      </c>
      <c r="CP84" s="117"/>
      <c r="CQ84" s="60" t="str">
        <f>IF(AD84="Athlete Name","",AD84)</f>
        <v>Camryn Camp</v>
      </c>
      <c r="CR84" s="46">
        <v>17</v>
      </c>
      <c r="CS84" s="88"/>
    </row>
    <row r="85" spans="2:97" x14ac:dyDescent="0.35">
      <c r="B85" s="71"/>
      <c r="C85" s="323"/>
      <c r="D85" s="47"/>
      <c r="E85" s="60"/>
      <c r="F85" s="45"/>
      <c r="G85" s="46"/>
      <c r="I85" s="61" t="str">
        <f>IF(SUM(AF85:AJ85)=0,"",SUM(AF85:AJ85))</f>
        <v/>
      </c>
      <c r="J85" s="108" t="s">
        <v>12</v>
      </c>
      <c r="K85" s="45" t="str">
        <f>IFERROR(LARGE((AL85:CO85),1),"")</f>
        <v/>
      </c>
      <c r="L85" s="1" t="str">
        <f>IFERROR(LARGE((AL85:CO85),2),"")</f>
        <v/>
      </c>
      <c r="M85" s="1" t="str">
        <f>IFERROR(LARGE((AL85:CO85),3),"")</f>
        <v/>
      </c>
      <c r="N85" s="1" t="str">
        <f>IFERROR(LARGE((AL85:CO85),4),"")</f>
        <v/>
      </c>
      <c r="O85" s="46" t="str">
        <f>IFERROR(LARGE((AL85:CO85),5),"")</f>
        <v/>
      </c>
      <c r="P85" s="1"/>
      <c r="Q85" s="56"/>
      <c r="R85" s="57"/>
      <c r="T85" s="5">
        <f t="shared" ref="T85" si="227">IF(U84="","",1)</f>
        <v>1</v>
      </c>
      <c r="U85" s="126">
        <f t="shared" ref="U85" si="228">IF(U84="","",1)</f>
        <v>1</v>
      </c>
      <c r="V85" s="6">
        <f t="shared" ref="V85" si="229">IF(U84="","",1)</f>
        <v>1</v>
      </c>
      <c r="X85" s="60"/>
      <c r="Y85" s="46"/>
      <c r="Z85" s="76"/>
      <c r="AB85" s="82"/>
      <c r="AC85" s="45"/>
      <c r="AD85" s="60"/>
      <c r="AF85" s="45" t="s">
        <v>12</v>
      </c>
      <c r="AG85" s="1" t="s">
        <v>12</v>
      </c>
      <c r="AH85" s="1" t="s">
        <v>12</v>
      </c>
      <c r="AI85" s="1" t="s">
        <v>12</v>
      </c>
      <c r="AJ85" s="46" t="s">
        <v>12</v>
      </c>
      <c r="AK85" s="108"/>
      <c r="AL85" s="45" t="s">
        <v>12</v>
      </c>
      <c r="AM85" s="45" t="s">
        <v>12</v>
      </c>
      <c r="AN85" s="45" t="s">
        <v>12</v>
      </c>
      <c r="AO85" s="45" t="s">
        <v>12</v>
      </c>
      <c r="AP85" s="45" t="s">
        <v>12</v>
      </c>
      <c r="AQ85" s="45" t="s">
        <v>12</v>
      </c>
      <c r="AR85" s="45" t="s">
        <v>12</v>
      </c>
      <c r="AS85" s="45" t="s">
        <v>12</v>
      </c>
      <c r="AT85" s="45" t="s">
        <v>12</v>
      </c>
      <c r="AU85" s="45" t="s">
        <v>12</v>
      </c>
      <c r="AV85" s="45" t="s">
        <v>12</v>
      </c>
      <c r="AW85" s="45" t="s">
        <v>12</v>
      </c>
      <c r="AX85" s="45" t="s">
        <v>12</v>
      </c>
      <c r="AY85" s="45" t="s">
        <v>12</v>
      </c>
      <c r="AZ85" s="45" t="s">
        <v>12</v>
      </c>
      <c r="BA85" s="45" t="s">
        <v>12</v>
      </c>
      <c r="BB85" s="45" t="s">
        <v>12</v>
      </c>
      <c r="BC85" s="45" t="s">
        <v>12</v>
      </c>
      <c r="BD85" s="45" t="s">
        <v>12</v>
      </c>
      <c r="BE85" s="45" t="s">
        <v>12</v>
      </c>
      <c r="BF85" s="45" t="s">
        <v>12</v>
      </c>
      <c r="BG85" s="45" t="s">
        <v>12</v>
      </c>
      <c r="BH85" s="45" t="s">
        <v>12</v>
      </c>
      <c r="BI85" s="45" t="s">
        <v>12</v>
      </c>
      <c r="BJ85" s="45" t="s">
        <v>12</v>
      </c>
      <c r="BK85" s="45" t="s">
        <v>12</v>
      </c>
      <c r="BL85" s="45" t="s">
        <v>12</v>
      </c>
      <c r="BM85" s="45" t="s">
        <v>12</v>
      </c>
      <c r="BN85" s="45" t="s">
        <v>12</v>
      </c>
      <c r="BO85" s="45" t="s">
        <v>12</v>
      </c>
      <c r="BP85" s="45" t="s">
        <v>12</v>
      </c>
      <c r="BQ85" s="45" t="s">
        <v>12</v>
      </c>
      <c r="BR85" s="45" t="s">
        <v>12</v>
      </c>
      <c r="BS85" s="45" t="s">
        <v>12</v>
      </c>
      <c r="BT85" s="45" t="s">
        <v>12</v>
      </c>
      <c r="BU85" s="45" t="s">
        <v>12</v>
      </c>
      <c r="BV85" s="45" t="s">
        <v>12</v>
      </c>
      <c r="BW85" s="45" t="s">
        <v>12</v>
      </c>
      <c r="BX85" s="45" t="s">
        <v>12</v>
      </c>
      <c r="BY85" s="45" t="s">
        <v>12</v>
      </c>
      <c r="BZ85" s="45" t="s">
        <v>12</v>
      </c>
      <c r="CA85" s="45" t="s">
        <v>12</v>
      </c>
      <c r="CB85" s="45" t="s">
        <v>12</v>
      </c>
      <c r="CC85" s="45" t="s">
        <v>12</v>
      </c>
      <c r="CD85" s="45" t="s">
        <v>12</v>
      </c>
      <c r="CE85" s="45" t="s">
        <v>12</v>
      </c>
      <c r="CF85" s="45" t="s">
        <v>12</v>
      </c>
      <c r="CG85" s="45" t="s">
        <v>12</v>
      </c>
      <c r="CH85" s="45" t="s">
        <v>12</v>
      </c>
      <c r="CI85" s="45" t="s">
        <v>12</v>
      </c>
      <c r="CJ85" s="45" t="s">
        <v>12</v>
      </c>
      <c r="CK85" s="45" t="s">
        <v>12</v>
      </c>
      <c r="CL85" s="45" t="s">
        <v>12</v>
      </c>
      <c r="CM85" s="45" t="s">
        <v>12</v>
      </c>
      <c r="CN85" s="45" t="s">
        <v>12</v>
      </c>
      <c r="CO85" s="45" t="s">
        <v>12</v>
      </c>
      <c r="CP85" s="117"/>
      <c r="CQ85" s="60"/>
      <c r="CR85" s="46"/>
      <c r="CS85" s="88"/>
    </row>
    <row r="86" spans="2:97" s="39" customFormat="1" ht="8.5" customHeight="1" thickBot="1" x14ac:dyDescent="0.4">
      <c r="B86" s="102"/>
      <c r="C86" s="324"/>
      <c r="D86" s="107"/>
      <c r="E86" s="103"/>
      <c r="F86" s="115"/>
      <c r="G86" s="116"/>
      <c r="I86" s="95"/>
      <c r="K86" s="96"/>
      <c r="L86" s="93"/>
      <c r="M86" s="93"/>
      <c r="N86" s="93"/>
      <c r="O86" s="94"/>
      <c r="Q86" s="112"/>
      <c r="R86" s="113"/>
      <c r="T86" s="110">
        <f t="shared" ref="T86" si="230">IF(U84="","",1)</f>
        <v>1</v>
      </c>
      <c r="U86" s="93">
        <f t="shared" ref="U86" si="231">IF(U84="","",1)</f>
        <v>1</v>
      </c>
      <c r="V86" s="109">
        <f t="shared" ref="V86" si="232">IF(U84="","",1)</f>
        <v>1</v>
      </c>
      <c r="X86" s="107"/>
      <c r="Y86" s="97"/>
      <c r="Z86" s="98"/>
      <c r="AB86" s="104"/>
      <c r="AC86" s="92"/>
      <c r="AD86" s="139"/>
      <c r="AF86" s="140"/>
      <c r="AG86" s="141"/>
      <c r="AH86" s="141"/>
      <c r="AI86" s="141"/>
      <c r="AJ86" s="142"/>
      <c r="AL86" s="140"/>
      <c r="AM86" s="141"/>
      <c r="AN86" s="141"/>
      <c r="AO86" s="141"/>
      <c r="AP86" s="141"/>
      <c r="AQ86" s="141"/>
      <c r="AR86" s="141"/>
      <c r="AS86" s="141"/>
      <c r="AT86" s="141"/>
      <c r="AU86" s="141"/>
      <c r="AV86" s="141"/>
      <c r="AW86" s="141"/>
      <c r="AX86" s="141"/>
      <c r="AY86" s="141"/>
      <c r="AZ86" s="141"/>
      <c r="BA86" s="141"/>
      <c r="BB86" s="141"/>
      <c r="BC86" s="141"/>
      <c r="BD86" s="141"/>
      <c r="BE86" s="141"/>
      <c r="BF86" s="141"/>
      <c r="BG86" s="141"/>
      <c r="BH86" s="141"/>
      <c r="BI86" s="141"/>
      <c r="BJ86" s="141"/>
      <c r="BK86" s="141"/>
      <c r="BL86" s="141"/>
      <c r="BM86" s="141"/>
      <c r="BN86" s="141"/>
      <c r="BO86" s="141"/>
      <c r="BP86" s="141"/>
      <c r="BQ86" s="141"/>
      <c r="BR86" s="141"/>
      <c r="BS86" s="141"/>
      <c r="BT86" s="141"/>
      <c r="BU86" s="141"/>
      <c r="BV86" s="141"/>
      <c r="BW86" s="141"/>
      <c r="BX86" s="141"/>
      <c r="BY86" s="141"/>
      <c r="BZ86" s="141"/>
      <c r="CA86" s="141"/>
      <c r="CB86" s="141"/>
      <c r="CC86" s="141"/>
      <c r="CD86" s="141"/>
      <c r="CE86" s="141"/>
      <c r="CF86" s="141"/>
      <c r="CG86" s="141"/>
      <c r="CH86" s="141"/>
      <c r="CI86" s="141"/>
      <c r="CJ86" s="141"/>
      <c r="CK86" s="141"/>
      <c r="CL86" s="141"/>
      <c r="CM86" s="141"/>
      <c r="CN86" s="141"/>
      <c r="CO86" s="142"/>
      <c r="CP86" s="118"/>
      <c r="CQ86" s="146"/>
      <c r="CR86" s="97"/>
      <c r="CS86" s="105"/>
    </row>
    <row r="87" spans="2:97" ht="8.5" customHeight="1" thickTop="1" x14ac:dyDescent="0.35">
      <c r="B87" s="71"/>
      <c r="C87" s="323"/>
      <c r="D87" s="47"/>
      <c r="E87" s="60"/>
      <c r="G87" s="46"/>
      <c r="I87" s="61"/>
      <c r="K87" s="45"/>
      <c r="L87" s="1"/>
      <c r="M87" s="1"/>
      <c r="N87" s="1"/>
      <c r="O87" s="46"/>
      <c r="P87" s="1"/>
      <c r="Q87" s="56"/>
      <c r="R87" s="57"/>
      <c r="T87" s="5">
        <f t="shared" ref="T87" si="233">IF(U88="","",1)</f>
        <v>1</v>
      </c>
      <c r="U87" s="1">
        <f t="shared" ref="U87" si="234">IF(U88="","",1)</f>
        <v>1</v>
      </c>
      <c r="V87" s="6">
        <f t="shared" ref="V87" si="235">IF(U88="","",1)</f>
        <v>1</v>
      </c>
      <c r="X87" s="60"/>
      <c r="Y87" s="46"/>
      <c r="Z87" s="76"/>
      <c r="AB87" s="82"/>
      <c r="AC87" s="45"/>
      <c r="AD87" s="149"/>
      <c r="AF87" s="150"/>
      <c r="AG87" s="151"/>
      <c r="AH87" s="151"/>
      <c r="AI87" s="151"/>
      <c r="AJ87" s="152"/>
      <c r="AL87" s="150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7"/>
      <c r="CB87" s="157"/>
      <c r="CC87" s="157"/>
      <c r="CD87" s="157"/>
      <c r="CE87" s="157"/>
      <c r="CF87" s="157"/>
      <c r="CG87" s="157"/>
      <c r="CH87" s="157"/>
      <c r="CI87" s="157"/>
      <c r="CJ87" s="157"/>
      <c r="CK87" s="157"/>
      <c r="CL87" s="157"/>
      <c r="CM87" s="157"/>
      <c r="CN87" s="157"/>
      <c r="CO87" s="152"/>
      <c r="CP87" s="117"/>
      <c r="CQ87" s="149"/>
      <c r="CR87" s="46"/>
      <c r="CS87" s="88"/>
    </row>
    <row r="88" spans="2:97" x14ac:dyDescent="0.35">
      <c r="B88" s="71"/>
      <c r="C88" s="323">
        <f>IF(AD88="Athlete Name","",AC88)</f>
        <v>18</v>
      </c>
      <c r="D88" s="47" t="str">
        <f t="shared" ref="D88:D124" si="236">IF(AD88="Athlete Name","",AD88)</f>
        <v>Lauren Hurley</v>
      </c>
      <c r="E88" s="60"/>
      <c r="F88" s="1">
        <f>IF(COUNT(AL88:CO88)=0,"", COUNT(AL88:CO88))</f>
        <v>3</v>
      </c>
      <c r="G88" s="46">
        <f t="shared" ref="G88" si="237">_xlfn.IFS(F88="","",F88=1,1,F88=2,2,F88=3,3,F88=4,4,F88=5,5,F88&gt;5,5)</f>
        <v>3</v>
      </c>
      <c r="I88" s="61"/>
      <c r="J88" s="108" t="s">
        <v>7</v>
      </c>
      <c r="K88" s="45">
        <f>IFERROR(LARGE((AL88:CO88),1),"")</f>
        <v>628.6</v>
      </c>
      <c r="L88" s="1">
        <f>IFERROR(LARGE((AL88:CO88),2),"")</f>
        <v>624.20000000000005</v>
      </c>
      <c r="M88" s="1">
        <f>IFERROR(LARGE((AL88:CO88),3),"")</f>
        <v>621.5</v>
      </c>
      <c r="N88" s="1" t="str">
        <f>IFERROR(LARGE((AL88:CO88),4),"")</f>
        <v/>
      </c>
      <c r="O88" s="46" t="str">
        <f>IFERROR(LARGE((AL88:CO88),5),"")</f>
        <v/>
      </c>
      <c r="P88" s="1"/>
      <c r="Q88" s="56">
        <f t="shared" ref="Q88:Q124" si="238">IFERROR(AVERAGEIF(K88:O88,"&gt;0"),"")</f>
        <v>624.76666666666677</v>
      </c>
      <c r="R88" s="57" t="str">
        <f t="shared" ref="R88:R124" si="239">IF(SUM(AF89:AJ89,K89:O89)=0,"",SUM(AF89:AJ89,K89:O89))</f>
        <v/>
      </c>
      <c r="T88" s="5">
        <f t="shared" ref="T88" si="240">IF(U88="","",1)</f>
        <v>1</v>
      </c>
      <c r="U88" s="4">
        <f t="shared" ref="U88" si="241">IF(SUM(Q88:R88)=0,"",SUM(Q88:R88))</f>
        <v>624.76666666666677</v>
      </c>
      <c r="V88" s="6">
        <f t="shared" ref="V88" si="242">IF(U88="","",1)</f>
        <v>1</v>
      </c>
      <c r="X88" s="60" t="str">
        <f t="shared" si="226"/>
        <v>Lauren Hurley</v>
      </c>
      <c r="Y88" s="46"/>
      <c r="Z88" s="76"/>
      <c r="AB88" s="82"/>
      <c r="AC88" s="45">
        <v>18</v>
      </c>
      <c r="AD88" s="60" t="s">
        <v>163</v>
      </c>
      <c r="AF88" s="45"/>
      <c r="AG88" s="1"/>
      <c r="AH88" s="1"/>
      <c r="AI88" s="1"/>
      <c r="AJ88" s="46"/>
      <c r="AK88" s="108"/>
      <c r="AL88" s="62" t="s">
        <v>7</v>
      </c>
      <c r="AM88" s="62" t="s">
        <v>7</v>
      </c>
      <c r="AN88" s="62" t="s">
        <v>7</v>
      </c>
      <c r="AO88" s="62" t="s">
        <v>7</v>
      </c>
      <c r="AP88" s="62" t="s">
        <v>7</v>
      </c>
      <c r="AQ88" s="62" t="s">
        <v>7</v>
      </c>
      <c r="AR88" s="62" t="s">
        <v>7</v>
      </c>
      <c r="AS88" s="62" t="s">
        <v>7</v>
      </c>
      <c r="AT88" s="62" t="s">
        <v>7</v>
      </c>
      <c r="AU88" s="62" t="s">
        <v>7</v>
      </c>
      <c r="AV88" s="62" t="s">
        <v>7</v>
      </c>
      <c r="AW88" s="62" t="s">
        <v>7</v>
      </c>
      <c r="AX88" s="62" t="s">
        <v>7</v>
      </c>
      <c r="AY88" s="62" t="s">
        <v>7</v>
      </c>
      <c r="AZ88" s="62" t="s">
        <v>7</v>
      </c>
      <c r="BA88" s="62" t="s">
        <v>7</v>
      </c>
      <c r="BB88" s="62">
        <v>621.5</v>
      </c>
      <c r="BC88" s="62" t="s">
        <v>7</v>
      </c>
      <c r="BD88" s="62" t="s">
        <v>7</v>
      </c>
      <c r="BE88" s="62" t="s">
        <v>7</v>
      </c>
      <c r="BF88" s="62" t="s">
        <v>7</v>
      </c>
      <c r="BG88" s="62" t="s">
        <v>7</v>
      </c>
      <c r="BH88" s="62">
        <v>624.20000000000005</v>
      </c>
      <c r="BI88" s="62">
        <v>628.6</v>
      </c>
      <c r="BJ88" s="62" t="s">
        <v>7</v>
      </c>
      <c r="BK88" s="62" t="s">
        <v>7</v>
      </c>
      <c r="BL88" s="62" t="s">
        <v>7</v>
      </c>
      <c r="BM88" s="62" t="s">
        <v>7</v>
      </c>
      <c r="BN88" s="62" t="s">
        <v>7</v>
      </c>
      <c r="BO88" s="62" t="s">
        <v>7</v>
      </c>
      <c r="BP88" s="62" t="s">
        <v>7</v>
      </c>
      <c r="BQ88" s="62" t="s">
        <v>7</v>
      </c>
      <c r="BR88" s="62" t="s">
        <v>7</v>
      </c>
      <c r="BS88" s="62" t="s">
        <v>7</v>
      </c>
      <c r="BT88" s="62" t="s">
        <v>7</v>
      </c>
      <c r="BU88" s="62" t="s">
        <v>7</v>
      </c>
      <c r="BV88" s="62" t="s">
        <v>7</v>
      </c>
      <c r="BW88" s="62" t="s">
        <v>7</v>
      </c>
      <c r="BX88" s="62" t="s">
        <v>7</v>
      </c>
      <c r="BY88" s="62" t="s">
        <v>7</v>
      </c>
      <c r="BZ88" s="62" t="s">
        <v>7</v>
      </c>
      <c r="CA88" s="62" t="s">
        <v>7</v>
      </c>
      <c r="CB88" s="62" t="s">
        <v>7</v>
      </c>
      <c r="CC88" s="62" t="s">
        <v>7</v>
      </c>
      <c r="CD88" s="62" t="s">
        <v>7</v>
      </c>
      <c r="CE88" s="62" t="s">
        <v>7</v>
      </c>
      <c r="CF88" s="62" t="s">
        <v>7</v>
      </c>
      <c r="CG88" s="62" t="s">
        <v>7</v>
      </c>
      <c r="CH88" s="62" t="s">
        <v>7</v>
      </c>
      <c r="CI88" s="62" t="s">
        <v>7</v>
      </c>
      <c r="CJ88" s="62" t="s">
        <v>7</v>
      </c>
      <c r="CK88" s="62" t="s">
        <v>7</v>
      </c>
      <c r="CL88" s="62" t="s">
        <v>7</v>
      </c>
      <c r="CM88" s="62" t="s">
        <v>7</v>
      </c>
      <c r="CN88" s="62" t="s">
        <v>7</v>
      </c>
      <c r="CO88" s="62" t="s">
        <v>7</v>
      </c>
      <c r="CP88" s="117"/>
      <c r="CQ88" s="60" t="str">
        <f>IF(AD88="Athlete Name","",AD88)</f>
        <v>Lauren Hurley</v>
      </c>
      <c r="CR88" s="46">
        <v>18</v>
      </c>
      <c r="CS88" s="88"/>
    </row>
    <row r="89" spans="2:97" x14ac:dyDescent="0.35">
      <c r="B89" s="71"/>
      <c r="C89" s="323"/>
      <c r="D89" s="47"/>
      <c r="E89" s="60"/>
      <c r="G89" s="46"/>
      <c r="I89" s="61" t="str">
        <f>IF(SUM(AF89:AJ89)=0,"",SUM(AF89:AJ89))</f>
        <v/>
      </c>
      <c r="J89" s="108" t="s">
        <v>12</v>
      </c>
      <c r="K89" s="45" t="str">
        <f>IFERROR(LARGE((AL89:CO89),1),"")</f>
        <v/>
      </c>
      <c r="L89" s="1" t="str">
        <f>IFERROR(LARGE((AL89:CO89),2),"")</f>
        <v/>
      </c>
      <c r="M89" s="1" t="str">
        <f>IFERROR(LARGE((AL89:CO89),3),"")</f>
        <v/>
      </c>
      <c r="N89" s="1" t="str">
        <f>IFERROR(LARGE((AL89:CO89),4),"")</f>
        <v/>
      </c>
      <c r="O89" s="46" t="str">
        <f>IFERROR(LARGE((AL89:CO89),5),"")</f>
        <v/>
      </c>
      <c r="P89" s="1"/>
      <c r="Q89" s="56"/>
      <c r="R89" s="57"/>
      <c r="T89" s="5">
        <f t="shared" ref="T89" si="243">IF(U88="","",1)</f>
        <v>1</v>
      </c>
      <c r="U89" s="126">
        <f t="shared" ref="U89" si="244">IF(U88="","",1)</f>
        <v>1</v>
      </c>
      <c r="V89" s="6">
        <f t="shared" ref="V89" si="245">IF(U88="","",1)</f>
        <v>1</v>
      </c>
      <c r="X89" s="60"/>
      <c r="Y89" s="46"/>
      <c r="Z89" s="76"/>
      <c r="AB89" s="82"/>
      <c r="AC89" s="45"/>
      <c r="AD89" s="60"/>
      <c r="AF89" s="45" t="s">
        <v>12</v>
      </c>
      <c r="AG89" s="1" t="s">
        <v>12</v>
      </c>
      <c r="AH89" s="1" t="s">
        <v>12</v>
      </c>
      <c r="AI89" s="1" t="s">
        <v>12</v>
      </c>
      <c r="AJ89" s="46" t="s">
        <v>12</v>
      </c>
      <c r="AK89" s="108"/>
      <c r="AL89" s="45" t="s">
        <v>12</v>
      </c>
      <c r="AM89" s="45" t="s">
        <v>12</v>
      </c>
      <c r="AN89" s="45" t="s">
        <v>12</v>
      </c>
      <c r="AO89" s="45" t="s">
        <v>12</v>
      </c>
      <c r="AP89" s="45" t="s">
        <v>12</v>
      </c>
      <c r="AQ89" s="45" t="s">
        <v>12</v>
      </c>
      <c r="AR89" s="45" t="s">
        <v>12</v>
      </c>
      <c r="AS89" s="45" t="s">
        <v>12</v>
      </c>
      <c r="AT89" s="45" t="s">
        <v>12</v>
      </c>
      <c r="AU89" s="45" t="s">
        <v>12</v>
      </c>
      <c r="AV89" s="45" t="s">
        <v>12</v>
      </c>
      <c r="AW89" s="45" t="s">
        <v>12</v>
      </c>
      <c r="AX89" s="45" t="s">
        <v>12</v>
      </c>
      <c r="AY89" s="45" t="s">
        <v>12</v>
      </c>
      <c r="AZ89" s="45" t="s">
        <v>12</v>
      </c>
      <c r="BA89" s="45" t="s">
        <v>12</v>
      </c>
      <c r="BB89" s="45" t="s">
        <v>12</v>
      </c>
      <c r="BC89" s="45" t="s">
        <v>12</v>
      </c>
      <c r="BD89" s="45" t="s">
        <v>12</v>
      </c>
      <c r="BE89" s="45" t="s">
        <v>12</v>
      </c>
      <c r="BF89" s="45" t="s">
        <v>12</v>
      </c>
      <c r="BG89" s="45" t="s">
        <v>12</v>
      </c>
      <c r="BH89" s="45" t="s">
        <v>12</v>
      </c>
      <c r="BI89" s="45" t="s">
        <v>12</v>
      </c>
      <c r="BJ89" s="45" t="s">
        <v>12</v>
      </c>
      <c r="BK89" s="45" t="s">
        <v>12</v>
      </c>
      <c r="BL89" s="45" t="s">
        <v>12</v>
      </c>
      <c r="BM89" s="45" t="s">
        <v>12</v>
      </c>
      <c r="BN89" s="45" t="s">
        <v>12</v>
      </c>
      <c r="BO89" s="45" t="s">
        <v>12</v>
      </c>
      <c r="BP89" s="45" t="s">
        <v>12</v>
      </c>
      <c r="BQ89" s="45" t="s">
        <v>12</v>
      </c>
      <c r="BR89" s="45" t="s">
        <v>12</v>
      </c>
      <c r="BS89" s="45" t="s">
        <v>12</v>
      </c>
      <c r="BT89" s="45" t="s">
        <v>12</v>
      </c>
      <c r="BU89" s="45" t="s">
        <v>12</v>
      </c>
      <c r="BV89" s="45" t="s">
        <v>12</v>
      </c>
      <c r="BW89" s="45" t="s">
        <v>12</v>
      </c>
      <c r="BX89" s="45" t="s">
        <v>12</v>
      </c>
      <c r="BY89" s="45" t="s">
        <v>12</v>
      </c>
      <c r="BZ89" s="45" t="s">
        <v>12</v>
      </c>
      <c r="CA89" s="45" t="s">
        <v>12</v>
      </c>
      <c r="CB89" s="45" t="s">
        <v>12</v>
      </c>
      <c r="CC89" s="45" t="s">
        <v>12</v>
      </c>
      <c r="CD89" s="45" t="s">
        <v>12</v>
      </c>
      <c r="CE89" s="45" t="s">
        <v>12</v>
      </c>
      <c r="CF89" s="45" t="s">
        <v>12</v>
      </c>
      <c r="CG89" s="45" t="s">
        <v>12</v>
      </c>
      <c r="CH89" s="45" t="s">
        <v>12</v>
      </c>
      <c r="CI89" s="45" t="s">
        <v>12</v>
      </c>
      <c r="CJ89" s="45" t="s">
        <v>12</v>
      </c>
      <c r="CK89" s="45" t="s">
        <v>12</v>
      </c>
      <c r="CL89" s="45" t="s">
        <v>12</v>
      </c>
      <c r="CM89" s="45" t="s">
        <v>12</v>
      </c>
      <c r="CN89" s="45" t="s">
        <v>12</v>
      </c>
      <c r="CO89" s="45" t="s">
        <v>12</v>
      </c>
      <c r="CP89" s="117"/>
      <c r="CQ89" s="60"/>
      <c r="CR89" s="46"/>
      <c r="CS89" s="88"/>
    </row>
    <row r="90" spans="2:97" s="39" customFormat="1" ht="8.5" customHeight="1" thickBot="1" x14ac:dyDescent="0.4">
      <c r="B90" s="102"/>
      <c r="C90" s="324"/>
      <c r="D90" s="107"/>
      <c r="E90" s="103"/>
      <c r="F90" s="115"/>
      <c r="G90" s="116"/>
      <c r="I90" s="95"/>
      <c r="K90" s="96"/>
      <c r="L90" s="93"/>
      <c r="M90" s="93"/>
      <c r="N90" s="93"/>
      <c r="O90" s="94"/>
      <c r="Q90" s="112"/>
      <c r="R90" s="113"/>
      <c r="T90" s="110">
        <f t="shared" ref="T90" si="246">IF(U88="","",1)</f>
        <v>1</v>
      </c>
      <c r="U90" s="93">
        <f t="shared" ref="U90" si="247">IF(U88="","",1)</f>
        <v>1</v>
      </c>
      <c r="V90" s="109">
        <f t="shared" ref="V90" si="248">IF(U88="","",1)</f>
        <v>1</v>
      </c>
      <c r="X90" s="107"/>
      <c r="Y90" s="97"/>
      <c r="Z90" s="98"/>
      <c r="AB90" s="104"/>
      <c r="AC90" s="92"/>
      <c r="AD90" s="148"/>
      <c r="AF90" s="153"/>
      <c r="AG90" s="154"/>
      <c r="AH90" s="154"/>
      <c r="AI90" s="155"/>
      <c r="AJ90" s="156"/>
      <c r="AL90" s="159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5"/>
      <c r="BR90" s="155"/>
      <c r="BS90" s="155"/>
      <c r="BT90" s="155"/>
      <c r="BU90" s="155"/>
      <c r="BV90" s="155"/>
      <c r="BW90" s="155"/>
      <c r="BX90" s="155"/>
      <c r="BY90" s="155"/>
      <c r="BZ90" s="155"/>
      <c r="CA90" s="155"/>
      <c r="CB90" s="155"/>
      <c r="CC90" s="155"/>
      <c r="CD90" s="155"/>
      <c r="CE90" s="155"/>
      <c r="CF90" s="155"/>
      <c r="CG90" s="155"/>
      <c r="CH90" s="155"/>
      <c r="CI90" s="155"/>
      <c r="CJ90" s="155"/>
      <c r="CK90" s="155"/>
      <c r="CL90" s="155"/>
      <c r="CM90" s="155"/>
      <c r="CN90" s="155"/>
      <c r="CO90" s="156"/>
      <c r="CP90" s="118"/>
      <c r="CQ90" s="158"/>
      <c r="CR90" s="97"/>
      <c r="CS90" s="105"/>
    </row>
    <row r="91" spans="2:97" ht="8.5" customHeight="1" thickTop="1" x14ac:dyDescent="0.35">
      <c r="B91" s="71"/>
      <c r="C91" s="323"/>
      <c r="D91" s="47"/>
      <c r="E91" s="60"/>
      <c r="G91" s="46"/>
      <c r="I91" s="61"/>
      <c r="K91" s="45"/>
      <c r="L91" s="1"/>
      <c r="M91" s="1"/>
      <c r="N91" s="1"/>
      <c r="O91" s="46"/>
      <c r="P91" s="1"/>
      <c r="Q91" s="56"/>
      <c r="R91" s="57"/>
      <c r="T91" s="5">
        <f t="shared" ref="T91" si="249">IF(U92="","",1)</f>
        <v>1</v>
      </c>
      <c r="U91" s="1">
        <f t="shared" ref="U91" si="250">IF(U92="","",1)</f>
        <v>1</v>
      </c>
      <c r="V91" s="6">
        <f t="shared" ref="V91" si="251">IF(U92="","",1)</f>
        <v>1</v>
      </c>
      <c r="X91" s="60"/>
      <c r="Y91" s="46"/>
      <c r="Z91" s="76"/>
      <c r="AB91" s="82"/>
      <c r="AC91" s="45"/>
      <c r="AD91" s="134"/>
      <c r="AF91" s="135"/>
      <c r="AG91" s="136"/>
      <c r="AH91" s="136"/>
      <c r="AI91" s="137"/>
      <c r="AJ91" s="138"/>
      <c r="AL91" s="143"/>
      <c r="AM91" s="144"/>
      <c r="AN91" s="144"/>
      <c r="AO91" s="144"/>
      <c r="AP91" s="144"/>
      <c r="AQ91" s="144"/>
      <c r="AR91" s="144"/>
      <c r="AS91" s="144"/>
      <c r="AT91" s="144"/>
      <c r="AU91" s="144"/>
      <c r="AV91" s="144"/>
      <c r="AW91" s="144"/>
      <c r="AX91" s="144"/>
      <c r="AY91" s="144"/>
      <c r="AZ91" s="144"/>
      <c r="BA91" s="144"/>
      <c r="BB91" s="144"/>
      <c r="BC91" s="144"/>
      <c r="BD91" s="144"/>
      <c r="BE91" s="144"/>
      <c r="BF91" s="144"/>
      <c r="BG91" s="144"/>
      <c r="BH91" s="144"/>
      <c r="BI91" s="144"/>
      <c r="BJ91" s="144"/>
      <c r="BK91" s="144"/>
      <c r="BL91" s="144"/>
      <c r="BM91" s="144"/>
      <c r="BN91" s="144"/>
      <c r="BO91" s="144"/>
      <c r="BP91" s="144"/>
      <c r="BQ91" s="144"/>
      <c r="BR91" s="144"/>
      <c r="BS91" s="144"/>
      <c r="BT91" s="144"/>
      <c r="BU91" s="144"/>
      <c r="BV91" s="144"/>
      <c r="BW91" s="144"/>
      <c r="BX91" s="144"/>
      <c r="BY91" s="144"/>
      <c r="BZ91" s="144"/>
      <c r="CA91" s="144"/>
      <c r="CB91" s="144"/>
      <c r="CC91" s="144"/>
      <c r="CD91" s="144"/>
      <c r="CE91" s="144"/>
      <c r="CF91" s="144"/>
      <c r="CG91" s="144"/>
      <c r="CH91" s="144"/>
      <c r="CI91" s="144"/>
      <c r="CJ91" s="144"/>
      <c r="CK91" s="144"/>
      <c r="CL91" s="144"/>
      <c r="CM91" s="144"/>
      <c r="CN91" s="144"/>
      <c r="CO91" s="145"/>
      <c r="CP91" s="117"/>
      <c r="CQ91" s="134"/>
      <c r="CR91" s="46"/>
      <c r="CS91" s="88"/>
    </row>
    <row r="92" spans="2:97" x14ac:dyDescent="0.35">
      <c r="B92" s="71"/>
      <c r="C92" s="323">
        <f>IF(AD92="Athlete Name","",AC92)</f>
        <v>19</v>
      </c>
      <c r="D92" s="47" t="str">
        <f t="shared" si="236"/>
        <v>Anne White</v>
      </c>
      <c r="E92" s="60"/>
      <c r="F92" s="1">
        <f>IF(COUNT(AL92:CO92)=0,"", COUNT(AL92:CO92))</f>
        <v>4</v>
      </c>
      <c r="G92" s="46">
        <f t="shared" ref="G92" si="252">_xlfn.IFS(F92="","",F92=1,1,F92=2,2,F92=3,3,F92=4,4,F92=5,5,F92&gt;5,5)</f>
        <v>4</v>
      </c>
      <c r="I92" s="61"/>
      <c r="J92" s="108" t="s">
        <v>7</v>
      </c>
      <c r="K92" s="45">
        <f>IFERROR(LARGE((AL92:CO92),1),"")</f>
        <v>620.5</v>
      </c>
      <c r="L92" s="1">
        <f>IFERROR(LARGE((AL92:CO92),2),"")</f>
        <v>620.5</v>
      </c>
      <c r="M92" s="1">
        <f>IFERROR(LARGE((AL92:CO92),3),"")</f>
        <v>613.5</v>
      </c>
      <c r="N92" s="1">
        <f>IFERROR(LARGE((AL92:CO92),4),"")</f>
        <v>613.1</v>
      </c>
      <c r="O92" s="46" t="str">
        <f>IFERROR(LARGE((AL92:CO92),5),"")</f>
        <v/>
      </c>
      <c r="P92" s="1"/>
      <c r="Q92" s="56">
        <f t="shared" si="238"/>
        <v>616.9</v>
      </c>
      <c r="R92" s="57" t="str">
        <f t="shared" si="239"/>
        <v/>
      </c>
      <c r="T92" s="5">
        <f t="shared" ref="T92" si="253">IF(U92="","",1)</f>
        <v>1</v>
      </c>
      <c r="U92" s="4">
        <f t="shared" ref="U92" si="254">IF(SUM(Q92:R92)=0,"",SUM(Q92:R92))</f>
        <v>616.9</v>
      </c>
      <c r="V92" s="6">
        <f t="shared" ref="V92" si="255">IF(U92="","",1)</f>
        <v>1</v>
      </c>
      <c r="X92" s="60" t="str">
        <f t="shared" si="226"/>
        <v>Anne White</v>
      </c>
      <c r="Y92" s="46"/>
      <c r="Z92" s="76"/>
      <c r="AB92" s="82"/>
      <c r="AC92" s="45">
        <v>19</v>
      </c>
      <c r="AD92" s="60" t="s">
        <v>175</v>
      </c>
      <c r="AF92" s="45"/>
      <c r="AG92" s="1"/>
      <c r="AH92" s="1"/>
      <c r="AI92" s="1"/>
      <c r="AJ92" s="46"/>
      <c r="AK92" s="108"/>
      <c r="AL92" s="62" t="s">
        <v>7</v>
      </c>
      <c r="AM92" s="62" t="s">
        <v>7</v>
      </c>
      <c r="AN92" s="62" t="s">
        <v>7</v>
      </c>
      <c r="AO92" s="62" t="s">
        <v>7</v>
      </c>
      <c r="AP92" s="62" t="s">
        <v>7</v>
      </c>
      <c r="AQ92" s="62" t="s">
        <v>7</v>
      </c>
      <c r="AR92" s="62" t="s">
        <v>7</v>
      </c>
      <c r="AS92" s="62" t="s">
        <v>7</v>
      </c>
      <c r="AT92" s="62" t="s">
        <v>7</v>
      </c>
      <c r="AU92" s="62" t="s">
        <v>7</v>
      </c>
      <c r="AV92" s="62" t="s">
        <v>7</v>
      </c>
      <c r="AW92" s="62" t="s">
        <v>7</v>
      </c>
      <c r="AX92" s="62" t="s">
        <v>7</v>
      </c>
      <c r="AY92" s="62" t="s">
        <v>7</v>
      </c>
      <c r="AZ92" s="62" t="s">
        <v>7</v>
      </c>
      <c r="BA92" s="62" t="s">
        <v>7</v>
      </c>
      <c r="BB92" s="62" t="s">
        <v>7</v>
      </c>
      <c r="BC92" s="62" t="s">
        <v>7</v>
      </c>
      <c r="BD92" s="62" t="s">
        <v>7</v>
      </c>
      <c r="BE92" s="62" t="s">
        <v>7</v>
      </c>
      <c r="BF92" s="62" t="s">
        <v>7</v>
      </c>
      <c r="BG92" s="62" t="s">
        <v>7</v>
      </c>
      <c r="BH92" s="62">
        <v>620.5</v>
      </c>
      <c r="BI92" s="62">
        <v>620.5</v>
      </c>
      <c r="BJ92" s="62" t="s">
        <v>7</v>
      </c>
      <c r="BK92" s="62" t="s">
        <v>7</v>
      </c>
      <c r="BL92" s="62" t="s">
        <v>7</v>
      </c>
      <c r="BM92" s="62" t="s">
        <v>7</v>
      </c>
      <c r="BN92" s="62" t="s">
        <v>7</v>
      </c>
      <c r="BO92" s="62" t="s">
        <v>7</v>
      </c>
      <c r="BP92" s="62" t="s">
        <v>7</v>
      </c>
      <c r="BQ92" s="62" t="s">
        <v>7</v>
      </c>
      <c r="BR92" s="62">
        <v>613.1</v>
      </c>
      <c r="BS92" s="62">
        <v>613.5</v>
      </c>
      <c r="BT92" s="62" t="s">
        <v>7</v>
      </c>
      <c r="BU92" s="62" t="s">
        <v>7</v>
      </c>
      <c r="BV92" s="62" t="s">
        <v>7</v>
      </c>
      <c r="BW92" s="62" t="s">
        <v>7</v>
      </c>
      <c r="BX92" s="62" t="s">
        <v>7</v>
      </c>
      <c r="BY92" s="62" t="s">
        <v>7</v>
      </c>
      <c r="BZ92" s="62" t="s">
        <v>7</v>
      </c>
      <c r="CA92" s="62" t="s">
        <v>7</v>
      </c>
      <c r="CB92" s="62" t="s">
        <v>7</v>
      </c>
      <c r="CC92" s="62" t="s">
        <v>7</v>
      </c>
      <c r="CD92" s="62" t="s">
        <v>7</v>
      </c>
      <c r="CE92" s="62" t="s">
        <v>7</v>
      </c>
      <c r="CF92" s="62" t="s">
        <v>7</v>
      </c>
      <c r="CG92" s="62" t="s">
        <v>7</v>
      </c>
      <c r="CH92" s="62" t="s">
        <v>7</v>
      </c>
      <c r="CI92" s="62" t="s">
        <v>7</v>
      </c>
      <c r="CJ92" s="62" t="s">
        <v>7</v>
      </c>
      <c r="CK92" s="62" t="s">
        <v>7</v>
      </c>
      <c r="CL92" s="62" t="s">
        <v>7</v>
      </c>
      <c r="CM92" s="62" t="s">
        <v>7</v>
      </c>
      <c r="CN92" s="62" t="s">
        <v>7</v>
      </c>
      <c r="CO92" s="62" t="s">
        <v>7</v>
      </c>
      <c r="CP92" s="117"/>
      <c r="CQ92" s="60" t="str">
        <f>IF(AD92="Athlete Name","",AD92)</f>
        <v>Anne White</v>
      </c>
      <c r="CR92" s="46">
        <v>19</v>
      </c>
      <c r="CS92" s="88"/>
    </row>
    <row r="93" spans="2:97" x14ac:dyDescent="0.35">
      <c r="B93" s="71"/>
      <c r="C93" s="323"/>
      <c r="D93" s="47"/>
      <c r="E93" s="60"/>
      <c r="G93" s="46"/>
      <c r="I93" s="61" t="str">
        <f>IF(SUM(AF93:AJ93)=0,"",SUM(AF93:AJ93))</f>
        <v/>
      </c>
      <c r="J93" s="108" t="s">
        <v>12</v>
      </c>
      <c r="K93" s="45" t="str">
        <f>IFERROR(LARGE((AL93:CO93),1),"")</f>
        <v/>
      </c>
      <c r="L93" s="1" t="str">
        <f>IFERROR(LARGE((AL93:CO93),2),"")</f>
        <v/>
      </c>
      <c r="M93" s="1" t="str">
        <f>IFERROR(LARGE((AL93:CO93),3),"")</f>
        <v/>
      </c>
      <c r="N93" s="1" t="str">
        <f>IFERROR(LARGE((AL93:CO93),4),"")</f>
        <v/>
      </c>
      <c r="O93" s="46" t="str">
        <f>IFERROR(LARGE((AL93:CO93),5),"")</f>
        <v/>
      </c>
      <c r="P93" s="1"/>
      <c r="Q93" s="56"/>
      <c r="R93" s="57"/>
      <c r="T93" s="5">
        <f t="shared" ref="T93" si="256">IF(U92="","",1)</f>
        <v>1</v>
      </c>
      <c r="U93" s="126">
        <f t="shared" ref="U93" si="257">IF(U92="","",1)</f>
        <v>1</v>
      </c>
      <c r="V93" s="6">
        <f t="shared" ref="V93" si="258">IF(U92="","",1)</f>
        <v>1</v>
      </c>
      <c r="X93" s="60"/>
      <c r="Y93" s="46"/>
      <c r="Z93" s="76"/>
      <c r="AB93" s="82"/>
      <c r="AC93" s="45"/>
      <c r="AD93" s="60"/>
      <c r="AF93" s="45" t="s">
        <v>12</v>
      </c>
      <c r="AG93" s="1" t="s">
        <v>12</v>
      </c>
      <c r="AH93" s="1" t="s">
        <v>12</v>
      </c>
      <c r="AI93" s="1" t="s">
        <v>12</v>
      </c>
      <c r="AJ93" s="46" t="s">
        <v>12</v>
      </c>
      <c r="AK93" s="108"/>
      <c r="AL93" s="45" t="s">
        <v>12</v>
      </c>
      <c r="AM93" s="45" t="s">
        <v>12</v>
      </c>
      <c r="AN93" s="45" t="s">
        <v>12</v>
      </c>
      <c r="AO93" s="45" t="s">
        <v>12</v>
      </c>
      <c r="AP93" s="45" t="s">
        <v>12</v>
      </c>
      <c r="AQ93" s="45" t="s">
        <v>12</v>
      </c>
      <c r="AR93" s="45" t="s">
        <v>12</v>
      </c>
      <c r="AS93" s="45" t="s">
        <v>12</v>
      </c>
      <c r="AT93" s="45" t="s">
        <v>12</v>
      </c>
      <c r="AU93" s="45" t="s">
        <v>12</v>
      </c>
      <c r="AV93" s="45" t="s">
        <v>12</v>
      </c>
      <c r="AW93" s="45" t="s">
        <v>12</v>
      </c>
      <c r="AX93" s="45" t="s">
        <v>12</v>
      </c>
      <c r="AY93" s="45" t="s">
        <v>12</v>
      </c>
      <c r="AZ93" s="45" t="s">
        <v>12</v>
      </c>
      <c r="BA93" s="45" t="s">
        <v>12</v>
      </c>
      <c r="BB93" s="45" t="s">
        <v>12</v>
      </c>
      <c r="BC93" s="45" t="s">
        <v>12</v>
      </c>
      <c r="BD93" s="45" t="s">
        <v>12</v>
      </c>
      <c r="BE93" s="45" t="s">
        <v>12</v>
      </c>
      <c r="BF93" s="45" t="s">
        <v>12</v>
      </c>
      <c r="BG93" s="45" t="s">
        <v>12</v>
      </c>
      <c r="BH93" s="45" t="s">
        <v>12</v>
      </c>
      <c r="BI93" s="45" t="s">
        <v>12</v>
      </c>
      <c r="BJ93" s="45" t="s">
        <v>12</v>
      </c>
      <c r="BK93" s="45" t="s">
        <v>12</v>
      </c>
      <c r="BL93" s="45" t="s">
        <v>12</v>
      </c>
      <c r="BM93" s="45" t="s">
        <v>12</v>
      </c>
      <c r="BN93" s="45" t="s">
        <v>12</v>
      </c>
      <c r="BO93" s="45" t="s">
        <v>12</v>
      </c>
      <c r="BP93" s="45" t="s">
        <v>12</v>
      </c>
      <c r="BQ93" s="45" t="s">
        <v>12</v>
      </c>
      <c r="BR93" s="45" t="s">
        <v>12</v>
      </c>
      <c r="BS93" s="45" t="s">
        <v>12</v>
      </c>
      <c r="BT93" s="45" t="s">
        <v>12</v>
      </c>
      <c r="BU93" s="45" t="s">
        <v>12</v>
      </c>
      <c r="BV93" s="45" t="s">
        <v>12</v>
      </c>
      <c r="BW93" s="45" t="s">
        <v>12</v>
      </c>
      <c r="BX93" s="45" t="s">
        <v>12</v>
      </c>
      <c r="BY93" s="45" t="s">
        <v>12</v>
      </c>
      <c r="BZ93" s="45" t="s">
        <v>12</v>
      </c>
      <c r="CA93" s="45" t="s">
        <v>12</v>
      </c>
      <c r="CB93" s="45" t="s">
        <v>12</v>
      </c>
      <c r="CC93" s="45" t="s">
        <v>12</v>
      </c>
      <c r="CD93" s="45" t="s">
        <v>12</v>
      </c>
      <c r="CE93" s="45" t="s">
        <v>12</v>
      </c>
      <c r="CF93" s="45" t="s">
        <v>12</v>
      </c>
      <c r="CG93" s="45" t="s">
        <v>12</v>
      </c>
      <c r="CH93" s="45" t="s">
        <v>12</v>
      </c>
      <c r="CI93" s="45" t="s">
        <v>12</v>
      </c>
      <c r="CJ93" s="45" t="s">
        <v>12</v>
      </c>
      <c r="CK93" s="45" t="s">
        <v>12</v>
      </c>
      <c r="CL93" s="45" t="s">
        <v>12</v>
      </c>
      <c r="CM93" s="45" t="s">
        <v>12</v>
      </c>
      <c r="CN93" s="45" t="s">
        <v>12</v>
      </c>
      <c r="CO93" s="45" t="s">
        <v>12</v>
      </c>
      <c r="CP93" s="117"/>
      <c r="CQ93" s="60"/>
      <c r="CR93" s="46"/>
      <c r="CS93" s="88"/>
    </row>
    <row r="94" spans="2:97" s="39" customFormat="1" ht="8.5" customHeight="1" thickBot="1" x14ac:dyDescent="0.4">
      <c r="B94" s="102"/>
      <c r="C94" s="324"/>
      <c r="D94" s="107"/>
      <c r="E94" s="103"/>
      <c r="F94" s="115"/>
      <c r="G94" s="116"/>
      <c r="I94" s="95"/>
      <c r="K94" s="96"/>
      <c r="L94" s="93"/>
      <c r="M94" s="93"/>
      <c r="N94" s="93"/>
      <c r="O94" s="94"/>
      <c r="Q94" s="112"/>
      <c r="R94" s="113"/>
      <c r="T94" s="110">
        <f t="shared" ref="T94" si="259">IF(U92="","",1)</f>
        <v>1</v>
      </c>
      <c r="U94" s="93">
        <f t="shared" ref="U94" si="260">IF(U92="","",1)</f>
        <v>1</v>
      </c>
      <c r="V94" s="109">
        <f t="shared" ref="V94" si="261">IF(U92="","",1)</f>
        <v>1</v>
      </c>
      <c r="X94" s="107"/>
      <c r="Y94" s="97"/>
      <c r="Z94" s="98"/>
      <c r="AB94" s="104"/>
      <c r="AC94" s="92"/>
      <c r="AD94" s="139"/>
      <c r="AF94" s="140"/>
      <c r="AG94" s="141"/>
      <c r="AH94" s="141"/>
      <c r="AI94" s="141"/>
      <c r="AJ94" s="142"/>
      <c r="AL94" s="140"/>
      <c r="AM94" s="141"/>
      <c r="AN94" s="141"/>
      <c r="AO94" s="141"/>
      <c r="AP94" s="141"/>
      <c r="AQ94" s="141"/>
      <c r="AR94" s="141"/>
      <c r="AS94" s="141"/>
      <c r="AT94" s="141"/>
      <c r="AU94" s="141"/>
      <c r="AV94" s="141"/>
      <c r="AW94" s="141"/>
      <c r="AX94" s="141"/>
      <c r="AY94" s="141"/>
      <c r="AZ94" s="141"/>
      <c r="BA94" s="141"/>
      <c r="BB94" s="141"/>
      <c r="BC94" s="141"/>
      <c r="BD94" s="141"/>
      <c r="BE94" s="141"/>
      <c r="BF94" s="141"/>
      <c r="BG94" s="141"/>
      <c r="BH94" s="141"/>
      <c r="BI94" s="141"/>
      <c r="BJ94" s="141"/>
      <c r="BK94" s="141"/>
      <c r="BL94" s="141"/>
      <c r="BM94" s="141"/>
      <c r="BN94" s="141"/>
      <c r="BO94" s="141"/>
      <c r="BP94" s="141"/>
      <c r="BQ94" s="141"/>
      <c r="BR94" s="141"/>
      <c r="BS94" s="141"/>
      <c r="BT94" s="141"/>
      <c r="BU94" s="141"/>
      <c r="BV94" s="141"/>
      <c r="BW94" s="141"/>
      <c r="BX94" s="141"/>
      <c r="BY94" s="141"/>
      <c r="BZ94" s="141"/>
      <c r="CA94" s="141"/>
      <c r="CB94" s="141"/>
      <c r="CC94" s="141"/>
      <c r="CD94" s="141"/>
      <c r="CE94" s="141"/>
      <c r="CF94" s="141"/>
      <c r="CG94" s="141"/>
      <c r="CH94" s="141"/>
      <c r="CI94" s="141"/>
      <c r="CJ94" s="141"/>
      <c r="CK94" s="141"/>
      <c r="CL94" s="141"/>
      <c r="CM94" s="141"/>
      <c r="CN94" s="141"/>
      <c r="CO94" s="142"/>
      <c r="CP94" s="118"/>
      <c r="CQ94" s="146"/>
      <c r="CR94" s="97"/>
      <c r="CS94" s="105"/>
    </row>
    <row r="95" spans="2:97" ht="8.5" customHeight="1" thickTop="1" x14ac:dyDescent="0.35">
      <c r="B95" s="71"/>
      <c r="C95" s="323"/>
      <c r="D95" s="47"/>
      <c r="E95" s="60"/>
      <c r="G95" s="46"/>
      <c r="I95" s="61"/>
      <c r="K95" s="45"/>
      <c r="L95" s="1"/>
      <c r="M95" s="1"/>
      <c r="N95" s="1"/>
      <c r="O95" s="46"/>
      <c r="P95" s="1"/>
      <c r="Q95" s="56"/>
      <c r="R95" s="57"/>
      <c r="T95" s="5">
        <f t="shared" ref="T95" si="262">IF(U96="","",1)</f>
        <v>1</v>
      </c>
      <c r="U95" s="1">
        <f t="shared" ref="U95" si="263">IF(U96="","",1)</f>
        <v>1</v>
      </c>
      <c r="V95" s="6">
        <f t="shared" ref="V95" si="264">IF(U96="","",1)</f>
        <v>1</v>
      </c>
      <c r="X95" s="60"/>
      <c r="Y95" s="46"/>
      <c r="Z95" s="76"/>
      <c r="AB95" s="82"/>
      <c r="AC95" s="45"/>
      <c r="AD95" s="149"/>
      <c r="AF95" s="150"/>
      <c r="AG95" s="151"/>
      <c r="AH95" s="151"/>
      <c r="AI95" s="151"/>
      <c r="AJ95" s="152"/>
      <c r="AL95" s="150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7"/>
      <c r="CB95" s="157"/>
      <c r="CC95" s="157"/>
      <c r="CD95" s="157"/>
      <c r="CE95" s="157"/>
      <c r="CF95" s="157"/>
      <c r="CG95" s="157"/>
      <c r="CH95" s="157"/>
      <c r="CI95" s="157"/>
      <c r="CJ95" s="157"/>
      <c r="CK95" s="157"/>
      <c r="CL95" s="157"/>
      <c r="CM95" s="157"/>
      <c r="CN95" s="157"/>
      <c r="CO95" s="152"/>
      <c r="CP95" s="117"/>
      <c r="CQ95" s="149"/>
      <c r="CR95" s="46"/>
      <c r="CS95" s="88"/>
    </row>
    <row r="96" spans="2:97" x14ac:dyDescent="0.35">
      <c r="B96" s="71"/>
      <c r="C96" s="323">
        <f>IF(AD96="Athlete Name","",AC96)</f>
        <v>20</v>
      </c>
      <c r="D96" s="47" t="str">
        <f t="shared" si="236"/>
        <v>Marleigh Duncan</v>
      </c>
      <c r="E96" s="60"/>
      <c r="F96" s="1">
        <f>IF(COUNT(AL96:CO96)=0,"", COUNT(AL96:CO96))</f>
        <v>3</v>
      </c>
      <c r="G96" s="46">
        <f t="shared" ref="G96" si="265">_xlfn.IFS(F96="","",F96=1,1,F96=2,2,F96=3,3,F96=4,4,F96=5,5,F96&gt;5,5)</f>
        <v>3</v>
      </c>
      <c r="I96" s="61"/>
      <c r="J96" s="108" t="s">
        <v>7</v>
      </c>
      <c r="K96" s="45">
        <f>IFERROR(LARGE((AL96:CO96),1),"")</f>
        <v>622.9</v>
      </c>
      <c r="L96" s="1">
        <f>IFERROR(LARGE((AL96:CO96),2),"")</f>
        <v>621.9</v>
      </c>
      <c r="M96" s="1">
        <f>IFERROR(LARGE((AL96:CO96),3),"")</f>
        <v>619.6</v>
      </c>
      <c r="N96" s="1" t="str">
        <f>IFERROR(LARGE((AL96:CO96),4),"")</f>
        <v/>
      </c>
      <c r="O96" s="46" t="str">
        <f>IFERROR(LARGE((AL96:CO96),5),"")</f>
        <v/>
      </c>
      <c r="P96" s="1"/>
      <c r="Q96" s="56">
        <f t="shared" si="238"/>
        <v>621.4666666666667</v>
      </c>
      <c r="R96" s="57" t="str">
        <f t="shared" si="239"/>
        <v/>
      </c>
      <c r="T96" s="5">
        <f t="shared" ref="T96" si="266">IF(U96="","",1)</f>
        <v>1</v>
      </c>
      <c r="U96" s="4">
        <f t="shared" ref="U96" si="267">IF(SUM(Q96:R96)=0,"",SUM(Q96:R96))</f>
        <v>621.4666666666667</v>
      </c>
      <c r="V96" s="6">
        <f t="shared" ref="V96" si="268">IF(U96="","",1)</f>
        <v>1</v>
      </c>
      <c r="X96" s="60" t="str">
        <f t="shared" si="226"/>
        <v>Marleigh Duncan</v>
      </c>
      <c r="Y96" s="46"/>
      <c r="Z96" s="76"/>
      <c r="AB96" s="82"/>
      <c r="AC96" s="45">
        <v>20</v>
      </c>
      <c r="AD96" s="60" t="s">
        <v>177</v>
      </c>
      <c r="AF96" s="45"/>
      <c r="AG96" s="1"/>
      <c r="AH96" s="1"/>
      <c r="AI96" s="1"/>
      <c r="AJ96" s="46"/>
      <c r="AK96" s="108"/>
      <c r="AL96" s="62" t="s">
        <v>7</v>
      </c>
      <c r="AM96" s="62" t="s">
        <v>7</v>
      </c>
      <c r="AN96" s="62" t="s">
        <v>7</v>
      </c>
      <c r="AO96" s="62" t="s">
        <v>7</v>
      </c>
      <c r="AP96" s="62" t="s">
        <v>7</v>
      </c>
      <c r="AQ96" s="62" t="s">
        <v>7</v>
      </c>
      <c r="AR96" s="62" t="s">
        <v>7</v>
      </c>
      <c r="AS96" s="62" t="s">
        <v>7</v>
      </c>
      <c r="AT96" s="62" t="s">
        <v>7</v>
      </c>
      <c r="AU96" s="62" t="s">
        <v>7</v>
      </c>
      <c r="AV96" s="62" t="s">
        <v>7</v>
      </c>
      <c r="AW96" s="62" t="s">
        <v>7</v>
      </c>
      <c r="AX96" s="62" t="s">
        <v>7</v>
      </c>
      <c r="AY96" s="62" t="s">
        <v>7</v>
      </c>
      <c r="AZ96" s="62" t="s">
        <v>7</v>
      </c>
      <c r="BA96" s="62" t="s">
        <v>7</v>
      </c>
      <c r="BB96" s="62">
        <v>619.6</v>
      </c>
      <c r="BC96" s="62" t="s">
        <v>7</v>
      </c>
      <c r="BD96" s="62" t="s">
        <v>7</v>
      </c>
      <c r="BE96" s="62" t="s">
        <v>7</v>
      </c>
      <c r="BF96" s="62" t="s">
        <v>7</v>
      </c>
      <c r="BG96" s="62" t="s">
        <v>7</v>
      </c>
      <c r="BH96" s="62" t="s">
        <v>7</v>
      </c>
      <c r="BI96" s="62" t="s">
        <v>7</v>
      </c>
      <c r="BJ96" s="62" t="s">
        <v>7</v>
      </c>
      <c r="BK96" s="62" t="s">
        <v>7</v>
      </c>
      <c r="BL96" s="62" t="s">
        <v>7</v>
      </c>
      <c r="BM96" s="62" t="s">
        <v>7</v>
      </c>
      <c r="BN96" s="62" t="s">
        <v>7</v>
      </c>
      <c r="BO96" s="62" t="s">
        <v>7</v>
      </c>
      <c r="BP96" s="62" t="s">
        <v>7</v>
      </c>
      <c r="BQ96" s="62" t="s">
        <v>7</v>
      </c>
      <c r="BR96" s="62">
        <v>622.9</v>
      </c>
      <c r="BS96" s="62">
        <v>621.9</v>
      </c>
      <c r="BT96" s="62" t="s">
        <v>7</v>
      </c>
      <c r="BU96" s="62" t="s">
        <v>7</v>
      </c>
      <c r="BV96" s="62" t="s">
        <v>7</v>
      </c>
      <c r="BW96" s="62" t="s">
        <v>7</v>
      </c>
      <c r="BX96" s="62" t="s">
        <v>7</v>
      </c>
      <c r="BY96" s="62" t="s">
        <v>7</v>
      </c>
      <c r="BZ96" s="62" t="s">
        <v>7</v>
      </c>
      <c r="CA96" s="62" t="s">
        <v>7</v>
      </c>
      <c r="CB96" s="62" t="s">
        <v>7</v>
      </c>
      <c r="CC96" s="62" t="s">
        <v>7</v>
      </c>
      <c r="CD96" s="62" t="s">
        <v>7</v>
      </c>
      <c r="CE96" s="62" t="s">
        <v>7</v>
      </c>
      <c r="CF96" s="62" t="s">
        <v>7</v>
      </c>
      <c r="CG96" s="62" t="s">
        <v>7</v>
      </c>
      <c r="CH96" s="62" t="s">
        <v>7</v>
      </c>
      <c r="CI96" s="62" t="s">
        <v>7</v>
      </c>
      <c r="CJ96" s="62" t="s">
        <v>7</v>
      </c>
      <c r="CK96" s="62" t="s">
        <v>7</v>
      </c>
      <c r="CL96" s="62" t="s">
        <v>7</v>
      </c>
      <c r="CM96" s="62" t="s">
        <v>7</v>
      </c>
      <c r="CN96" s="62" t="s">
        <v>7</v>
      </c>
      <c r="CO96" s="62" t="s">
        <v>7</v>
      </c>
      <c r="CP96" s="117"/>
      <c r="CQ96" s="60" t="str">
        <f>IF(AD96="Athlete Name","",AD96)</f>
        <v>Marleigh Duncan</v>
      </c>
      <c r="CR96" s="46">
        <v>20</v>
      </c>
      <c r="CS96" s="88"/>
    </row>
    <row r="97" spans="2:97" x14ac:dyDescent="0.35">
      <c r="B97" s="71"/>
      <c r="C97" s="323"/>
      <c r="D97" s="47"/>
      <c r="E97" s="60"/>
      <c r="G97" s="46"/>
      <c r="I97" s="61" t="str">
        <f>IF(SUM(AF97:AJ97)=0,"",SUM(AF97:AJ97))</f>
        <v/>
      </c>
      <c r="J97" s="108" t="s">
        <v>12</v>
      </c>
      <c r="K97" s="45" t="str">
        <f>IFERROR(LARGE((AL97:CO97),1),"")</f>
        <v/>
      </c>
      <c r="L97" s="1" t="str">
        <f>IFERROR(LARGE((AL97:CO97),2),"")</f>
        <v/>
      </c>
      <c r="M97" s="1" t="str">
        <f>IFERROR(LARGE((AL97:CO97),3),"")</f>
        <v/>
      </c>
      <c r="N97" s="1" t="str">
        <f>IFERROR(LARGE((AL97:CO97),4),"")</f>
        <v/>
      </c>
      <c r="O97" s="46" t="str">
        <f>IFERROR(LARGE((AL97:CO97),5),"")</f>
        <v/>
      </c>
      <c r="P97" s="1"/>
      <c r="Q97" s="56"/>
      <c r="R97" s="57"/>
      <c r="T97" s="5">
        <f t="shared" ref="T97" si="269">IF(U96="","",1)</f>
        <v>1</v>
      </c>
      <c r="U97" s="126">
        <f t="shared" ref="U97" si="270">IF(U96="","",1)</f>
        <v>1</v>
      </c>
      <c r="V97" s="6">
        <f t="shared" ref="V97" si="271">IF(U96="","",1)</f>
        <v>1</v>
      </c>
      <c r="X97" s="60"/>
      <c r="Y97" s="46"/>
      <c r="Z97" s="76"/>
      <c r="AB97" s="82"/>
      <c r="AC97" s="45"/>
      <c r="AD97" s="60"/>
      <c r="AF97" s="45" t="s">
        <v>12</v>
      </c>
      <c r="AG97" s="1" t="s">
        <v>12</v>
      </c>
      <c r="AH97" s="1" t="s">
        <v>12</v>
      </c>
      <c r="AI97" s="1" t="s">
        <v>12</v>
      </c>
      <c r="AJ97" s="46" t="s">
        <v>12</v>
      </c>
      <c r="AK97" s="108"/>
      <c r="AL97" s="45" t="s">
        <v>12</v>
      </c>
      <c r="AM97" s="45" t="s">
        <v>12</v>
      </c>
      <c r="AN97" s="45" t="s">
        <v>12</v>
      </c>
      <c r="AO97" s="45" t="s">
        <v>12</v>
      </c>
      <c r="AP97" s="45" t="s">
        <v>12</v>
      </c>
      <c r="AQ97" s="45" t="s">
        <v>12</v>
      </c>
      <c r="AR97" s="45" t="s">
        <v>12</v>
      </c>
      <c r="AS97" s="45" t="s">
        <v>12</v>
      </c>
      <c r="AT97" s="45" t="s">
        <v>12</v>
      </c>
      <c r="AU97" s="45" t="s">
        <v>12</v>
      </c>
      <c r="AV97" s="45" t="s">
        <v>12</v>
      </c>
      <c r="AW97" s="45" t="s">
        <v>12</v>
      </c>
      <c r="AX97" s="45" t="s">
        <v>12</v>
      </c>
      <c r="AY97" s="45" t="s">
        <v>12</v>
      </c>
      <c r="AZ97" s="45" t="s">
        <v>12</v>
      </c>
      <c r="BA97" s="45" t="s">
        <v>12</v>
      </c>
      <c r="BB97" s="45" t="s">
        <v>12</v>
      </c>
      <c r="BC97" s="45" t="s">
        <v>12</v>
      </c>
      <c r="BD97" s="45" t="s">
        <v>12</v>
      </c>
      <c r="BE97" s="45" t="s">
        <v>12</v>
      </c>
      <c r="BF97" s="45" t="s">
        <v>12</v>
      </c>
      <c r="BG97" s="45" t="s">
        <v>12</v>
      </c>
      <c r="BH97" s="45" t="s">
        <v>12</v>
      </c>
      <c r="BI97" s="45" t="s">
        <v>12</v>
      </c>
      <c r="BJ97" s="45" t="s">
        <v>12</v>
      </c>
      <c r="BK97" s="45" t="s">
        <v>12</v>
      </c>
      <c r="BL97" s="45" t="s">
        <v>12</v>
      </c>
      <c r="BM97" s="45" t="s">
        <v>12</v>
      </c>
      <c r="BN97" s="45" t="s">
        <v>12</v>
      </c>
      <c r="BO97" s="45" t="s">
        <v>12</v>
      </c>
      <c r="BP97" s="45" t="s">
        <v>12</v>
      </c>
      <c r="BQ97" s="45" t="s">
        <v>12</v>
      </c>
      <c r="BR97" s="45" t="s">
        <v>12</v>
      </c>
      <c r="BS97" s="45" t="s">
        <v>12</v>
      </c>
      <c r="BT97" s="45" t="s">
        <v>12</v>
      </c>
      <c r="BU97" s="45" t="s">
        <v>12</v>
      </c>
      <c r="BV97" s="45" t="s">
        <v>12</v>
      </c>
      <c r="BW97" s="45" t="s">
        <v>12</v>
      </c>
      <c r="BX97" s="45" t="s">
        <v>12</v>
      </c>
      <c r="BY97" s="45" t="s">
        <v>12</v>
      </c>
      <c r="BZ97" s="45" t="s">
        <v>12</v>
      </c>
      <c r="CA97" s="45" t="s">
        <v>12</v>
      </c>
      <c r="CB97" s="45" t="s">
        <v>12</v>
      </c>
      <c r="CC97" s="45" t="s">
        <v>12</v>
      </c>
      <c r="CD97" s="45" t="s">
        <v>12</v>
      </c>
      <c r="CE97" s="45" t="s">
        <v>12</v>
      </c>
      <c r="CF97" s="45" t="s">
        <v>12</v>
      </c>
      <c r="CG97" s="45" t="s">
        <v>12</v>
      </c>
      <c r="CH97" s="45" t="s">
        <v>12</v>
      </c>
      <c r="CI97" s="45" t="s">
        <v>12</v>
      </c>
      <c r="CJ97" s="45" t="s">
        <v>12</v>
      </c>
      <c r="CK97" s="45" t="s">
        <v>12</v>
      </c>
      <c r="CL97" s="45" t="s">
        <v>12</v>
      </c>
      <c r="CM97" s="45" t="s">
        <v>12</v>
      </c>
      <c r="CN97" s="45" t="s">
        <v>12</v>
      </c>
      <c r="CO97" s="45" t="s">
        <v>12</v>
      </c>
      <c r="CP97" s="117"/>
      <c r="CQ97" s="60"/>
      <c r="CR97" s="46"/>
      <c r="CS97" s="88"/>
    </row>
    <row r="98" spans="2:97" s="39" customFormat="1" ht="8.5" customHeight="1" thickBot="1" x14ac:dyDescent="0.4">
      <c r="B98" s="102"/>
      <c r="C98" s="324"/>
      <c r="D98" s="107"/>
      <c r="E98" s="103"/>
      <c r="F98" s="115"/>
      <c r="G98" s="116"/>
      <c r="I98" s="95"/>
      <c r="K98" s="96"/>
      <c r="L98" s="93"/>
      <c r="M98" s="93"/>
      <c r="N98" s="93"/>
      <c r="O98" s="94"/>
      <c r="Q98" s="112"/>
      <c r="R98" s="113"/>
      <c r="T98" s="110">
        <f t="shared" ref="T98" si="272">IF(U96="","",1)</f>
        <v>1</v>
      </c>
      <c r="U98" s="93">
        <f t="shared" ref="U98" si="273">IF(U96="","",1)</f>
        <v>1</v>
      </c>
      <c r="V98" s="109">
        <f t="shared" ref="V98" si="274">IF(U96="","",1)</f>
        <v>1</v>
      </c>
      <c r="X98" s="107"/>
      <c r="Y98" s="97"/>
      <c r="Z98" s="98"/>
      <c r="AB98" s="104"/>
      <c r="AC98" s="92"/>
      <c r="AD98" s="148"/>
      <c r="AF98" s="153"/>
      <c r="AG98" s="154"/>
      <c r="AH98" s="154"/>
      <c r="AI98" s="155"/>
      <c r="AJ98" s="156"/>
      <c r="AL98" s="159"/>
      <c r="AM98" s="155"/>
      <c r="AN98" s="155"/>
      <c r="AO98" s="155"/>
      <c r="AP98" s="155"/>
      <c r="AQ98" s="155"/>
      <c r="AR98" s="155"/>
      <c r="AS98" s="155"/>
      <c r="AT98" s="155"/>
      <c r="AU98" s="155"/>
      <c r="AV98" s="155"/>
      <c r="AW98" s="155"/>
      <c r="AX98" s="155"/>
      <c r="AY98" s="155"/>
      <c r="AZ98" s="155"/>
      <c r="BA98" s="155"/>
      <c r="BB98" s="155"/>
      <c r="BC98" s="155"/>
      <c r="BD98" s="155"/>
      <c r="BE98" s="155"/>
      <c r="BF98" s="155"/>
      <c r="BG98" s="155"/>
      <c r="BH98" s="155"/>
      <c r="BI98" s="155"/>
      <c r="BJ98" s="155"/>
      <c r="BK98" s="155"/>
      <c r="BL98" s="155"/>
      <c r="BM98" s="155"/>
      <c r="BN98" s="155"/>
      <c r="BO98" s="155"/>
      <c r="BP98" s="155"/>
      <c r="BQ98" s="155"/>
      <c r="BR98" s="155"/>
      <c r="BS98" s="155"/>
      <c r="BT98" s="155"/>
      <c r="BU98" s="155"/>
      <c r="BV98" s="155"/>
      <c r="BW98" s="155"/>
      <c r="BX98" s="155"/>
      <c r="BY98" s="155"/>
      <c r="BZ98" s="155"/>
      <c r="CA98" s="155"/>
      <c r="CB98" s="155"/>
      <c r="CC98" s="155"/>
      <c r="CD98" s="155"/>
      <c r="CE98" s="155"/>
      <c r="CF98" s="155"/>
      <c r="CG98" s="155"/>
      <c r="CH98" s="155"/>
      <c r="CI98" s="155"/>
      <c r="CJ98" s="155"/>
      <c r="CK98" s="155"/>
      <c r="CL98" s="155"/>
      <c r="CM98" s="155"/>
      <c r="CN98" s="155"/>
      <c r="CO98" s="156"/>
      <c r="CP98" s="118"/>
      <c r="CQ98" s="158"/>
      <c r="CR98" s="97"/>
      <c r="CS98" s="105"/>
    </row>
    <row r="99" spans="2:97" ht="8.5" customHeight="1" thickTop="1" x14ac:dyDescent="0.35">
      <c r="B99" s="71"/>
      <c r="C99" s="323"/>
      <c r="D99" s="47"/>
      <c r="E99" s="60"/>
      <c r="G99" s="46"/>
      <c r="I99" s="61"/>
      <c r="K99" s="45"/>
      <c r="L99" s="1"/>
      <c r="M99" s="1"/>
      <c r="N99" s="1"/>
      <c r="O99" s="46"/>
      <c r="P99" s="1"/>
      <c r="Q99" s="56"/>
      <c r="R99" s="57"/>
      <c r="T99" s="5">
        <f t="shared" ref="T99" si="275">IF(U100="","",1)</f>
        <v>1</v>
      </c>
      <c r="U99" s="1">
        <f t="shared" ref="U99" si="276">IF(U100="","",1)</f>
        <v>1</v>
      </c>
      <c r="V99" s="6">
        <f t="shared" ref="V99" si="277">IF(U100="","",1)</f>
        <v>1</v>
      </c>
      <c r="X99" s="60"/>
      <c r="Y99" s="46"/>
      <c r="Z99" s="76"/>
      <c r="AB99" s="82"/>
      <c r="AC99" s="45"/>
      <c r="AD99" s="134"/>
      <c r="AF99" s="135"/>
      <c r="AG99" s="136"/>
      <c r="AH99" s="136"/>
      <c r="AI99" s="137"/>
      <c r="AJ99" s="138"/>
      <c r="AL99" s="143"/>
      <c r="AM99" s="144"/>
      <c r="AN99" s="144"/>
      <c r="AO99" s="144"/>
      <c r="AP99" s="144"/>
      <c r="AQ99" s="144"/>
      <c r="AR99" s="144"/>
      <c r="AS99" s="144"/>
      <c r="AT99" s="144"/>
      <c r="AU99" s="144"/>
      <c r="AV99" s="144"/>
      <c r="AW99" s="144"/>
      <c r="AX99" s="144"/>
      <c r="AY99" s="144"/>
      <c r="AZ99" s="144"/>
      <c r="BA99" s="144"/>
      <c r="BB99" s="144"/>
      <c r="BC99" s="144"/>
      <c r="BD99" s="144"/>
      <c r="BE99" s="144"/>
      <c r="BF99" s="144"/>
      <c r="BG99" s="144"/>
      <c r="BH99" s="144"/>
      <c r="BI99" s="144"/>
      <c r="BJ99" s="144"/>
      <c r="BK99" s="144"/>
      <c r="BL99" s="144"/>
      <c r="BM99" s="144"/>
      <c r="BN99" s="144"/>
      <c r="BO99" s="144"/>
      <c r="BP99" s="144"/>
      <c r="BQ99" s="144"/>
      <c r="BR99" s="144"/>
      <c r="BS99" s="144"/>
      <c r="BT99" s="144"/>
      <c r="BU99" s="144"/>
      <c r="BV99" s="144"/>
      <c r="BW99" s="144"/>
      <c r="BX99" s="144"/>
      <c r="BY99" s="144"/>
      <c r="BZ99" s="144"/>
      <c r="CA99" s="144"/>
      <c r="CB99" s="144"/>
      <c r="CC99" s="144"/>
      <c r="CD99" s="144"/>
      <c r="CE99" s="144"/>
      <c r="CF99" s="144"/>
      <c r="CG99" s="144"/>
      <c r="CH99" s="144"/>
      <c r="CI99" s="144"/>
      <c r="CJ99" s="144"/>
      <c r="CK99" s="144"/>
      <c r="CL99" s="144"/>
      <c r="CM99" s="144"/>
      <c r="CN99" s="144"/>
      <c r="CO99" s="145"/>
      <c r="CP99" s="117"/>
      <c r="CQ99" s="134"/>
      <c r="CR99" s="46"/>
      <c r="CS99" s="88"/>
    </row>
    <row r="100" spans="2:97" x14ac:dyDescent="0.35">
      <c r="B100" s="71"/>
      <c r="C100" s="323">
        <f>IF(AD100="Athlete Name","",AC100)</f>
        <v>21</v>
      </c>
      <c r="D100" s="47" t="str">
        <f t="shared" si="236"/>
        <v>Martina Gratz</v>
      </c>
      <c r="E100" s="60"/>
      <c r="F100" s="1">
        <f>IF(COUNT(AL100:CO100)=0,"", COUNT(AL100:CO100))</f>
        <v>3</v>
      </c>
      <c r="G100" s="46">
        <f t="shared" ref="G100" si="278">_xlfn.IFS(F100="","",F100=1,1,F100=2,2,F100=3,3,F100=4,4,F100=5,5,F100&gt;5,5)</f>
        <v>3</v>
      </c>
      <c r="I100" s="61"/>
      <c r="J100" s="108" t="s">
        <v>7</v>
      </c>
      <c r="K100" s="45">
        <f>IFERROR(LARGE((AL100:CO100),1),"")</f>
        <v>615.20000000000005</v>
      </c>
      <c r="L100" s="1">
        <f>IFERROR(LARGE((AL100:CO100),2),"")</f>
        <v>612.4</v>
      </c>
      <c r="M100" s="1">
        <f>IFERROR(LARGE((AL100:CO100),3),"")</f>
        <v>611.6</v>
      </c>
      <c r="N100" s="1" t="str">
        <f>IFERROR(LARGE((AL100:CO100),4),"")</f>
        <v/>
      </c>
      <c r="O100" s="46" t="str">
        <f>IFERROR(LARGE((AL100:CO100),5),"")</f>
        <v/>
      </c>
      <c r="P100" s="1"/>
      <c r="Q100" s="56">
        <f t="shared" si="238"/>
        <v>613.06666666666661</v>
      </c>
      <c r="R100" s="57" t="str">
        <f t="shared" si="239"/>
        <v/>
      </c>
      <c r="T100" s="5">
        <f t="shared" ref="T100" si="279">IF(U100="","",1)</f>
        <v>1</v>
      </c>
      <c r="U100" s="4">
        <f t="shared" ref="U100" si="280">IF(SUM(Q100:R100)=0,"",SUM(Q100:R100))</f>
        <v>613.06666666666661</v>
      </c>
      <c r="V100" s="6">
        <f t="shared" ref="V100" si="281">IF(U100="","",1)</f>
        <v>1</v>
      </c>
      <c r="X100" s="60" t="str">
        <f t="shared" si="226"/>
        <v>Martina Gratz</v>
      </c>
      <c r="Y100" s="46"/>
      <c r="Z100" s="76"/>
      <c r="AB100" s="82"/>
      <c r="AC100" s="45">
        <v>21</v>
      </c>
      <c r="AD100" s="60" t="s">
        <v>179</v>
      </c>
      <c r="AF100" s="45"/>
      <c r="AG100" s="1"/>
      <c r="AH100" s="1"/>
      <c r="AI100" s="1"/>
      <c r="AJ100" s="46"/>
      <c r="AK100" s="108"/>
      <c r="AL100" s="62" t="s">
        <v>7</v>
      </c>
      <c r="AM100" s="62">
        <v>612.4</v>
      </c>
      <c r="AN100" s="62">
        <v>615.20000000000005</v>
      </c>
      <c r="AO100" s="62" t="s">
        <v>7</v>
      </c>
      <c r="AP100" s="62" t="s">
        <v>7</v>
      </c>
      <c r="AQ100" s="62" t="s">
        <v>7</v>
      </c>
      <c r="AR100" s="62" t="s">
        <v>7</v>
      </c>
      <c r="AS100" s="62" t="s">
        <v>7</v>
      </c>
      <c r="AT100" s="62" t="s">
        <v>7</v>
      </c>
      <c r="AU100" s="62" t="s">
        <v>7</v>
      </c>
      <c r="AV100" s="62" t="s">
        <v>7</v>
      </c>
      <c r="AW100" s="62" t="s">
        <v>7</v>
      </c>
      <c r="AX100" s="62" t="s">
        <v>7</v>
      </c>
      <c r="AY100" s="62" t="s">
        <v>7</v>
      </c>
      <c r="AZ100" s="62" t="s">
        <v>7</v>
      </c>
      <c r="BA100" s="62" t="s">
        <v>7</v>
      </c>
      <c r="BB100" s="62">
        <v>611.6</v>
      </c>
      <c r="BC100" s="62" t="s">
        <v>7</v>
      </c>
      <c r="BD100" s="62" t="s">
        <v>7</v>
      </c>
      <c r="BE100" s="62" t="s">
        <v>7</v>
      </c>
      <c r="BF100" s="62" t="s">
        <v>7</v>
      </c>
      <c r="BG100" s="62" t="s">
        <v>7</v>
      </c>
      <c r="BH100" s="62" t="s">
        <v>7</v>
      </c>
      <c r="BI100" s="62" t="s">
        <v>7</v>
      </c>
      <c r="BJ100" s="62" t="s">
        <v>7</v>
      </c>
      <c r="BK100" s="62" t="s">
        <v>7</v>
      </c>
      <c r="BL100" s="62" t="s">
        <v>7</v>
      </c>
      <c r="BM100" s="62" t="s">
        <v>7</v>
      </c>
      <c r="BN100" s="62" t="s">
        <v>7</v>
      </c>
      <c r="BO100" s="62" t="s">
        <v>7</v>
      </c>
      <c r="BP100" s="62" t="s">
        <v>7</v>
      </c>
      <c r="BQ100" s="62" t="s">
        <v>7</v>
      </c>
      <c r="BR100" s="62" t="s">
        <v>7</v>
      </c>
      <c r="BS100" s="62" t="s">
        <v>7</v>
      </c>
      <c r="BT100" s="62" t="s">
        <v>7</v>
      </c>
      <c r="BU100" s="62" t="s">
        <v>7</v>
      </c>
      <c r="BV100" s="62" t="s">
        <v>7</v>
      </c>
      <c r="BW100" s="62" t="s">
        <v>7</v>
      </c>
      <c r="BX100" s="62" t="s">
        <v>7</v>
      </c>
      <c r="BY100" s="62" t="s">
        <v>7</v>
      </c>
      <c r="BZ100" s="62" t="s">
        <v>7</v>
      </c>
      <c r="CA100" s="62" t="s">
        <v>7</v>
      </c>
      <c r="CB100" s="62" t="s">
        <v>7</v>
      </c>
      <c r="CC100" s="62" t="s">
        <v>7</v>
      </c>
      <c r="CD100" s="62" t="s">
        <v>7</v>
      </c>
      <c r="CE100" s="62" t="s">
        <v>7</v>
      </c>
      <c r="CF100" s="62" t="s">
        <v>7</v>
      </c>
      <c r="CG100" s="62" t="s">
        <v>7</v>
      </c>
      <c r="CH100" s="62" t="s">
        <v>7</v>
      </c>
      <c r="CI100" s="62" t="s">
        <v>7</v>
      </c>
      <c r="CJ100" s="62" t="s">
        <v>7</v>
      </c>
      <c r="CK100" s="62" t="s">
        <v>7</v>
      </c>
      <c r="CL100" s="62" t="s">
        <v>7</v>
      </c>
      <c r="CM100" s="62" t="s">
        <v>7</v>
      </c>
      <c r="CN100" s="62" t="s">
        <v>7</v>
      </c>
      <c r="CO100" s="62" t="s">
        <v>7</v>
      </c>
      <c r="CP100" s="117"/>
      <c r="CQ100" s="60" t="str">
        <f>IF(AD100="Athlete Name","",AD100)</f>
        <v>Martina Gratz</v>
      </c>
      <c r="CR100" s="46">
        <v>21</v>
      </c>
      <c r="CS100" s="88"/>
    </row>
    <row r="101" spans="2:97" x14ac:dyDescent="0.35">
      <c r="B101" s="71"/>
      <c r="C101" s="323"/>
      <c r="D101" s="47"/>
      <c r="E101" s="60"/>
      <c r="G101" s="46"/>
      <c r="I101" s="61" t="str">
        <f>IF(SUM(AF101:AJ101)=0,"",SUM(AF101:AJ101))</f>
        <v/>
      </c>
      <c r="J101" s="108" t="s">
        <v>12</v>
      </c>
      <c r="K101" s="45" t="str">
        <f>IFERROR(LARGE((AL101:CO101),1),"")</f>
        <v/>
      </c>
      <c r="L101" s="1" t="str">
        <f>IFERROR(LARGE((AL101:CO101),2),"")</f>
        <v/>
      </c>
      <c r="M101" s="1" t="str">
        <f>IFERROR(LARGE((AL101:CO101),3),"")</f>
        <v/>
      </c>
      <c r="N101" s="1" t="str">
        <f>IFERROR(LARGE((AL101:CO101),4),"")</f>
        <v/>
      </c>
      <c r="O101" s="46" t="str">
        <f>IFERROR(LARGE((AL101:CO101),5),"")</f>
        <v/>
      </c>
      <c r="P101" s="1"/>
      <c r="Q101" s="56"/>
      <c r="R101" s="57"/>
      <c r="T101" s="5">
        <f t="shared" ref="T101" si="282">IF(U100="","",1)</f>
        <v>1</v>
      </c>
      <c r="U101" s="126">
        <f t="shared" ref="U101" si="283">IF(U100="","",1)</f>
        <v>1</v>
      </c>
      <c r="V101" s="6">
        <f t="shared" ref="V101" si="284">IF(U100="","",1)</f>
        <v>1</v>
      </c>
      <c r="X101" s="60"/>
      <c r="Y101" s="46"/>
      <c r="Z101" s="76"/>
      <c r="AB101" s="82"/>
      <c r="AC101" s="45"/>
      <c r="AD101" s="60"/>
      <c r="AF101" s="45" t="s">
        <v>12</v>
      </c>
      <c r="AG101" s="1" t="s">
        <v>12</v>
      </c>
      <c r="AH101" s="1" t="s">
        <v>12</v>
      </c>
      <c r="AI101" s="1" t="s">
        <v>12</v>
      </c>
      <c r="AJ101" s="46" t="s">
        <v>12</v>
      </c>
      <c r="AK101" s="108"/>
      <c r="AL101" s="45" t="s">
        <v>12</v>
      </c>
      <c r="AM101" s="45" t="s">
        <v>12</v>
      </c>
      <c r="AN101" s="45" t="s">
        <v>12</v>
      </c>
      <c r="AO101" s="45" t="s">
        <v>12</v>
      </c>
      <c r="AP101" s="45" t="s">
        <v>12</v>
      </c>
      <c r="AQ101" s="45" t="s">
        <v>12</v>
      </c>
      <c r="AR101" s="45" t="s">
        <v>12</v>
      </c>
      <c r="AS101" s="45" t="s">
        <v>12</v>
      </c>
      <c r="AT101" s="45" t="s">
        <v>12</v>
      </c>
      <c r="AU101" s="45" t="s">
        <v>12</v>
      </c>
      <c r="AV101" s="45" t="s">
        <v>12</v>
      </c>
      <c r="AW101" s="45" t="s">
        <v>12</v>
      </c>
      <c r="AX101" s="45" t="s">
        <v>12</v>
      </c>
      <c r="AY101" s="45" t="s">
        <v>12</v>
      </c>
      <c r="AZ101" s="45" t="s">
        <v>12</v>
      </c>
      <c r="BA101" s="45" t="s">
        <v>12</v>
      </c>
      <c r="BB101" s="45" t="s">
        <v>12</v>
      </c>
      <c r="BC101" s="45" t="s">
        <v>12</v>
      </c>
      <c r="BD101" s="45" t="s">
        <v>12</v>
      </c>
      <c r="BE101" s="45" t="s">
        <v>12</v>
      </c>
      <c r="BF101" s="45" t="s">
        <v>12</v>
      </c>
      <c r="BG101" s="45" t="s">
        <v>12</v>
      </c>
      <c r="BH101" s="45" t="s">
        <v>12</v>
      </c>
      <c r="BI101" s="45" t="s">
        <v>12</v>
      </c>
      <c r="BJ101" s="45" t="s">
        <v>12</v>
      </c>
      <c r="BK101" s="45" t="s">
        <v>12</v>
      </c>
      <c r="BL101" s="45" t="s">
        <v>12</v>
      </c>
      <c r="BM101" s="45" t="s">
        <v>12</v>
      </c>
      <c r="BN101" s="45" t="s">
        <v>12</v>
      </c>
      <c r="BO101" s="45" t="s">
        <v>12</v>
      </c>
      <c r="BP101" s="45" t="s">
        <v>12</v>
      </c>
      <c r="BQ101" s="45" t="s">
        <v>12</v>
      </c>
      <c r="BR101" s="45" t="s">
        <v>12</v>
      </c>
      <c r="BS101" s="45" t="s">
        <v>12</v>
      </c>
      <c r="BT101" s="45" t="s">
        <v>12</v>
      </c>
      <c r="BU101" s="45" t="s">
        <v>12</v>
      </c>
      <c r="BV101" s="45" t="s">
        <v>12</v>
      </c>
      <c r="BW101" s="45" t="s">
        <v>12</v>
      </c>
      <c r="BX101" s="45" t="s">
        <v>12</v>
      </c>
      <c r="BY101" s="45" t="s">
        <v>12</v>
      </c>
      <c r="BZ101" s="45" t="s">
        <v>12</v>
      </c>
      <c r="CA101" s="45" t="s">
        <v>12</v>
      </c>
      <c r="CB101" s="45" t="s">
        <v>12</v>
      </c>
      <c r="CC101" s="45" t="s">
        <v>12</v>
      </c>
      <c r="CD101" s="45" t="s">
        <v>12</v>
      </c>
      <c r="CE101" s="45" t="s">
        <v>12</v>
      </c>
      <c r="CF101" s="45" t="s">
        <v>12</v>
      </c>
      <c r="CG101" s="45" t="s">
        <v>12</v>
      </c>
      <c r="CH101" s="45" t="s">
        <v>12</v>
      </c>
      <c r="CI101" s="45" t="s">
        <v>12</v>
      </c>
      <c r="CJ101" s="45" t="s">
        <v>12</v>
      </c>
      <c r="CK101" s="45" t="s">
        <v>12</v>
      </c>
      <c r="CL101" s="45" t="s">
        <v>12</v>
      </c>
      <c r="CM101" s="45" t="s">
        <v>12</v>
      </c>
      <c r="CN101" s="45" t="s">
        <v>12</v>
      </c>
      <c r="CO101" s="45" t="s">
        <v>12</v>
      </c>
      <c r="CP101" s="117"/>
      <c r="CQ101" s="60"/>
      <c r="CR101" s="46"/>
      <c r="CS101" s="88"/>
    </row>
    <row r="102" spans="2:97" s="39" customFormat="1" ht="8.5" customHeight="1" thickBot="1" x14ac:dyDescent="0.4">
      <c r="B102" s="102"/>
      <c r="C102" s="324"/>
      <c r="D102" s="107"/>
      <c r="E102" s="103"/>
      <c r="F102" s="115"/>
      <c r="G102" s="116"/>
      <c r="I102" s="95"/>
      <c r="K102" s="96"/>
      <c r="L102" s="93"/>
      <c r="M102" s="93"/>
      <c r="N102" s="93"/>
      <c r="O102" s="94"/>
      <c r="Q102" s="112"/>
      <c r="R102" s="113"/>
      <c r="T102" s="110">
        <f t="shared" ref="T102" si="285">IF(U100="","",1)</f>
        <v>1</v>
      </c>
      <c r="U102" s="93">
        <f t="shared" ref="U102" si="286">IF(U100="","",1)</f>
        <v>1</v>
      </c>
      <c r="V102" s="109">
        <f t="shared" ref="V102" si="287">IF(U100="","",1)</f>
        <v>1</v>
      </c>
      <c r="X102" s="107"/>
      <c r="Y102" s="97"/>
      <c r="Z102" s="98"/>
      <c r="AB102" s="104"/>
      <c r="AC102" s="92"/>
      <c r="AD102" s="139"/>
      <c r="AF102" s="140"/>
      <c r="AG102" s="141"/>
      <c r="AH102" s="141"/>
      <c r="AI102" s="141"/>
      <c r="AJ102" s="142"/>
      <c r="AL102" s="140"/>
      <c r="AM102" s="141"/>
      <c r="AN102" s="141"/>
      <c r="AO102" s="141"/>
      <c r="AP102" s="141"/>
      <c r="AQ102" s="141"/>
      <c r="AR102" s="141"/>
      <c r="AS102" s="141"/>
      <c r="AT102" s="141"/>
      <c r="AU102" s="141"/>
      <c r="AV102" s="141"/>
      <c r="AW102" s="141"/>
      <c r="AX102" s="141"/>
      <c r="AY102" s="141"/>
      <c r="AZ102" s="141"/>
      <c r="BA102" s="141"/>
      <c r="BB102" s="141"/>
      <c r="BC102" s="141"/>
      <c r="BD102" s="141"/>
      <c r="BE102" s="141"/>
      <c r="BF102" s="141"/>
      <c r="BG102" s="141"/>
      <c r="BH102" s="141"/>
      <c r="BI102" s="141"/>
      <c r="BJ102" s="141"/>
      <c r="BK102" s="141"/>
      <c r="BL102" s="141"/>
      <c r="BM102" s="141"/>
      <c r="BN102" s="141"/>
      <c r="BO102" s="141"/>
      <c r="BP102" s="141"/>
      <c r="BQ102" s="141"/>
      <c r="BR102" s="141"/>
      <c r="BS102" s="141"/>
      <c r="BT102" s="141"/>
      <c r="BU102" s="141"/>
      <c r="BV102" s="141"/>
      <c r="BW102" s="141"/>
      <c r="BX102" s="141"/>
      <c r="BY102" s="141"/>
      <c r="BZ102" s="141"/>
      <c r="CA102" s="141"/>
      <c r="CB102" s="141"/>
      <c r="CC102" s="141"/>
      <c r="CD102" s="141"/>
      <c r="CE102" s="141"/>
      <c r="CF102" s="141"/>
      <c r="CG102" s="141"/>
      <c r="CH102" s="141"/>
      <c r="CI102" s="141"/>
      <c r="CJ102" s="141"/>
      <c r="CK102" s="141"/>
      <c r="CL102" s="141"/>
      <c r="CM102" s="141"/>
      <c r="CN102" s="141"/>
      <c r="CO102" s="142"/>
      <c r="CP102" s="118"/>
      <c r="CQ102" s="146"/>
      <c r="CR102" s="97"/>
      <c r="CS102" s="105"/>
    </row>
    <row r="103" spans="2:97" ht="8.5" customHeight="1" thickTop="1" x14ac:dyDescent="0.35">
      <c r="B103" s="71"/>
      <c r="C103" s="323"/>
      <c r="D103" s="47"/>
      <c r="E103" s="60"/>
      <c r="G103" s="46"/>
      <c r="I103" s="61"/>
      <c r="K103" s="45"/>
      <c r="L103" s="1"/>
      <c r="M103" s="1"/>
      <c r="N103" s="1"/>
      <c r="O103" s="46"/>
      <c r="P103" s="1"/>
      <c r="Q103" s="56"/>
      <c r="R103" s="57"/>
      <c r="T103" s="5">
        <f t="shared" ref="T103" si="288">IF(U104="","",1)</f>
        <v>1</v>
      </c>
      <c r="U103" s="1">
        <f t="shared" ref="U103" si="289">IF(U104="","",1)</f>
        <v>1</v>
      </c>
      <c r="V103" s="6">
        <f t="shared" ref="V103" si="290">IF(U104="","",1)</f>
        <v>1</v>
      </c>
      <c r="X103" s="60"/>
      <c r="Y103" s="46"/>
      <c r="Z103" s="76"/>
      <c r="AB103" s="82"/>
      <c r="AC103" s="45"/>
      <c r="AD103" s="149"/>
      <c r="AF103" s="150"/>
      <c r="AG103" s="151"/>
      <c r="AH103" s="151"/>
      <c r="AI103" s="151"/>
      <c r="AJ103" s="152"/>
      <c r="AL103" s="150"/>
      <c r="AM103" s="157"/>
      <c r="AN103" s="157"/>
      <c r="AO103" s="157"/>
      <c r="AP103" s="157"/>
      <c r="AQ103" s="157"/>
      <c r="AR103" s="157"/>
      <c r="AS103" s="157"/>
      <c r="AT103" s="157"/>
      <c r="AU103" s="157"/>
      <c r="AV103" s="157"/>
      <c r="AW103" s="157"/>
      <c r="AX103" s="157"/>
      <c r="AY103" s="157"/>
      <c r="AZ103" s="157"/>
      <c r="BA103" s="157"/>
      <c r="BB103" s="157"/>
      <c r="BC103" s="157"/>
      <c r="BD103" s="157"/>
      <c r="BE103" s="157"/>
      <c r="BF103" s="157"/>
      <c r="BG103" s="157"/>
      <c r="BH103" s="157"/>
      <c r="BI103" s="157"/>
      <c r="BJ103" s="157"/>
      <c r="BK103" s="157"/>
      <c r="BL103" s="157"/>
      <c r="BM103" s="157"/>
      <c r="BN103" s="157"/>
      <c r="BO103" s="157"/>
      <c r="BP103" s="157"/>
      <c r="BQ103" s="157"/>
      <c r="BR103" s="157"/>
      <c r="BS103" s="157"/>
      <c r="BT103" s="157"/>
      <c r="BU103" s="157"/>
      <c r="BV103" s="157"/>
      <c r="BW103" s="157"/>
      <c r="BX103" s="157"/>
      <c r="BY103" s="157"/>
      <c r="BZ103" s="157"/>
      <c r="CA103" s="157"/>
      <c r="CB103" s="157"/>
      <c r="CC103" s="157"/>
      <c r="CD103" s="157"/>
      <c r="CE103" s="157"/>
      <c r="CF103" s="157"/>
      <c r="CG103" s="157"/>
      <c r="CH103" s="157"/>
      <c r="CI103" s="157"/>
      <c r="CJ103" s="157"/>
      <c r="CK103" s="157"/>
      <c r="CL103" s="157"/>
      <c r="CM103" s="157"/>
      <c r="CN103" s="157"/>
      <c r="CO103" s="152"/>
      <c r="CP103" s="117"/>
      <c r="CQ103" s="149"/>
      <c r="CR103" s="46"/>
      <c r="CS103" s="88"/>
    </row>
    <row r="104" spans="2:97" x14ac:dyDescent="0.35">
      <c r="B104" s="71"/>
      <c r="C104" s="323">
        <f>IF(AD104="Athlete Name","",AC104)</f>
        <v>22</v>
      </c>
      <c r="D104" s="47" t="str">
        <f t="shared" si="236"/>
        <v>Kristen Derting</v>
      </c>
      <c r="E104" s="60"/>
      <c r="F104" s="1">
        <f>IF(COUNT(AL104:CO104)=0,"", COUNT(AL104:CO104))</f>
        <v>5</v>
      </c>
      <c r="G104" s="46">
        <f t="shared" ref="G104" si="291">_xlfn.IFS(F104="","",F104=1,1,F104=2,2,F104=3,3,F104=4,4,F104=5,5,F104&gt;5,5)</f>
        <v>5</v>
      </c>
      <c r="I104" s="61"/>
      <c r="J104" s="108" t="s">
        <v>7</v>
      </c>
      <c r="K104" s="45">
        <f>IFERROR(LARGE((AL104:CO104),1),"")</f>
        <v>623</v>
      </c>
      <c r="L104" s="1">
        <f>IFERROR(LARGE((AL104:CO104),2),"")</f>
        <v>622.1</v>
      </c>
      <c r="M104" s="1">
        <f>IFERROR(LARGE((AL104:CO104),3),"")</f>
        <v>620.79999999999995</v>
      </c>
      <c r="N104" s="1">
        <f>IFERROR(LARGE((AL104:CO104),4),"")</f>
        <v>618.4</v>
      </c>
      <c r="O104" s="46">
        <f>IFERROR(LARGE((AL104:CO104),5),"")</f>
        <v>617.79999999999995</v>
      </c>
      <c r="P104" s="1"/>
      <c r="Q104" s="56">
        <f t="shared" si="238"/>
        <v>620.41999999999985</v>
      </c>
      <c r="R104" s="57" t="str">
        <f t="shared" si="239"/>
        <v/>
      </c>
      <c r="T104" s="5">
        <f t="shared" ref="T104" si="292">IF(U104="","",1)</f>
        <v>1</v>
      </c>
      <c r="U104" s="4">
        <f t="shared" ref="U104" si="293">IF(SUM(Q104:R104)=0,"",SUM(Q104:R104))</f>
        <v>620.41999999999985</v>
      </c>
      <c r="V104" s="6">
        <f t="shared" ref="V104" si="294">IF(U104="","",1)</f>
        <v>1</v>
      </c>
      <c r="X104" s="60" t="str">
        <f t="shared" si="226"/>
        <v>Kristen Derting</v>
      </c>
      <c r="Y104" s="46"/>
      <c r="Z104" s="76"/>
      <c r="AB104" s="82"/>
      <c r="AC104" s="45">
        <v>22</v>
      </c>
      <c r="AD104" s="60" t="s">
        <v>180</v>
      </c>
      <c r="AF104" s="45"/>
      <c r="AG104" s="1"/>
      <c r="AH104" s="1"/>
      <c r="AI104" s="1"/>
      <c r="AJ104" s="46"/>
      <c r="AK104" s="108"/>
      <c r="AL104" s="62" t="s">
        <v>7</v>
      </c>
      <c r="AM104" s="62">
        <v>618.4</v>
      </c>
      <c r="AN104" s="62">
        <v>623</v>
      </c>
      <c r="AO104" s="62">
        <v>622.1</v>
      </c>
      <c r="AP104" s="62">
        <v>617.79999999999995</v>
      </c>
      <c r="AQ104" s="62" t="s">
        <v>7</v>
      </c>
      <c r="AR104" s="62" t="s">
        <v>7</v>
      </c>
      <c r="AS104" s="62" t="s">
        <v>7</v>
      </c>
      <c r="AT104" s="62" t="s">
        <v>7</v>
      </c>
      <c r="AU104" s="62" t="s">
        <v>7</v>
      </c>
      <c r="AV104" s="62" t="s">
        <v>7</v>
      </c>
      <c r="AW104" s="62" t="s">
        <v>7</v>
      </c>
      <c r="AX104" s="62" t="s">
        <v>7</v>
      </c>
      <c r="AY104" s="62" t="s">
        <v>7</v>
      </c>
      <c r="AZ104" s="62" t="s">
        <v>7</v>
      </c>
      <c r="BA104" s="62" t="s">
        <v>7</v>
      </c>
      <c r="BB104" s="62">
        <v>620.79999999999995</v>
      </c>
      <c r="BC104" s="62" t="s">
        <v>7</v>
      </c>
      <c r="BD104" s="62" t="s">
        <v>7</v>
      </c>
      <c r="BE104" s="62" t="s">
        <v>7</v>
      </c>
      <c r="BF104" s="62" t="s">
        <v>7</v>
      </c>
      <c r="BG104" s="62" t="s">
        <v>7</v>
      </c>
      <c r="BH104" s="62" t="s">
        <v>7</v>
      </c>
      <c r="BI104" s="62" t="s">
        <v>7</v>
      </c>
      <c r="BJ104" s="62" t="s">
        <v>7</v>
      </c>
      <c r="BK104" s="62" t="s">
        <v>7</v>
      </c>
      <c r="BL104" s="62" t="s">
        <v>7</v>
      </c>
      <c r="BM104" s="62" t="s">
        <v>7</v>
      </c>
      <c r="BN104" s="62" t="s">
        <v>7</v>
      </c>
      <c r="BO104" s="62" t="s">
        <v>7</v>
      </c>
      <c r="BP104" s="62" t="s">
        <v>7</v>
      </c>
      <c r="BQ104" s="62" t="s">
        <v>7</v>
      </c>
      <c r="BR104" s="62" t="s">
        <v>7</v>
      </c>
      <c r="BS104" s="62" t="s">
        <v>7</v>
      </c>
      <c r="BT104" s="62" t="s">
        <v>7</v>
      </c>
      <c r="BU104" s="62" t="s">
        <v>7</v>
      </c>
      <c r="BV104" s="62" t="s">
        <v>7</v>
      </c>
      <c r="BW104" s="62" t="s">
        <v>7</v>
      </c>
      <c r="BX104" s="62" t="s">
        <v>7</v>
      </c>
      <c r="BY104" s="62" t="s">
        <v>7</v>
      </c>
      <c r="BZ104" s="62" t="s">
        <v>7</v>
      </c>
      <c r="CA104" s="62" t="s">
        <v>7</v>
      </c>
      <c r="CB104" s="62" t="s">
        <v>7</v>
      </c>
      <c r="CC104" s="62" t="s">
        <v>7</v>
      </c>
      <c r="CD104" s="62" t="s">
        <v>7</v>
      </c>
      <c r="CE104" s="62" t="s">
        <v>7</v>
      </c>
      <c r="CF104" s="62" t="s">
        <v>7</v>
      </c>
      <c r="CG104" s="62" t="s">
        <v>7</v>
      </c>
      <c r="CH104" s="62" t="s">
        <v>7</v>
      </c>
      <c r="CI104" s="62" t="s">
        <v>7</v>
      </c>
      <c r="CJ104" s="62" t="s">
        <v>7</v>
      </c>
      <c r="CK104" s="62" t="s">
        <v>7</v>
      </c>
      <c r="CL104" s="62" t="s">
        <v>7</v>
      </c>
      <c r="CM104" s="62" t="s">
        <v>7</v>
      </c>
      <c r="CN104" s="62" t="s">
        <v>7</v>
      </c>
      <c r="CO104" s="62" t="s">
        <v>7</v>
      </c>
      <c r="CP104" s="117"/>
      <c r="CQ104" s="60" t="str">
        <f>IF(AD104="Athlete Name","",AD104)</f>
        <v>Kristen Derting</v>
      </c>
      <c r="CR104" s="46">
        <v>22</v>
      </c>
      <c r="CS104" s="88"/>
    </row>
    <row r="105" spans="2:97" x14ac:dyDescent="0.35">
      <c r="B105" s="71"/>
      <c r="C105" s="323"/>
      <c r="D105" s="47"/>
      <c r="E105" s="60"/>
      <c r="G105" s="46"/>
      <c r="I105" s="61" t="str">
        <f>IF(SUM(AF105:AJ105)=0,"",SUM(AF105:AJ105))</f>
        <v/>
      </c>
      <c r="J105" s="108" t="s">
        <v>12</v>
      </c>
      <c r="K105" s="45" t="str">
        <f>IFERROR(LARGE((AL105:CO105),1),"")</f>
        <v/>
      </c>
      <c r="L105" s="1" t="str">
        <f>IFERROR(LARGE((AL105:CO105),2),"")</f>
        <v/>
      </c>
      <c r="M105" s="1" t="str">
        <f>IFERROR(LARGE((AL105:CO105),3),"")</f>
        <v/>
      </c>
      <c r="N105" s="1" t="str">
        <f>IFERROR(LARGE((AL105:CO105),4),"")</f>
        <v/>
      </c>
      <c r="O105" s="46" t="str">
        <f>IFERROR(LARGE((AL105:CO105),5),"")</f>
        <v/>
      </c>
      <c r="P105" s="1"/>
      <c r="Q105" s="56"/>
      <c r="R105" s="57"/>
      <c r="T105" s="5">
        <f t="shared" ref="T105" si="295">IF(U104="","",1)</f>
        <v>1</v>
      </c>
      <c r="U105" s="126">
        <f t="shared" ref="U105" si="296">IF(U104="","",1)</f>
        <v>1</v>
      </c>
      <c r="V105" s="6">
        <f t="shared" ref="V105" si="297">IF(U104="","",1)</f>
        <v>1</v>
      </c>
      <c r="X105" s="60"/>
      <c r="Y105" s="46"/>
      <c r="Z105" s="76"/>
      <c r="AB105" s="82"/>
      <c r="AC105" s="45"/>
      <c r="AD105" s="60"/>
      <c r="AF105" s="45" t="s">
        <v>12</v>
      </c>
      <c r="AG105" s="1" t="s">
        <v>12</v>
      </c>
      <c r="AH105" s="1" t="s">
        <v>12</v>
      </c>
      <c r="AI105" s="1" t="s">
        <v>12</v>
      </c>
      <c r="AJ105" s="46" t="s">
        <v>12</v>
      </c>
      <c r="AK105" s="108"/>
      <c r="AL105" s="45" t="s">
        <v>12</v>
      </c>
      <c r="AM105" s="45" t="s">
        <v>12</v>
      </c>
      <c r="AN105" s="45" t="s">
        <v>12</v>
      </c>
      <c r="AO105" s="45" t="s">
        <v>12</v>
      </c>
      <c r="AP105" s="45" t="s">
        <v>12</v>
      </c>
      <c r="AQ105" s="45" t="s">
        <v>12</v>
      </c>
      <c r="AR105" s="45" t="s">
        <v>12</v>
      </c>
      <c r="AS105" s="45" t="s">
        <v>12</v>
      </c>
      <c r="AT105" s="45" t="s">
        <v>12</v>
      </c>
      <c r="AU105" s="45" t="s">
        <v>12</v>
      </c>
      <c r="AV105" s="45" t="s">
        <v>12</v>
      </c>
      <c r="AW105" s="45" t="s">
        <v>12</v>
      </c>
      <c r="AX105" s="45" t="s">
        <v>12</v>
      </c>
      <c r="AY105" s="45" t="s">
        <v>12</v>
      </c>
      <c r="AZ105" s="45" t="s">
        <v>12</v>
      </c>
      <c r="BA105" s="45" t="s">
        <v>12</v>
      </c>
      <c r="BB105" s="45" t="s">
        <v>12</v>
      </c>
      <c r="BC105" s="45" t="s">
        <v>12</v>
      </c>
      <c r="BD105" s="45" t="s">
        <v>12</v>
      </c>
      <c r="BE105" s="45" t="s">
        <v>12</v>
      </c>
      <c r="BF105" s="45" t="s">
        <v>12</v>
      </c>
      <c r="BG105" s="45" t="s">
        <v>12</v>
      </c>
      <c r="BH105" s="45" t="s">
        <v>12</v>
      </c>
      <c r="BI105" s="45" t="s">
        <v>12</v>
      </c>
      <c r="BJ105" s="45" t="s">
        <v>12</v>
      </c>
      <c r="BK105" s="45" t="s">
        <v>12</v>
      </c>
      <c r="BL105" s="45" t="s">
        <v>12</v>
      </c>
      <c r="BM105" s="45" t="s">
        <v>12</v>
      </c>
      <c r="BN105" s="45" t="s">
        <v>12</v>
      </c>
      <c r="BO105" s="45" t="s">
        <v>12</v>
      </c>
      <c r="BP105" s="45" t="s">
        <v>12</v>
      </c>
      <c r="BQ105" s="45" t="s">
        <v>12</v>
      </c>
      <c r="BR105" s="45" t="s">
        <v>12</v>
      </c>
      <c r="BS105" s="45" t="s">
        <v>12</v>
      </c>
      <c r="BT105" s="45" t="s">
        <v>12</v>
      </c>
      <c r="BU105" s="45" t="s">
        <v>12</v>
      </c>
      <c r="BV105" s="45" t="s">
        <v>12</v>
      </c>
      <c r="BW105" s="45" t="s">
        <v>12</v>
      </c>
      <c r="BX105" s="45" t="s">
        <v>12</v>
      </c>
      <c r="BY105" s="45" t="s">
        <v>12</v>
      </c>
      <c r="BZ105" s="45" t="s">
        <v>12</v>
      </c>
      <c r="CA105" s="45" t="s">
        <v>12</v>
      </c>
      <c r="CB105" s="45" t="s">
        <v>12</v>
      </c>
      <c r="CC105" s="45" t="s">
        <v>12</v>
      </c>
      <c r="CD105" s="45" t="s">
        <v>12</v>
      </c>
      <c r="CE105" s="45" t="s">
        <v>12</v>
      </c>
      <c r="CF105" s="45" t="s">
        <v>12</v>
      </c>
      <c r="CG105" s="45" t="s">
        <v>12</v>
      </c>
      <c r="CH105" s="45" t="s">
        <v>12</v>
      </c>
      <c r="CI105" s="45" t="s">
        <v>12</v>
      </c>
      <c r="CJ105" s="45" t="s">
        <v>12</v>
      </c>
      <c r="CK105" s="45" t="s">
        <v>12</v>
      </c>
      <c r="CL105" s="45" t="s">
        <v>12</v>
      </c>
      <c r="CM105" s="45" t="s">
        <v>12</v>
      </c>
      <c r="CN105" s="45" t="s">
        <v>12</v>
      </c>
      <c r="CO105" s="45" t="s">
        <v>12</v>
      </c>
      <c r="CP105" s="117"/>
      <c r="CQ105" s="60"/>
      <c r="CR105" s="46"/>
      <c r="CS105" s="88"/>
    </row>
    <row r="106" spans="2:97" s="39" customFormat="1" ht="8.5" customHeight="1" thickBot="1" x14ac:dyDescent="0.4">
      <c r="B106" s="102"/>
      <c r="C106" s="324"/>
      <c r="D106" s="107"/>
      <c r="E106" s="103"/>
      <c r="F106" s="115"/>
      <c r="G106" s="116"/>
      <c r="I106" s="95"/>
      <c r="K106" s="96"/>
      <c r="L106" s="93"/>
      <c r="M106" s="93"/>
      <c r="N106" s="93"/>
      <c r="O106" s="94"/>
      <c r="Q106" s="112"/>
      <c r="R106" s="113"/>
      <c r="T106" s="110">
        <f t="shared" ref="T106" si="298">IF(U104="","",1)</f>
        <v>1</v>
      </c>
      <c r="U106" s="93">
        <f t="shared" ref="U106" si="299">IF(U104="","",1)</f>
        <v>1</v>
      </c>
      <c r="V106" s="109">
        <f t="shared" ref="V106" si="300">IF(U104="","",1)</f>
        <v>1</v>
      </c>
      <c r="X106" s="107"/>
      <c r="Y106" s="97"/>
      <c r="Z106" s="98"/>
      <c r="AB106" s="104"/>
      <c r="AC106" s="92"/>
      <c r="AD106" s="148"/>
      <c r="AF106" s="153"/>
      <c r="AG106" s="154"/>
      <c r="AH106" s="154"/>
      <c r="AI106" s="155"/>
      <c r="AJ106" s="156"/>
      <c r="AL106" s="159"/>
      <c r="AM106" s="155"/>
      <c r="AN106" s="155"/>
      <c r="AO106" s="155"/>
      <c r="AP106" s="155"/>
      <c r="AQ106" s="155"/>
      <c r="AR106" s="155"/>
      <c r="AS106" s="155"/>
      <c r="AT106" s="155"/>
      <c r="AU106" s="155"/>
      <c r="AV106" s="155"/>
      <c r="AW106" s="155"/>
      <c r="AX106" s="155"/>
      <c r="AY106" s="155"/>
      <c r="AZ106" s="155"/>
      <c r="BA106" s="155"/>
      <c r="BB106" s="155"/>
      <c r="BC106" s="155"/>
      <c r="BD106" s="155"/>
      <c r="BE106" s="155"/>
      <c r="BF106" s="155"/>
      <c r="BG106" s="155"/>
      <c r="BH106" s="155"/>
      <c r="BI106" s="155"/>
      <c r="BJ106" s="155"/>
      <c r="BK106" s="155"/>
      <c r="BL106" s="155"/>
      <c r="BM106" s="155"/>
      <c r="BN106" s="155"/>
      <c r="BO106" s="155"/>
      <c r="BP106" s="155"/>
      <c r="BQ106" s="155"/>
      <c r="BR106" s="155"/>
      <c r="BS106" s="155"/>
      <c r="BT106" s="155"/>
      <c r="BU106" s="155"/>
      <c r="BV106" s="155"/>
      <c r="BW106" s="155"/>
      <c r="BX106" s="155"/>
      <c r="BY106" s="155"/>
      <c r="BZ106" s="155"/>
      <c r="CA106" s="155"/>
      <c r="CB106" s="155"/>
      <c r="CC106" s="155"/>
      <c r="CD106" s="155"/>
      <c r="CE106" s="155"/>
      <c r="CF106" s="155"/>
      <c r="CG106" s="155"/>
      <c r="CH106" s="155"/>
      <c r="CI106" s="155"/>
      <c r="CJ106" s="155"/>
      <c r="CK106" s="155"/>
      <c r="CL106" s="155"/>
      <c r="CM106" s="155"/>
      <c r="CN106" s="155"/>
      <c r="CO106" s="156"/>
      <c r="CP106" s="118"/>
      <c r="CQ106" s="158"/>
      <c r="CR106" s="97"/>
      <c r="CS106" s="105"/>
    </row>
    <row r="107" spans="2:97" ht="8.5" customHeight="1" thickTop="1" x14ac:dyDescent="0.35">
      <c r="B107" s="71"/>
      <c r="C107" s="323"/>
      <c r="D107" s="47"/>
      <c r="E107" s="60"/>
      <c r="G107" s="46"/>
      <c r="I107" s="61"/>
      <c r="K107" s="45"/>
      <c r="L107" s="1"/>
      <c r="M107" s="1"/>
      <c r="N107" s="1"/>
      <c r="O107" s="46"/>
      <c r="P107" s="1"/>
      <c r="Q107" s="56"/>
      <c r="R107" s="57"/>
      <c r="T107" s="5">
        <f t="shared" ref="T107" si="301">IF(U108="","",1)</f>
        <v>1</v>
      </c>
      <c r="U107" s="1">
        <f t="shared" ref="U107" si="302">IF(U108="","",1)</f>
        <v>1</v>
      </c>
      <c r="V107" s="6">
        <f t="shared" ref="V107" si="303">IF(U108="","",1)</f>
        <v>1</v>
      </c>
      <c r="X107" s="60"/>
      <c r="Y107" s="46"/>
      <c r="Z107" s="76"/>
      <c r="AB107" s="82"/>
      <c r="AC107" s="45"/>
      <c r="AD107" s="134"/>
      <c r="AF107" s="135"/>
      <c r="AG107" s="136"/>
      <c r="AH107" s="136"/>
      <c r="AI107" s="137"/>
      <c r="AJ107" s="138"/>
      <c r="AL107" s="143"/>
      <c r="AM107" s="144"/>
      <c r="AN107" s="144"/>
      <c r="AO107" s="144"/>
      <c r="AP107" s="144"/>
      <c r="AQ107" s="144"/>
      <c r="AR107" s="144"/>
      <c r="AS107" s="144"/>
      <c r="AT107" s="144"/>
      <c r="AU107" s="144"/>
      <c r="AV107" s="144"/>
      <c r="AW107" s="144"/>
      <c r="AX107" s="144"/>
      <c r="AY107" s="144"/>
      <c r="AZ107" s="144"/>
      <c r="BA107" s="144"/>
      <c r="BB107" s="144"/>
      <c r="BC107" s="144"/>
      <c r="BD107" s="144"/>
      <c r="BE107" s="144"/>
      <c r="BF107" s="144"/>
      <c r="BG107" s="144"/>
      <c r="BH107" s="144"/>
      <c r="BI107" s="144"/>
      <c r="BJ107" s="144"/>
      <c r="BK107" s="144"/>
      <c r="BL107" s="144"/>
      <c r="BM107" s="144"/>
      <c r="BN107" s="144"/>
      <c r="BO107" s="144"/>
      <c r="BP107" s="144"/>
      <c r="BQ107" s="144"/>
      <c r="BR107" s="144"/>
      <c r="BS107" s="144"/>
      <c r="BT107" s="144"/>
      <c r="BU107" s="144"/>
      <c r="BV107" s="144"/>
      <c r="BW107" s="144"/>
      <c r="BX107" s="144"/>
      <c r="BY107" s="144"/>
      <c r="BZ107" s="144"/>
      <c r="CA107" s="144"/>
      <c r="CB107" s="144"/>
      <c r="CC107" s="144"/>
      <c r="CD107" s="144"/>
      <c r="CE107" s="144"/>
      <c r="CF107" s="144"/>
      <c r="CG107" s="144"/>
      <c r="CH107" s="144"/>
      <c r="CI107" s="144"/>
      <c r="CJ107" s="144"/>
      <c r="CK107" s="144"/>
      <c r="CL107" s="144"/>
      <c r="CM107" s="144"/>
      <c r="CN107" s="144"/>
      <c r="CO107" s="145"/>
      <c r="CP107" s="117"/>
      <c r="CQ107" s="134"/>
      <c r="CR107" s="46"/>
      <c r="CS107" s="88"/>
    </row>
    <row r="108" spans="2:97" x14ac:dyDescent="0.35">
      <c r="B108" s="71"/>
      <c r="C108" s="323">
        <f>IF(AD108="Athlete Name","",AC108)</f>
        <v>23</v>
      </c>
      <c r="D108" s="47" t="str">
        <f t="shared" si="236"/>
        <v>Clarissa Layland</v>
      </c>
      <c r="E108" s="60"/>
      <c r="F108" s="1">
        <f>IF(COUNT(AL108:CO108)=0,"", COUNT(AL108:CO108))</f>
        <v>1</v>
      </c>
      <c r="G108" s="46">
        <f t="shared" ref="G108" si="304">_xlfn.IFS(F108="","",F108=1,1,F108=2,2,F108=3,3,F108=4,4,F108=5,5,F108&gt;5,5)</f>
        <v>1</v>
      </c>
      <c r="I108" s="61"/>
      <c r="J108" s="108" t="s">
        <v>7</v>
      </c>
      <c r="K108" s="45">
        <f>IFERROR(LARGE((AL108:CO108),1),"")</f>
        <v>622.70000000000005</v>
      </c>
      <c r="L108" s="1" t="str">
        <f>IFERROR(LARGE((AL108:CO108),2),"")</f>
        <v/>
      </c>
      <c r="M108" s="1" t="str">
        <f>IFERROR(LARGE((AL108:CO108),3),"")</f>
        <v/>
      </c>
      <c r="N108" s="1" t="str">
        <f>IFERROR(LARGE((AL108:CO108),4),"")</f>
        <v/>
      </c>
      <c r="O108" s="46" t="str">
        <f>IFERROR(LARGE((AL108:CO108),5),"")</f>
        <v/>
      </c>
      <c r="P108" s="1"/>
      <c r="Q108" s="56">
        <f t="shared" si="238"/>
        <v>622.70000000000005</v>
      </c>
      <c r="R108" s="57" t="str">
        <f t="shared" si="239"/>
        <v/>
      </c>
      <c r="T108" s="5">
        <f t="shared" ref="T108" si="305">IF(U108="","",1)</f>
        <v>1</v>
      </c>
      <c r="U108" s="4">
        <f t="shared" ref="U108" si="306">IF(SUM(Q108:R108)=0,"",SUM(Q108:R108))</f>
        <v>622.70000000000005</v>
      </c>
      <c r="V108" s="6">
        <f t="shared" ref="V108" si="307">IF(U108="","",1)</f>
        <v>1</v>
      </c>
      <c r="X108" s="60" t="str">
        <f t="shared" si="226"/>
        <v>Clarissa Layland</v>
      </c>
      <c r="Y108" s="46"/>
      <c r="Z108" s="76"/>
      <c r="AB108" s="82"/>
      <c r="AC108" s="45">
        <v>23</v>
      </c>
      <c r="AD108" s="60" t="s">
        <v>182</v>
      </c>
      <c r="AF108" s="45"/>
      <c r="AG108" s="1"/>
      <c r="AH108" s="1"/>
      <c r="AI108" s="1"/>
      <c r="AJ108" s="46"/>
      <c r="AK108" s="108"/>
      <c r="AL108" s="62" t="s">
        <v>7</v>
      </c>
      <c r="AM108" s="62" t="s">
        <v>7</v>
      </c>
      <c r="AN108" s="62" t="s">
        <v>7</v>
      </c>
      <c r="AO108" s="62" t="s">
        <v>7</v>
      </c>
      <c r="AP108" s="62" t="s">
        <v>7</v>
      </c>
      <c r="AQ108" s="62" t="s">
        <v>7</v>
      </c>
      <c r="AR108" s="62" t="s">
        <v>7</v>
      </c>
      <c r="AS108" s="62" t="s">
        <v>7</v>
      </c>
      <c r="AT108" s="62" t="s">
        <v>7</v>
      </c>
      <c r="AU108" s="62" t="s">
        <v>7</v>
      </c>
      <c r="AV108" s="62" t="s">
        <v>7</v>
      </c>
      <c r="AW108" s="62" t="s">
        <v>7</v>
      </c>
      <c r="AX108" s="62" t="s">
        <v>7</v>
      </c>
      <c r="AY108" s="62" t="s">
        <v>7</v>
      </c>
      <c r="AZ108" s="62" t="s">
        <v>7</v>
      </c>
      <c r="BA108" s="62" t="s">
        <v>7</v>
      </c>
      <c r="BB108" s="62">
        <v>622.70000000000005</v>
      </c>
      <c r="BC108" s="62" t="s">
        <v>7</v>
      </c>
      <c r="BD108" s="62" t="s">
        <v>7</v>
      </c>
      <c r="BE108" s="62" t="s">
        <v>7</v>
      </c>
      <c r="BF108" s="62" t="s">
        <v>7</v>
      </c>
      <c r="BG108" s="62" t="s">
        <v>7</v>
      </c>
      <c r="BH108" s="62" t="s">
        <v>7</v>
      </c>
      <c r="BI108" s="62" t="s">
        <v>7</v>
      </c>
      <c r="BJ108" s="62" t="s">
        <v>7</v>
      </c>
      <c r="BK108" s="62" t="s">
        <v>7</v>
      </c>
      <c r="BL108" s="62" t="s">
        <v>7</v>
      </c>
      <c r="BM108" s="62" t="s">
        <v>7</v>
      </c>
      <c r="BN108" s="62" t="s">
        <v>7</v>
      </c>
      <c r="BO108" s="62" t="s">
        <v>7</v>
      </c>
      <c r="BP108" s="62" t="s">
        <v>7</v>
      </c>
      <c r="BQ108" s="62" t="s">
        <v>7</v>
      </c>
      <c r="BR108" s="62" t="s">
        <v>7</v>
      </c>
      <c r="BS108" s="62" t="s">
        <v>7</v>
      </c>
      <c r="BT108" s="62" t="s">
        <v>7</v>
      </c>
      <c r="BU108" s="62" t="s">
        <v>7</v>
      </c>
      <c r="BV108" s="62" t="s">
        <v>7</v>
      </c>
      <c r="BW108" s="62" t="s">
        <v>7</v>
      </c>
      <c r="BX108" s="62" t="s">
        <v>7</v>
      </c>
      <c r="BY108" s="62" t="s">
        <v>7</v>
      </c>
      <c r="BZ108" s="62" t="s">
        <v>7</v>
      </c>
      <c r="CA108" s="62" t="s">
        <v>7</v>
      </c>
      <c r="CB108" s="62" t="s">
        <v>7</v>
      </c>
      <c r="CC108" s="62" t="s">
        <v>7</v>
      </c>
      <c r="CD108" s="62" t="s">
        <v>7</v>
      </c>
      <c r="CE108" s="62" t="s">
        <v>7</v>
      </c>
      <c r="CF108" s="62" t="s">
        <v>7</v>
      </c>
      <c r="CG108" s="62" t="s">
        <v>7</v>
      </c>
      <c r="CH108" s="62" t="s">
        <v>7</v>
      </c>
      <c r="CI108" s="62" t="s">
        <v>7</v>
      </c>
      <c r="CJ108" s="62" t="s">
        <v>7</v>
      </c>
      <c r="CK108" s="62" t="s">
        <v>7</v>
      </c>
      <c r="CL108" s="62" t="s">
        <v>7</v>
      </c>
      <c r="CM108" s="62" t="s">
        <v>7</v>
      </c>
      <c r="CN108" s="62" t="s">
        <v>7</v>
      </c>
      <c r="CO108" s="62" t="s">
        <v>7</v>
      </c>
      <c r="CP108" s="117"/>
      <c r="CQ108" s="60" t="str">
        <f>IF(AD108="Athlete Name","",AD108)</f>
        <v>Clarissa Layland</v>
      </c>
      <c r="CR108" s="46">
        <v>23</v>
      </c>
      <c r="CS108" s="88"/>
    </row>
    <row r="109" spans="2:97" x14ac:dyDescent="0.35">
      <c r="B109" s="71"/>
      <c r="C109" s="323"/>
      <c r="D109" s="47"/>
      <c r="E109" s="60"/>
      <c r="G109" s="46"/>
      <c r="I109" s="61" t="str">
        <f>IF(SUM(AF109:AJ109)=0,"",SUM(AF109:AJ109))</f>
        <v/>
      </c>
      <c r="J109" s="108" t="s">
        <v>12</v>
      </c>
      <c r="K109" s="45" t="str">
        <f>IFERROR(LARGE((AL109:CO109),1),"")</f>
        <v/>
      </c>
      <c r="L109" s="1" t="str">
        <f>IFERROR(LARGE((AL109:CO109),2),"")</f>
        <v/>
      </c>
      <c r="M109" s="1" t="str">
        <f>IFERROR(LARGE((AL109:CO109),3),"")</f>
        <v/>
      </c>
      <c r="N109" s="1" t="str">
        <f>IFERROR(LARGE((AL109:CO109),4),"")</f>
        <v/>
      </c>
      <c r="O109" s="46" t="str">
        <f>IFERROR(LARGE((AL109:CO109),5),"")</f>
        <v/>
      </c>
      <c r="P109" s="1"/>
      <c r="Q109" s="56"/>
      <c r="R109" s="57"/>
      <c r="T109" s="5">
        <f t="shared" ref="T109" si="308">IF(U108="","",1)</f>
        <v>1</v>
      </c>
      <c r="U109" s="126">
        <f t="shared" ref="U109" si="309">IF(U108="","",1)</f>
        <v>1</v>
      </c>
      <c r="V109" s="6">
        <f t="shared" ref="V109" si="310">IF(U108="","",1)</f>
        <v>1</v>
      </c>
      <c r="X109" s="60"/>
      <c r="Y109" s="46"/>
      <c r="Z109" s="76"/>
      <c r="AB109" s="82"/>
      <c r="AC109" s="45"/>
      <c r="AD109" s="60"/>
      <c r="AF109" s="45" t="s">
        <v>12</v>
      </c>
      <c r="AG109" s="1" t="s">
        <v>12</v>
      </c>
      <c r="AH109" s="1" t="s">
        <v>12</v>
      </c>
      <c r="AI109" s="1" t="s">
        <v>12</v>
      </c>
      <c r="AJ109" s="46" t="s">
        <v>12</v>
      </c>
      <c r="AK109" s="108"/>
      <c r="AL109" s="45" t="s">
        <v>12</v>
      </c>
      <c r="AM109" s="45" t="s">
        <v>12</v>
      </c>
      <c r="AN109" s="45" t="s">
        <v>12</v>
      </c>
      <c r="AO109" s="45" t="s">
        <v>12</v>
      </c>
      <c r="AP109" s="45" t="s">
        <v>12</v>
      </c>
      <c r="AQ109" s="45" t="s">
        <v>12</v>
      </c>
      <c r="AR109" s="45" t="s">
        <v>12</v>
      </c>
      <c r="AS109" s="45" t="s">
        <v>12</v>
      </c>
      <c r="AT109" s="45" t="s">
        <v>12</v>
      </c>
      <c r="AU109" s="45" t="s">
        <v>12</v>
      </c>
      <c r="AV109" s="45" t="s">
        <v>12</v>
      </c>
      <c r="AW109" s="45" t="s">
        <v>12</v>
      </c>
      <c r="AX109" s="45" t="s">
        <v>12</v>
      </c>
      <c r="AY109" s="45" t="s">
        <v>12</v>
      </c>
      <c r="AZ109" s="45" t="s">
        <v>12</v>
      </c>
      <c r="BA109" s="45" t="s">
        <v>12</v>
      </c>
      <c r="BB109" s="45" t="s">
        <v>12</v>
      </c>
      <c r="BC109" s="45" t="s">
        <v>12</v>
      </c>
      <c r="BD109" s="45" t="s">
        <v>12</v>
      </c>
      <c r="BE109" s="45" t="s">
        <v>12</v>
      </c>
      <c r="BF109" s="45" t="s">
        <v>12</v>
      </c>
      <c r="BG109" s="45" t="s">
        <v>12</v>
      </c>
      <c r="BH109" s="45" t="s">
        <v>12</v>
      </c>
      <c r="BI109" s="45" t="s">
        <v>12</v>
      </c>
      <c r="BJ109" s="45" t="s">
        <v>12</v>
      </c>
      <c r="BK109" s="45" t="s">
        <v>12</v>
      </c>
      <c r="BL109" s="45" t="s">
        <v>12</v>
      </c>
      <c r="BM109" s="45" t="s">
        <v>12</v>
      </c>
      <c r="BN109" s="45" t="s">
        <v>12</v>
      </c>
      <c r="BO109" s="45" t="s">
        <v>12</v>
      </c>
      <c r="BP109" s="45" t="s">
        <v>12</v>
      </c>
      <c r="BQ109" s="45" t="s">
        <v>12</v>
      </c>
      <c r="BR109" s="45" t="s">
        <v>12</v>
      </c>
      <c r="BS109" s="45" t="s">
        <v>12</v>
      </c>
      <c r="BT109" s="45" t="s">
        <v>12</v>
      </c>
      <c r="BU109" s="45" t="s">
        <v>12</v>
      </c>
      <c r="BV109" s="45" t="s">
        <v>12</v>
      </c>
      <c r="BW109" s="45" t="s">
        <v>12</v>
      </c>
      <c r="BX109" s="45" t="s">
        <v>12</v>
      </c>
      <c r="BY109" s="45" t="s">
        <v>12</v>
      </c>
      <c r="BZ109" s="45" t="s">
        <v>12</v>
      </c>
      <c r="CA109" s="45" t="s">
        <v>12</v>
      </c>
      <c r="CB109" s="45" t="s">
        <v>12</v>
      </c>
      <c r="CC109" s="45" t="s">
        <v>12</v>
      </c>
      <c r="CD109" s="45" t="s">
        <v>12</v>
      </c>
      <c r="CE109" s="45" t="s">
        <v>12</v>
      </c>
      <c r="CF109" s="45" t="s">
        <v>12</v>
      </c>
      <c r="CG109" s="45" t="s">
        <v>12</v>
      </c>
      <c r="CH109" s="45" t="s">
        <v>12</v>
      </c>
      <c r="CI109" s="45" t="s">
        <v>12</v>
      </c>
      <c r="CJ109" s="45" t="s">
        <v>12</v>
      </c>
      <c r="CK109" s="45" t="s">
        <v>12</v>
      </c>
      <c r="CL109" s="45" t="s">
        <v>12</v>
      </c>
      <c r="CM109" s="45" t="s">
        <v>12</v>
      </c>
      <c r="CN109" s="45" t="s">
        <v>12</v>
      </c>
      <c r="CO109" s="45" t="s">
        <v>12</v>
      </c>
      <c r="CP109" s="117"/>
      <c r="CQ109" s="60"/>
      <c r="CR109" s="46"/>
      <c r="CS109" s="88"/>
    </row>
    <row r="110" spans="2:97" s="39" customFormat="1" ht="8.5" customHeight="1" thickBot="1" x14ac:dyDescent="0.4">
      <c r="B110" s="102"/>
      <c r="C110" s="324"/>
      <c r="D110" s="107"/>
      <c r="E110" s="103"/>
      <c r="F110" s="115"/>
      <c r="G110" s="116"/>
      <c r="I110" s="95"/>
      <c r="K110" s="96"/>
      <c r="L110" s="93"/>
      <c r="M110" s="93"/>
      <c r="N110" s="93"/>
      <c r="O110" s="94"/>
      <c r="Q110" s="112"/>
      <c r="R110" s="113"/>
      <c r="T110" s="110">
        <f t="shared" ref="T110" si="311">IF(U108="","",1)</f>
        <v>1</v>
      </c>
      <c r="U110" s="93">
        <f t="shared" ref="U110" si="312">IF(U108="","",1)</f>
        <v>1</v>
      </c>
      <c r="V110" s="109">
        <f t="shared" ref="V110" si="313">IF(U108="","",1)</f>
        <v>1</v>
      </c>
      <c r="X110" s="107"/>
      <c r="Y110" s="97"/>
      <c r="Z110" s="98"/>
      <c r="AB110" s="104"/>
      <c r="AC110" s="92"/>
      <c r="AD110" s="139"/>
      <c r="AF110" s="140"/>
      <c r="AG110" s="141"/>
      <c r="AH110" s="141"/>
      <c r="AI110" s="141"/>
      <c r="AJ110" s="142"/>
      <c r="AL110" s="140"/>
      <c r="AM110" s="141"/>
      <c r="AN110" s="141"/>
      <c r="AO110" s="141"/>
      <c r="AP110" s="141"/>
      <c r="AQ110" s="141"/>
      <c r="AR110" s="141"/>
      <c r="AS110" s="141"/>
      <c r="AT110" s="141"/>
      <c r="AU110" s="141"/>
      <c r="AV110" s="141"/>
      <c r="AW110" s="141"/>
      <c r="AX110" s="141"/>
      <c r="AY110" s="141"/>
      <c r="AZ110" s="141"/>
      <c r="BA110" s="141"/>
      <c r="BB110" s="141"/>
      <c r="BC110" s="141"/>
      <c r="BD110" s="141"/>
      <c r="BE110" s="141"/>
      <c r="BF110" s="141"/>
      <c r="BG110" s="141"/>
      <c r="BH110" s="141"/>
      <c r="BI110" s="141"/>
      <c r="BJ110" s="141"/>
      <c r="BK110" s="141"/>
      <c r="BL110" s="141"/>
      <c r="BM110" s="141"/>
      <c r="BN110" s="141"/>
      <c r="BO110" s="141"/>
      <c r="BP110" s="141"/>
      <c r="BQ110" s="141"/>
      <c r="BR110" s="141"/>
      <c r="BS110" s="141"/>
      <c r="BT110" s="141"/>
      <c r="BU110" s="141"/>
      <c r="BV110" s="141"/>
      <c r="BW110" s="141"/>
      <c r="BX110" s="141"/>
      <c r="BY110" s="141"/>
      <c r="BZ110" s="141"/>
      <c r="CA110" s="141"/>
      <c r="CB110" s="141"/>
      <c r="CC110" s="141"/>
      <c r="CD110" s="141"/>
      <c r="CE110" s="141"/>
      <c r="CF110" s="141"/>
      <c r="CG110" s="141"/>
      <c r="CH110" s="141"/>
      <c r="CI110" s="141"/>
      <c r="CJ110" s="141"/>
      <c r="CK110" s="141"/>
      <c r="CL110" s="141"/>
      <c r="CM110" s="141"/>
      <c r="CN110" s="141"/>
      <c r="CO110" s="142"/>
      <c r="CP110" s="118"/>
      <c r="CQ110" s="146"/>
      <c r="CR110" s="97"/>
      <c r="CS110" s="105"/>
    </row>
    <row r="111" spans="2:97" ht="8.5" customHeight="1" thickTop="1" x14ac:dyDescent="0.35">
      <c r="B111" s="71"/>
      <c r="C111" s="323"/>
      <c r="D111" s="47"/>
      <c r="E111" s="60"/>
      <c r="G111" s="46"/>
      <c r="I111" s="61"/>
      <c r="K111" s="45"/>
      <c r="L111" s="1"/>
      <c r="M111" s="1"/>
      <c r="N111" s="1"/>
      <c r="O111" s="46"/>
      <c r="P111" s="1"/>
      <c r="Q111" s="56"/>
      <c r="R111" s="57"/>
      <c r="T111" s="5">
        <f t="shared" ref="T111" si="314">IF(U112="","",1)</f>
        <v>1</v>
      </c>
      <c r="U111" s="1">
        <f t="shared" ref="U111" si="315">IF(U112="","",1)</f>
        <v>1</v>
      </c>
      <c r="V111" s="6">
        <f t="shared" ref="V111" si="316">IF(U112="","",1)</f>
        <v>1</v>
      </c>
      <c r="X111" s="60"/>
      <c r="Y111" s="46"/>
      <c r="Z111" s="76"/>
      <c r="AB111" s="82"/>
      <c r="AC111" s="45"/>
      <c r="AD111" s="149"/>
      <c r="AF111" s="150"/>
      <c r="AG111" s="151"/>
      <c r="AH111" s="151"/>
      <c r="AI111" s="151"/>
      <c r="AJ111" s="152"/>
      <c r="AL111" s="150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7"/>
      <c r="CA111" s="157"/>
      <c r="CB111" s="157"/>
      <c r="CC111" s="157"/>
      <c r="CD111" s="157"/>
      <c r="CE111" s="157"/>
      <c r="CF111" s="157"/>
      <c r="CG111" s="157"/>
      <c r="CH111" s="157"/>
      <c r="CI111" s="157"/>
      <c r="CJ111" s="157"/>
      <c r="CK111" s="157"/>
      <c r="CL111" s="157"/>
      <c r="CM111" s="157"/>
      <c r="CN111" s="157"/>
      <c r="CO111" s="152"/>
      <c r="CP111" s="117"/>
      <c r="CQ111" s="149"/>
      <c r="CR111" s="46"/>
      <c r="CS111" s="88"/>
    </row>
    <row r="112" spans="2:97" x14ac:dyDescent="0.35">
      <c r="B112" s="71"/>
      <c r="C112" s="323">
        <f>IF(AD112="Athlete Name","",AC112)</f>
        <v>24</v>
      </c>
      <c r="D112" s="47" t="str">
        <f t="shared" si="236"/>
        <v>Cecelia Ossi</v>
      </c>
      <c r="E112" s="60"/>
      <c r="F112" s="1">
        <f>IF(COUNT(AL112:CO112)=0,"", COUNT(AL112:CO112))</f>
        <v>9</v>
      </c>
      <c r="G112" s="46">
        <f t="shared" ref="G112" si="317">_xlfn.IFS(F112="","",F112=1,1,F112=2,2,F112=3,3,F112=4,4,F112=5,5,F112&gt;5,5)</f>
        <v>5</v>
      </c>
      <c r="I112" s="61"/>
      <c r="J112" s="108" t="s">
        <v>7</v>
      </c>
      <c r="K112" s="45">
        <f>IFERROR(LARGE((AL112:CO112),1),"")</f>
        <v>624.70000000000005</v>
      </c>
      <c r="L112" s="1">
        <f>IFERROR(LARGE((AL112:CO112),2),"")</f>
        <v>623.29999999999995</v>
      </c>
      <c r="M112" s="1">
        <f>IFERROR(LARGE((AL112:CO112),3),"")</f>
        <v>622.5</v>
      </c>
      <c r="N112" s="1">
        <f>IFERROR(LARGE((AL112:CO112),4),"")</f>
        <v>619.4</v>
      </c>
      <c r="O112" s="46">
        <f>IFERROR(LARGE((AL112:CO112),5),"")</f>
        <v>618.9</v>
      </c>
      <c r="P112" s="1"/>
      <c r="Q112" s="56">
        <f t="shared" si="238"/>
        <v>621.76</v>
      </c>
      <c r="R112" s="57" t="str">
        <f t="shared" si="239"/>
        <v/>
      </c>
      <c r="T112" s="5">
        <f t="shared" ref="T112" si="318">IF(U112="","",1)</f>
        <v>1</v>
      </c>
      <c r="U112" s="4">
        <f t="shared" ref="U112" si="319">IF(SUM(Q112:R112)=0,"",SUM(Q112:R112))</f>
        <v>621.76</v>
      </c>
      <c r="V112" s="6">
        <f t="shared" ref="V112" si="320">IF(U112="","",1)</f>
        <v>1</v>
      </c>
      <c r="X112" s="60" t="str">
        <f t="shared" si="226"/>
        <v>Cecelia Ossi</v>
      </c>
      <c r="Y112" s="46"/>
      <c r="Z112" s="76"/>
      <c r="AB112" s="82"/>
      <c r="AC112" s="45">
        <v>24</v>
      </c>
      <c r="AD112" s="60" t="s">
        <v>168</v>
      </c>
      <c r="AF112" s="45"/>
      <c r="AG112" s="1"/>
      <c r="AH112" s="1"/>
      <c r="AI112" s="1"/>
      <c r="AJ112" s="46"/>
      <c r="AK112" s="108"/>
      <c r="AL112" s="62" t="s">
        <v>7</v>
      </c>
      <c r="AM112" s="62">
        <v>624.70000000000005</v>
      </c>
      <c r="AN112" s="62">
        <v>623.29999999999995</v>
      </c>
      <c r="AO112" s="62">
        <v>622.5</v>
      </c>
      <c r="AP112" s="62">
        <v>617.79999999999995</v>
      </c>
      <c r="AQ112" s="62" t="s">
        <v>7</v>
      </c>
      <c r="AR112" s="62" t="s">
        <v>7</v>
      </c>
      <c r="AS112" s="62" t="s">
        <v>7</v>
      </c>
      <c r="AT112" s="62" t="s">
        <v>7</v>
      </c>
      <c r="AU112" s="62" t="s">
        <v>7</v>
      </c>
      <c r="AV112" s="62" t="s">
        <v>7</v>
      </c>
      <c r="AW112" s="62" t="s">
        <v>7</v>
      </c>
      <c r="AX112" s="62" t="s">
        <v>7</v>
      </c>
      <c r="AY112" s="62" t="s">
        <v>7</v>
      </c>
      <c r="AZ112" s="62" t="s">
        <v>7</v>
      </c>
      <c r="BA112" s="62" t="s">
        <v>7</v>
      </c>
      <c r="BB112" s="62">
        <v>618.9</v>
      </c>
      <c r="BC112" s="62" t="s">
        <v>7</v>
      </c>
      <c r="BD112" s="62" t="s">
        <v>7</v>
      </c>
      <c r="BE112" s="62" t="s">
        <v>7</v>
      </c>
      <c r="BF112" s="62" t="s">
        <v>7</v>
      </c>
      <c r="BG112" s="62" t="s">
        <v>7</v>
      </c>
      <c r="BH112" s="62" t="s">
        <v>7</v>
      </c>
      <c r="BI112" s="62" t="s">
        <v>7</v>
      </c>
      <c r="BJ112" s="62" t="s">
        <v>7</v>
      </c>
      <c r="BK112" s="62" t="s">
        <v>7</v>
      </c>
      <c r="BL112" s="62" t="s">
        <v>7</v>
      </c>
      <c r="BM112" s="62" t="s">
        <v>7</v>
      </c>
      <c r="BN112" s="62" t="s">
        <v>7</v>
      </c>
      <c r="BO112" s="62" t="s">
        <v>7</v>
      </c>
      <c r="BP112" s="62" t="s">
        <v>7</v>
      </c>
      <c r="BQ112" s="62" t="s">
        <v>7</v>
      </c>
      <c r="BR112" s="62">
        <v>618.5</v>
      </c>
      <c r="BS112" s="62">
        <v>618.6</v>
      </c>
      <c r="BT112" s="62">
        <v>618</v>
      </c>
      <c r="BU112" s="62">
        <v>619.4</v>
      </c>
      <c r="BV112" s="62" t="s">
        <v>7</v>
      </c>
      <c r="BW112" s="62" t="s">
        <v>7</v>
      </c>
      <c r="BX112" s="62" t="s">
        <v>7</v>
      </c>
      <c r="BY112" s="62" t="s">
        <v>7</v>
      </c>
      <c r="BZ112" s="62" t="s">
        <v>7</v>
      </c>
      <c r="CA112" s="62" t="s">
        <v>7</v>
      </c>
      <c r="CB112" s="62" t="s">
        <v>7</v>
      </c>
      <c r="CC112" s="62" t="s">
        <v>7</v>
      </c>
      <c r="CD112" s="62" t="s">
        <v>7</v>
      </c>
      <c r="CE112" s="62" t="s">
        <v>7</v>
      </c>
      <c r="CF112" s="62" t="s">
        <v>7</v>
      </c>
      <c r="CG112" s="62" t="s">
        <v>7</v>
      </c>
      <c r="CH112" s="62" t="s">
        <v>7</v>
      </c>
      <c r="CI112" s="62" t="s">
        <v>7</v>
      </c>
      <c r="CJ112" s="62" t="s">
        <v>7</v>
      </c>
      <c r="CK112" s="62" t="s">
        <v>7</v>
      </c>
      <c r="CL112" s="62" t="s">
        <v>7</v>
      </c>
      <c r="CM112" s="62" t="s">
        <v>7</v>
      </c>
      <c r="CN112" s="62" t="s">
        <v>7</v>
      </c>
      <c r="CO112" s="62" t="s">
        <v>7</v>
      </c>
      <c r="CP112" s="117"/>
      <c r="CQ112" s="60" t="str">
        <f>IF(AD112="Athlete Name","",AD112)</f>
        <v>Cecelia Ossi</v>
      </c>
      <c r="CR112" s="46">
        <v>24</v>
      </c>
      <c r="CS112" s="88"/>
    </row>
    <row r="113" spans="2:97" x14ac:dyDescent="0.35">
      <c r="B113" s="71"/>
      <c r="C113" s="323"/>
      <c r="D113" s="47"/>
      <c r="E113" s="60"/>
      <c r="F113" s="45"/>
      <c r="G113" s="46"/>
      <c r="I113" s="61" t="str">
        <f>IF(SUM(AF113:AJ113)=0,"",SUM(AF113:AJ113))</f>
        <v/>
      </c>
      <c r="J113" s="108" t="s">
        <v>12</v>
      </c>
      <c r="K113" s="45" t="str">
        <f>IFERROR(LARGE((AL113:CO113),1),"")</f>
        <v/>
      </c>
      <c r="L113" s="1" t="str">
        <f>IFERROR(LARGE((AL113:CO113),2),"")</f>
        <v/>
      </c>
      <c r="M113" s="1" t="str">
        <f>IFERROR(LARGE((AL113:CO113),3),"")</f>
        <v/>
      </c>
      <c r="N113" s="1" t="str">
        <f>IFERROR(LARGE((AL113:CO113),4),"")</f>
        <v/>
      </c>
      <c r="O113" s="46" t="str">
        <f>IFERROR(LARGE((AL113:CO113),5),"")</f>
        <v/>
      </c>
      <c r="P113" s="1"/>
      <c r="Q113" s="56"/>
      <c r="R113" s="57"/>
      <c r="T113" s="5">
        <f t="shared" ref="T113" si="321">IF(U112="","",1)</f>
        <v>1</v>
      </c>
      <c r="U113" s="126">
        <f t="shared" ref="U113" si="322">IF(U112="","",1)</f>
        <v>1</v>
      </c>
      <c r="V113" s="6">
        <f t="shared" ref="V113" si="323">IF(U112="","",1)</f>
        <v>1</v>
      </c>
      <c r="X113" s="60"/>
      <c r="Y113" s="46"/>
      <c r="Z113" s="76"/>
      <c r="AB113" s="82"/>
      <c r="AC113" s="45"/>
      <c r="AD113" s="60"/>
      <c r="AF113" s="45" t="s">
        <v>12</v>
      </c>
      <c r="AG113" s="1" t="s">
        <v>12</v>
      </c>
      <c r="AH113" s="1" t="s">
        <v>12</v>
      </c>
      <c r="AI113" s="1" t="s">
        <v>12</v>
      </c>
      <c r="AJ113" s="46" t="s">
        <v>12</v>
      </c>
      <c r="AK113" s="108"/>
      <c r="AL113" s="45" t="s">
        <v>12</v>
      </c>
      <c r="AM113" s="45" t="s">
        <v>12</v>
      </c>
      <c r="AN113" s="45" t="s">
        <v>12</v>
      </c>
      <c r="AO113" s="45" t="s">
        <v>12</v>
      </c>
      <c r="AP113" s="45" t="s">
        <v>12</v>
      </c>
      <c r="AQ113" s="45" t="s">
        <v>12</v>
      </c>
      <c r="AR113" s="45" t="s">
        <v>12</v>
      </c>
      <c r="AS113" s="45" t="s">
        <v>12</v>
      </c>
      <c r="AT113" s="45" t="s">
        <v>12</v>
      </c>
      <c r="AU113" s="45" t="s">
        <v>12</v>
      </c>
      <c r="AV113" s="45" t="s">
        <v>12</v>
      </c>
      <c r="AW113" s="45" t="s">
        <v>12</v>
      </c>
      <c r="AX113" s="45" t="s">
        <v>12</v>
      </c>
      <c r="AY113" s="45" t="s">
        <v>12</v>
      </c>
      <c r="AZ113" s="45" t="s">
        <v>12</v>
      </c>
      <c r="BA113" s="45" t="s">
        <v>12</v>
      </c>
      <c r="BB113" s="45" t="s">
        <v>12</v>
      </c>
      <c r="BC113" s="45" t="s">
        <v>12</v>
      </c>
      <c r="BD113" s="45" t="s">
        <v>12</v>
      </c>
      <c r="BE113" s="45" t="s">
        <v>12</v>
      </c>
      <c r="BF113" s="45" t="s">
        <v>12</v>
      </c>
      <c r="BG113" s="45" t="s">
        <v>12</v>
      </c>
      <c r="BH113" s="45" t="s">
        <v>12</v>
      </c>
      <c r="BI113" s="45" t="s">
        <v>12</v>
      </c>
      <c r="BJ113" s="45" t="s">
        <v>12</v>
      </c>
      <c r="BK113" s="45" t="s">
        <v>12</v>
      </c>
      <c r="BL113" s="45" t="s">
        <v>12</v>
      </c>
      <c r="BM113" s="45" t="s">
        <v>12</v>
      </c>
      <c r="BN113" s="45" t="s">
        <v>12</v>
      </c>
      <c r="BO113" s="45" t="s">
        <v>12</v>
      </c>
      <c r="BP113" s="45" t="s">
        <v>12</v>
      </c>
      <c r="BQ113" s="45" t="s">
        <v>12</v>
      </c>
      <c r="BR113" s="45" t="s">
        <v>12</v>
      </c>
      <c r="BS113" s="45" t="s">
        <v>12</v>
      </c>
      <c r="BT113" s="45" t="s">
        <v>12</v>
      </c>
      <c r="BU113" s="45" t="s">
        <v>12</v>
      </c>
      <c r="BV113" s="45" t="s">
        <v>12</v>
      </c>
      <c r="BW113" s="45" t="s">
        <v>12</v>
      </c>
      <c r="BX113" s="45" t="s">
        <v>12</v>
      </c>
      <c r="BY113" s="45" t="s">
        <v>12</v>
      </c>
      <c r="BZ113" s="45" t="s">
        <v>12</v>
      </c>
      <c r="CA113" s="45" t="s">
        <v>12</v>
      </c>
      <c r="CB113" s="45" t="s">
        <v>12</v>
      </c>
      <c r="CC113" s="45" t="s">
        <v>12</v>
      </c>
      <c r="CD113" s="45" t="s">
        <v>12</v>
      </c>
      <c r="CE113" s="45" t="s">
        <v>12</v>
      </c>
      <c r="CF113" s="45" t="s">
        <v>12</v>
      </c>
      <c r="CG113" s="45" t="s">
        <v>12</v>
      </c>
      <c r="CH113" s="45" t="s">
        <v>12</v>
      </c>
      <c r="CI113" s="45" t="s">
        <v>12</v>
      </c>
      <c r="CJ113" s="45" t="s">
        <v>12</v>
      </c>
      <c r="CK113" s="45" t="s">
        <v>12</v>
      </c>
      <c r="CL113" s="45" t="s">
        <v>12</v>
      </c>
      <c r="CM113" s="45" t="s">
        <v>12</v>
      </c>
      <c r="CN113" s="45" t="s">
        <v>12</v>
      </c>
      <c r="CO113" s="45" t="s">
        <v>12</v>
      </c>
      <c r="CP113" s="117"/>
      <c r="CQ113" s="60"/>
      <c r="CR113" s="46"/>
      <c r="CS113" s="88"/>
    </row>
    <row r="114" spans="2:97" s="39" customFormat="1" ht="8.5" customHeight="1" thickBot="1" x14ac:dyDescent="0.4">
      <c r="B114" s="102"/>
      <c r="C114" s="324"/>
      <c r="D114" s="107"/>
      <c r="E114" s="103"/>
      <c r="F114" s="115"/>
      <c r="G114" s="116"/>
      <c r="I114" s="95"/>
      <c r="K114" s="96"/>
      <c r="L114" s="93"/>
      <c r="M114" s="93"/>
      <c r="N114" s="93"/>
      <c r="O114" s="94"/>
      <c r="Q114" s="112"/>
      <c r="R114" s="113"/>
      <c r="T114" s="110">
        <f t="shared" ref="T114" si="324">IF(U112="","",1)</f>
        <v>1</v>
      </c>
      <c r="U114" s="93">
        <f t="shared" ref="U114" si="325">IF(U112="","",1)</f>
        <v>1</v>
      </c>
      <c r="V114" s="109">
        <f t="shared" ref="V114" si="326">IF(U112="","",1)</f>
        <v>1</v>
      </c>
      <c r="X114" s="107"/>
      <c r="Y114" s="97"/>
      <c r="Z114" s="98"/>
      <c r="AB114" s="104"/>
      <c r="AC114" s="92"/>
      <c r="AD114" s="148"/>
      <c r="AF114" s="153"/>
      <c r="AG114" s="154"/>
      <c r="AH114" s="154"/>
      <c r="AI114" s="155"/>
      <c r="AJ114" s="156"/>
      <c r="AL114" s="159"/>
      <c r="AM114" s="155"/>
      <c r="AN114" s="155"/>
      <c r="AO114" s="155"/>
      <c r="AP114" s="155"/>
      <c r="AQ114" s="155"/>
      <c r="AR114" s="155"/>
      <c r="AS114" s="155"/>
      <c r="AT114" s="155"/>
      <c r="AU114" s="155"/>
      <c r="AV114" s="155"/>
      <c r="AW114" s="155"/>
      <c r="AX114" s="155"/>
      <c r="AY114" s="155"/>
      <c r="AZ114" s="155"/>
      <c r="BA114" s="155"/>
      <c r="BB114" s="155"/>
      <c r="BC114" s="155"/>
      <c r="BD114" s="155"/>
      <c r="BE114" s="155"/>
      <c r="BF114" s="155"/>
      <c r="BG114" s="155"/>
      <c r="BH114" s="155"/>
      <c r="BI114" s="155"/>
      <c r="BJ114" s="155"/>
      <c r="BK114" s="155"/>
      <c r="BL114" s="155"/>
      <c r="BM114" s="155"/>
      <c r="BN114" s="155"/>
      <c r="BO114" s="155"/>
      <c r="BP114" s="155"/>
      <c r="BQ114" s="155"/>
      <c r="BR114" s="155"/>
      <c r="BS114" s="155"/>
      <c r="BT114" s="155"/>
      <c r="BU114" s="155"/>
      <c r="BV114" s="155"/>
      <c r="BW114" s="155"/>
      <c r="BX114" s="155"/>
      <c r="BY114" s="155"/>
      <c r="BZ114" s="155"/>
      <c r="CA114" s="155"/>
      <c r="CB114" s="155"/>
      <c r="CC114" s="155"/>
      <c r="CD114" s="155"/>
      <c r="CE114" s="155"/>
      <c r="CF114" s="155"/>
      <c r="CG114" s="155"/>
      <c r="CH114" s="155"/>
      <c r="CI114" s="155"/>
      <c r="CJ114" s="155"/>
      <c r="CK114" s="155"/>
      <c r="CL114" s="155"/>
      <c r="CM114" s="155"/>
      <c r="CN114" s="155"/>
      <c r="CO114" s="156"/>
      <c r="CP114" s="118"/>
      <c r="CQ114" s="158"/>
      <c r="CR114" s="97"/>
      <c r="CS114" s="105"/>
    </row>
    <row r="115" spans="2:97" ht="8.5" customHeight="1" thickTop="1" x14ac:dyDescent="0.35">
      <c r="B115" s="71"/>
      <c r="C115" s="323"/>
      <c r="D115" s="47"/>
      <c r="E115" s="60"/>
      <c r="G115" s="46"/>
      <c r="I115" s="61"/>
      <c r="K115" s="45"/>
      <c r="L115" s="1"/>
      <c r="M115" s="1"/>
      <c r="N115" s="1"/>
      <c r="O115" s="46"/>
      <c r="P115" s="1"/>
      <c r="Q115" s="56"/>
      <c r="R115" s="57"/>
      <c r="T115" s="5">
        <f t="shared" ref="T115" si="327">IF(U116="","",1)</f>
        <v>1</v>
      </c>
      <c r="U115" s="1">
        <f t="shared" ref="U115" si="328">IF(U116="","",1)</f>
        <v>1</v>
      </c>
      <c r="V115" s="6">
        <f t="shared" ref="V115" si="329">IF(U116="","",1)</f>
        <v>1</v>
      </c>
      <c r="X115" s="60"/>
      <c r="Y115" s="46"/>
      <c r="Z115" s="76"/>
      <c r="AB115" s="82"/>
      <c r="AC115" s="45"/>
      <c r="AD115" s="134"/>
      <c r="AF115" s="135"/>
      <c r="AG115" s="136"/>
      <c r="AH115" s="136"/>
      <c r="AI115" s="137"/>
      <c r="AJ115" s="138"/>
      <c r="AL115" s="143"/>
      <c r="AM115" s="144"/>
      <c r="AN115" s="144"/>
      <c r="AO115" s="144"/>
      <c r="AP115" s="144"/>
      <c r="AQ115" s="144"/>
      <c r="AR115" s="144"/>
      <c r="AS115" s="144"/>
      <c r="AT115" s="144"/>
      <c r="AU115" s="144"/>
      <c r="AV115" s="144"/>
      <c r="AW115" s="144"/>
      <c r="AX115" s="144"/>
      <c r="AY115" s="144"/>
      <c r="AZ115" s="144"/>
      <c r="BA115" s="144"/>
      <c r="BB115" s="144"/>
      <c r="BC115" s="144"/>
      <c r="BD115" s="144"/>
      <c r="BE115" s="144"/>
      <c r="BF115" s="144"/>
      <c r="BG115" s="144"/>
      <c r="BH115" s="144"/>
      <c r="BI115" s="144"/>
      <c r="BJ115" s="144"/>
      <c r="BK115" s="144"/>
      <c r="BL115" s="144"/>
      <c r="BM115" s="144"/>
      <c r="BN115" s="144"/>
      <c r="BO115" s="144"/>
      <c r="BP115" s="144"/>
      <c r="BQ115" s="144"/>
      <c r="BR115" s="144"/>
      <c r="BS115" s="144"/>
      <c r="BT115" s="144"/>
      <c r="BU115" s="144"/>
      <c r="BV115" s="144"/>
      <c r="BW115" s="144"/>
      <c r="BX115" s="144"/>
      <c r="BY115" s="144"/>
      <c r="BZ115" s="144"/>
      <c r="CA115" s="144"/>
      <c r="CB115" s="144"/>
      <c r="CC115" s="144"/>
      <c r="CD115" s="144"/>
      <c r="CE115" s="144"/>
      <c r="CF115" s="144"/>
      <c r="CG115" s="144"/>
      <c r="CH115" s="144"/>
      <c r="CI115" s="144"/>
      <c r="CJ115" s="144"/>
      <c r="CK115" s="144"/>
      <c r="CL115" s="144"/>
      <c r="CM115" s="144"/>
      <c r="CN115" s="144"/>
      <c r="CO115" s="145"/>
      <c r="CP115" s="117"/>
      <c r="CQ115" s="134"/>
      <c r="CR115" s="46"/>
      <c r="CS115" s="88"/>
    </row>
    <row r="116" spans="2:97" x14ac:dyDescent="0.35">
      <c r="B116" s="71"/>
      <c r="C116" s="323">
        <f>IF(AD116="Athlete Name","",AC116)</f>
        <v>25</v>
      </c>
      <c r="D116" s="47" t="str">
        <f t="shared" si="236"/>
        <v>Elijah Spencer</v>
      </c>
      <c r="E116" s="60"/>
      <c r="F116" s="1">
        <f>IF(COUNT(AL116:CO116)=0,"", COUNT(AL116:CO116))</f>
        <v>10</v>
      </c>
      <c r="G116" s="46">
        <f t="shared" ref="G116" si="330">_xlfn.IFS(F116="","",F116=1,1,F116=2,2,F116=3,3,F116=4,4,F116=5,5,F116&gt;5,5)</f>
        <v>5</v>
      </c>
      <c r="I116" s="61"/>
      <c r="J116" s="108" t="s">
        <v>7</v>
      </c>
      <c r="K116" s="45">
        <f>IFERROR(LARGE((AL116:CO116),1),"")</f>
        <v>628.9</v>
      </c>
      <c r="L116" s="1">
        <f>IFERROR(LARGE((AL116:CO116),2),"")</f>
        <v>626.29999999999995</v>
      </c>
      <c r="M116" s="1">
        <f>IFERROR(LARGE((AL116:CO116),3),"")</f>
        <v>625.5</v>
      </c>
      <c r="N116" s="1">
        <f>IFERROR(LARGE((AL116:CO116),4),"")</f>
        <v>624.4</v>
      </c>
      <c r="O116" s="46">
        <f>IFERROR(LARGE((AL116:CO116),5),"")</f>
        <v>624.29999999999995</v>
      </c>
      <c r="P116" s="1"/>
      <c r="Q116" s="56">
        <f t="shared" si="238"/>
        <v>625.87999999999988</v>
      </c>
      <c r="R116" s="57" t="str">
        <f t="shared" si="239"/>
        <v/>
      </c>
      <c r="T116" s="5">
        <f t="shared" ref="T116" si="331">IF(U116="","",1)</f>
        <v>1</v>
      </c>
      <c r="U116" s="4">
        <f t="shared" ref="U116" si="332">IF(SUM(Q116:R116)=0,"",SUM(Q116:R116))</f>
        <v>625.87999999999988</v>
      </c>
      <c r="V116" s="6">
        <f t="shared" ref="V116" si="333">IF(U116="","",1)</f>
        <v>1</v>
      </c>
      <c r="X116" s="60" t="str">
        <f t="shared" si="226"/>
        <v>Elijah Spencer</v>
      </c>
      <c r="Y116" s="46"/>
      <c r="Z116" s="76"/>
      <c r="AB116" s="82"/>
      <c r="AC116" s="45">
        <v>25</v>
      </c>
      <c r="AD116" s="60" t="s">
        <v>183</v>
      </c>
      <c r="AF116" s="45"/>
      <c r="AG116" s="1"/>
      <c r="AH116" s="1"/>
      <c r="AI116" s="1"/>
      <c r="AJ116" s="46"/>
      <c r="AK116" s="108"/>
      <c r="AL116" s="62" t="s">
        <v>7</v>
      </c>
      <c r="AM116" s="62">
        <v>623.29999999999995</v>
      </c>
      <c r="AN116" s="62">
        <v>620.29999999999995</v>
      </c>
      <c r="AO116" s="62" t="s">
        <v>7</v>
      </c>
      <c r="AP116" s="62" t="s">
        <v>7</v>
      </c>
      <c r="AQ116" s="62" t="s">
        <v>7</v>
      </c>
      <c r="AR116" s="62" t="s">
        <v>7</v>
      </c>
      <c r="AS116" s="62" t="s">
        <v>7</v>
      </c>
      <c r="AT116" s="62" t="s">
        <v>7</v>
      </c>
      <c r="AU116" s="62" t="s">
        <v>7</v>
      </c>
      <c r="AV116" s="62" t="s">
        <v>7</v>
      </c>
      <c r="AW116" s="62" t="s">
        <v>7</v>
      </c>
      <c r="AX116" s="62" t="s">
        <v>7</v>
      </c>
      <c r="AY116" s="62" t="s">
        <v>7</v>
      </c>
      <c r="AZ116" s="62" t="s">
        <v>7</v>
      </c>
      <c r="BA116" s="62" t="s">
        <v>7</v>
      </c>
      <c r="BB116" s="62">
        <v>628.9</v>
      </c>
      <c r="BC116" s="62" t="s">
        <v>7</v>
      </c>
      <c r="BD116" s="62" t="s">
        <v>7</v>
      </c>
      <c r="BE116" s="62" t="s">
        <v>7</v>
      </c>
      <c r="BF116" s="62" t="s">
        <v>7</v>
      </c>
      <c r="BG116" s="62" t="s">
        <v>7</v>
      </c>
      <c r="BH116" s="62">
        <v>624.4</v>
      </c>
      <c r="BI116" s="62">
        <v>621.29999999999995</v>
      </c>
      <c r="BJ116" s="62" t="s">
        <v>7</v>
      </c>
      <c r="BK116" s="62" t="s">
        <v>7</v>
      </c>
      <c r="BL116" s="62" t="s">
        <v>7</v>
      </c>
      <c r="BM116" s="62" t="s">
        <v>7</v>
      </c>
      <c r="BN116" s="62" t="s">
        <v>7</v>
      </c>
      <c r="BO116" s="62" t="s">
        <v>7</v>
      </c>
      <c r="BP116" s="62" t="s">
        <v>7</v>
      </c>
      <c r="BQ116" s="62" t="s">
        <v>7</v>
      </c>
      <c r="BR116" s="62">
        <v>626.29999999999995</v>
      </c>
      <c r="BS116" s="62">
        <v>622.79999999999995</v>
      </c>
      <c r="BT116" s="62">
        <v>624.29999999999995</v>
      </c>
      <c r="BU116" s="62">
        <v>624</v>
      </c>
      <c r="BV116" s="62" t="s">
        <v>7</v>
      </c>
      <c r="BW116" s="62" t="s">
        <v>7</v>
      </c>
      <c r="BX116" s="62" t="s">
        <v>7</v>
      </c>
      <c r="BY116" s="62" t="s">
        <v>7</v>
      </c>
      <c r="BZ116" s="62" t="s">
        <v>7</v>
      </c>
      <c r="CA116" s="62" t="s">
        <v>7</v>
      </c>
      <c r="CB116" s="62" t="s">
        <v>7</v>
      </c>
      <c r="CC116" s="62" t="s">
        <v>7</v>
      </c>
      <c r="CD116" s="62">
        <v>625.5</v>
      </c>
      <c r="CE116" s="62" t="s">
        <v>7</v>
      </c>
      <c r="CF116" s="62" t="s">
        <v>7</v>
      </c>
      <c r="CG116" s="62" t="s">
        <v>7</v>
      </c>
      <c r="CH116" s="62" t="s">
        <v>7</v>
      </c>
      <c r="CI116" s="62" t="s">
        <v>7</v>
      </c>
      <c r="CJ116" s="62" t="s">
        <v>7</v>
      </c>
      <c r="CK116" s="62" t="s">
        <v>7</v>
      </c>
      <c r="CL116" s="62" t="s">
        <v>7</v>
      </c>
      <c r="CM116" s="62" t="s">
        <v>7</v>
      </c>
      <c r="CN116" s="62" t="s">
        <v>7</v>
      </c>
      <c r="CO116" s="62" t="s">
        <v>7</v>
      </c>
      <c r="CP116" s="117"/>
      <c r="CQ116" s="60" t="str">
        <f>IF(AD116="Athlete Name","",AD116)</f>
        <v>Elijah Spencer</v>
      </c>
      <c r="CR116" s="46">
        <v>25</v>
      </c>
      <c r="CS116" s="88"/>
    </row>
    <row r="117" spans="2:97" x14ac:dyDescent="0.35">
      <c r="B117" s="71"/>
      <c r="C117" s="323"/>
      <c r="D117" s="47"/>
      <c r="E117" s="60"/>
      <c r="G117" s="46"/>
      <c r="I117" s="61" t="str">
        <f>IF(SUM(AF117:AJ117)=0,"",SUM(AF117:AJ117))</f>
        <v/>
      </c>
      <c r="J117" s="108" t="s">
        <v>12</v>
      </c>
      <c r="K117" s="45" t="str">
        <f>IFERROR(LARGE((AL117:CO117),1),"")</f>
        <v/>
      </c>
      <c r="L117" s="1" t="str">
        <f>IFERROR(LARGE((AL117:CO117),2),"")</f>
        <v/>
      </c>
      <c r="M117" s="1" t="str">
        <f>IFERROR(LARGE((AL117:CO117),3),"")</f>
        <v/>
      </c>
      <c r="N117" s="1" t="str">
        <f>IFERROR(LARGE((AL117:CO117),4),"")</f>
        <v/>
      </c>
      <c r="O117" s="46" t="str">
        <f>IFERROR(LARGE((AL117:CO117),5),"")</f>
        <v/>
      </c>
      <c r="P117" s="1"/>
      <c r="Q117" s="56"/>
      <c r="R117" s="57"/>
      <c r="T117" s="5">
        <f t="shared" ref="T117" si="334">IF(U116="","",1)</f>
        <v>1</v>
      </c>
      <c r="U117" s="126">
        <f t="shared" ref="U117" si="335">IF(U116="","",1)</f>
        <v>1</v>
      </c>
      <c r="V117" s="6">
        <f t="shared" ref="V117" si="336">IF(U116="","",1)</f>
        <v>1</v>
      </c>
      <c r="X117" s="60"/>
      <c r="Y117" s="46"/>
      <c r="Z117" s="76"/>
      <c r="AB117" s="82"/>
      <c r="AC117" s="45"/>
      <c r="AD117" s="60"/>
      <c r="AF117" s="45" t="s">
        <v>12</v>
      </c>
      <c r="AG117" s="1" t="s">
        <v>12</v>
      </c>
      <c r="AH117" s="1" t="s">
        <v>12</v>
      </c>
      <c r="AI117" s="1" t="s">
        <v>12</v>
      </c>
      <c r="AJ117" s="46" t="s">
        <v>12</v>
      </c>
      <c r="AK117" s="108"/>
      <c r="AL117" s="45" t="s">
        <v>12</v>
      </c>
      <c r="AM117" s="45" t="s">
        <v>12</v>
      </c>
      <c r="AN117" s="45" t="s">
        <v>12</v>
      </c>
      <c r="AO117" s="45" t="s">
        <v>12</v>
      </c>
      <c r="AP117" s="45" t="s">
        <v>12</v>
      </c>
      <c r="AQ117" s="45" t="s">
        <v>12</v>
      </c>
      <c r="AR117" s="45" t="s">
        <v>12</v>
      </c>
      <c r="AS117" s="45" t="s">
        <v>12</v>
      </c>
      <c r="AT117" s="45" t="s">
        <v>12</v>
      </c>
      <c r="AU117" s="45" t="s">
        <v>12</v>
      </c>
      <c r="AV117" s="45" t="s">
        <v>12</v>
      </c>
      <c r="AW117" s="45" t="s">
        <v>12</v>
      </c>
      <c r="AX117" s="45" t="s">
        <v>12</v>
      </c>
      <c r="AY117" s="45" t="s">
        <v>12</v>
      </c>
      <c r="AZ117" s="45" t="s">
        <v>12</v>
      </c>
      <c r="BA117" s="45" t="s">
        <v>12</v>
      </c>
      <c r="BB117" s="45" t="s">
        <v>12</v>
      </c>
      <c r="BC117" s="45" t="s">
        <v>12</v>
      </c>
      <c r="BD117" s="45" t="s">
        <v>12</v>
      </c>
      <c r="BE117" s="45" t="s">
        <v>12</v>
      </c>
      <c r="BF117" s="45" t="s">
        <v>12</v>
      </c>
      <c r="BG117" s="45" t="s">
        <v>12</v>
      </c>
      <c r="BH117" s="45" t="s">
        <v>12</v>
      </c>
      <c r="BI117" s="45" t="s">
        <v>12</v>
      </c>
      <c r="BJ117" s="45" t="s">
        <v>12</v>
      </c>
      <c r="BK117" s="45" t="s">
        <v>12</v>
      </c>
      <c r="BL117" s="45" t="s">
        <v>12</v>
      </c>
      <c r="BM117" s="45" t="s">
        <v>12</v>
      </c>
      <c r="BN117" s="45" t="s">
        <v>12</v>
      </c>
      <c r="BO117" s="45" t="s">
        <v>12</v>
      </c>
      <c r="BP117" s="45" t="s">
        <v>12</v>
      </c>
      <c r="BQ117" s="45" t="s">
        <v>12</v>
      </c>
      <c r="BR117" s="45" t="s">
        <v>12</v>
      </c>
      <c r="BS117" s="45" t="s">
        <v>12</v>
      </c>
      <c r="BT117" s="45" t="s">
        <v>12</v>
      </c>
      <c r="BU117" s="45" t="s">
        <v>12</v>
      </c>
      <c r="BV117" s="45" t="s">
        <v>12</v>
      </c>
      <c r="BW117" s="45" t="s">
        <v>12</v>
      </c>
      <c r="BX117" s="45" t="s">
        <v>12</v>
      </c>
      <c r="BY117" s="45" t="s">
        <v>12</v>
      </c>
      <c r="BZ117" s="45" t="s">
        <v>12</v>
      </c>
      <c r="CA117" s="45" t="s">
        <v>12</v>
      </c>
      <c r="CB117" s="45" t="s">
        <v>12</v>
      </c>
      <c r="CC117" s="45" t="s">
        <v>12</v>
      </c>
      <c r="CD117" s="45" t="s">
        <v>12</v>
      </c>
      <c r="CE117" s="45" t="s">
        <v>12</v>
      </c>
      <c r="CF117" s="45" t="s">
        <v>12</v>
      </c>
      <c r="CG117" s="45" t="s">
        <v>12</v>
      </c>
      <c r="CH117" s="45" t="s">
        <v>12</v>
      </c>
      <c r="CI117" s="45" t="s">
        <v>12</v>
      </c>
      <c r="CJ117" s="45" t="s">
        <v>12</v>
      </c>
      <c r="CK117" s="45" t="s">
        <v>12</v>
      </c>
      <c r="CL117" s="45" t="s">
        <v>12</v>
      </c>
      <c r="CM117" s="45" t="s">
        <v>12</v>
      </c>
      <c r="CN117" s="45" t="s">
        <v>12</v>
      </c>
      <c r="CO117" s="45" t="s">
        <v>12</v>
      </c>
      <c r="CP117" s="117"/>
      <c r="CQ117" s="60"/>
      <c r="CR117" s="46"/>
      <c r="CS117" s="88"/>
    </row>
    <row r="118" spans="2:97" s="39" customFormat="1" ht="8.5" customHeight="1" thickBot="1" x14ac:dyDescent="0.4">
      <c r="B118" s="102"/>
      <c r="C118" s="324"/>
      <c r="D118" s="107"/>
      <c r="E118" s="103"/>
      <c r="F118" s="115"/>
      <c r="G118" s="116"/>
      <c r="I118" s="95"/>
      <c r="K118" s="96"/>
      <c r="L118" s="93"/>
      <c r="M118" s="93"/>
      <c r="N118" s="93"/>
      <c r="O118" s="94"/>
      <c r="Q118" s="112"/>
      <c r="R118" s="113"/>
      <c r="T118" s="110">
        <f t="shared" ref="T118" si="337">IF(U116="","",1)</f>
        <v>1</v>
      </c>
      <c r="U118" s="93">
        <f t="shared" ref="U118" si="338">IF(U116="","",1)</f>
        <v>1</v>
      </c>
      <c r="V118" s="109">
        <f t="shared" ref="V118" si="339">IF(U116="","",1)</f>
        <v>1</v>
      </c>
      <c r="X118" s="107"/>
      <c r="Y118" s="97"/>
      <c r="Z118" s="98"/>
      <c r="AB118" s="104"/>
      <c r="AC118" s="92"/>
      <c r="AD118" s="139"/>
      <c r="AF118" s="140"/>
      <c r="AG118" s="141"/>
      <c r="AH118" s="141"/>
      <c r="AI118" s="141"/>
      <c r="AJ118" s="142"/>
      <c r="AL118" s="140"/>
      <c r="AM118" s="141"/>
      <c r="AN118" s="141"/>
      <c r="AO118" s="141"/>
      <c r="AP118" s="141"/>
      <c r="AQ118" s="141"/>
      <c r="AR118" s="141"/>
      <c r="AS118" s="141"/>
      <c r="AT118" s="141"/>
      <c r="AU118" s="141"/>
      <c r="AV118" s="141"/>
      <c r="AW118" s="141"/>
      <c r="AX118" s="141"/>
      <c r="AY118" s="141"/>
      <c r="AZ118" s="141"/>
      <c r="BA118" s="141"/>
      <c r="BB118" s="141"/>
      <c r="BC118" s="141"/>
      <c r="BD118" s="141"/>
      <c r="BE118" s="141"/>
      <c r="BF118" s="141"/>
      <c r="BG118" s="141"/>
      <c r="BH118" s="141"/>
      <c r="BI118" s="141"/>
      <c r="BJ118" s="141"/>
      <c r="BK118" s="141"/>
      <c r="BL118" s="141"/>
      <c r="BM118" s="141"/>
      <c r="BN118" s="141"/>
      <c r="BO118" s="141"/>
      <c r="BP118" s="141"/>
      <c r="BQ118" s="141"/>
      <c r="BR118" s="141"/>
      <c r="BS118" s="141"/>
      <c r="BT118" s="141"/>
      <c r="BU118" s="141"/>
      <c r="BV118" s="141"/>
      <c r="BW118" s="141"/>
      <c r="BX118" s="141"/>
      <c r="BY118" s="141"/>
      <c r="BZ118" s="141"/>
      <c r="CA118" s="141"/>
      <c r="CB118" s="141"/>
      <c r="CC118" s="141"/>
      <c r="CD118" s="141"/>
      <c r="CE118" s="141"/>
      <c r="CF118" s="141"/>
      <c r="CG118" s="141"/>
      <c r="CH118" s="141"/>
      <c r="CI118" s="141"/>
      <c r="CJ118" s="141"/>
      <c r="CK118" s="141"/>
      <c r="CL118" s="141"/>
      <c r="CM118" s="141"/>
      <c r="CN118" s="141"/>
      <c r="CO118" s="142"/>
      <c r="CP118" s="118"/>
      <c r="CQ118" s="146"/>
      <c r="CR118" s="97"/>
      <c r="CS118" s="105"/>
    </row>
    <row r="119" spans="2:97" ht="8.5" customHeight="1" thickTop="1" x14ac:dyDescent="0.35">
      <c r="B119" s="71"/>
      <c r="C119" s="323"/>
      <c r="D119" s="47"/>
      <c r="E119" s="60"/>
      <c r="G119" s="46"/>
      <c r="I119" s="61"/>
      <c r="K119" s="45"/>
      <c r="L119" s="1"/>
      <c r="M119" s="1"/>
      <c r="N119" s="1"/>
      <c r="O119" s="46"/>
      <c r="P119" s="1"/>
      <c r="Q119" s="56"/>
      <c r="R119" s="57"/>
      <c r="T119" s="5" t="str">
        <f t="shared" ref="T119" si="340">IF(U120="","",1)</f>
        <v/>
      </c>
      <c r="U119" s="1" t="str">
        <f t="shared" ref="U119" si="341">IF(U120="","",1)</f>
        <v/>
      </c>
      <c r="V119" s="6" t="str">
        <f t="shared" ref="V119" si="342">IF(U120="","",1)</f>
        <v/>
      </c>
      <c r="X119" s="60"/>
      <c r="Y119" s="46"/>
      <c r="Z119" s="76"/>
      <c r="AB119" s="82"/>
      <c r="AC119" s="45"/>
      <c r="AD119" s="149"/>
      <c r="AF119" s="150"/>
      <c r="AG119" s="151"/>
      <c r="AH119" s="151"/>
      <c r="AI119" s="151"/>
      <c r="AJ119" s="152"/>
      <c r="AL119" s="150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7"/>
      <c r="CA119" s="157"/>
      <c r="CB119" s="157"/>
      <c r="CC119" s="157"/>
      <c r="CD119" s="157"/>
      <c r="CE119" s="157"/>
      <c r="CF119" s="157"/>
      <c r="CG119" s="157"/>
      <c r="CH119" s="157"/>
      <c r="CI119" s="157"/>
      <c r="CJ119" s="157"/>
      <c r="CK119" s="157"/>
      <c r="CL119" s="157"/>
      <c r="CM119" s="157"/>
      <c r="CN119" s="157"/>
      <c r="CO119" s="152"/>
      <c r="CP119" s="117"/>
      <c r="CQ119" s="149"/>
      <c r="CR119" s="46"/>
      <c r="CS119" s="88"/>
    </row>
    <row r="120" spans="2:97" x14ac:dyDescent="0.35">
      <c r="B120" s="71"/>
      <c r="C120" s="323">
        <f>IF(AD120="Athlete Name","",AC120)</f>
        <v>26</v>
      </c>
      <c r="D120" s="47" t="str">
        <f t="shared" si="236"/>
        <v>Kayla Kalenza</v>
      </c>
      <c r="E120" s="60"/>
      <c r="F120" s="1" t="str">
        <f>IF(COUNT(AL120:CO120)=0,"", COUNT(AL120:CO120))</f>
        <v/>
      </c>
      <c r="G120" s="46" t="str">
        <f t="shared" ref="G120" si="343">_xlfn.IFS(F120="","",F120=1,1,F120=2,2,F120=3,3,F120=4,4,F120=5,5,F120&gt;5,5)</f>
        <v/>
      </c>
      <c r="I120" s="61"/>
      <c r="J120" s="108" t="s">
        <v>7</v>
      </c>
      <c r="K120" s="45" t="str">
        <f>IFERROR(LARGE((AL120:CO120),1),"")</f>
        <v/>
      </c>
      <c r="L120" s="1" t="str">
        <f>IFERROR(LARGE((AL120:CO120),2),"")</f>
        <v/>
      </c>
      <c r="M120" s="1" t="str">
        <f>IFERROR(LARGE((AL120:CO120),3),"")</f>
        <v/>
      </c>
      <c r="N120" s="1" t="str">
        <f>IFERROR(LARGE((AL120:CO120),4),"")</f>
        <v/>
      </c>
      <c r="O120" s="46" t="str">
        <f>IFERROR(LARGE((AL120:CO120),5),"")</f>
        <v/>
      </c>
      <c r="P120" s="1"/>
      <c r="Q120" s="56" t="str">
        <f t="shared" si="238"/>
        <v/>
      </c>
      <c r="R120" s="57" t="str">
        <f t="shared" si="239"/>
        <v/>
      </c>
      <c r="T120" s="5" t="str">
        <f t="shared" ref="T120" si="344">IF(U120="","",1)</f>
        <v/>
      </c>
      <c r="U120" s="4" t="str">
        <f t="shared" ref="U120" si="345">IF(SUM(Q120:R120)=0,"",SUM(Q120:R120))</f>
        <v/>
      </c>
      <c r="V120" s="6" t="str">
        <f t="shared" ref="V120" si="346">IF(U120="","",1)</f>
        <v/>
      </c>
      <c r="X120" s="60" t="str">
        <f t="shared" si="226"/>
        <v>Kayla Kalenza</v>
      </c>
      <c r="Y120" s="46"/>
      <c r="Z120" s="76"/>
      <c r="AB120" s="82"/>
      <c r="AC120" s="45">
        <v>26</v>
      </c>
      <c r="AD120" s="60" t="s">
        <v>184</v>
      </c>
      <c r="AF120" s="45"/>
      <c r="AG120" s="1"/>
      <c r="AH120" s="1"/>
      <c r="AI120" s="1"/>
      <c r="AJ120" s="46"/>
      <c r="AK120" s="108"/>
      <c r="AL120" s="62" t="s">
        <v>7</v>
      </c>
      <c r="AM120" s="62" t="s">
        <v>7</v>
      </c>
      <c r="AN120" s="62" t="s">
        <v>7</v>
      </c>
      <c r="AO120" s="62" t="s">
        <v>7</v>
      </c>
      <c r="AP120" s="62" t="s">
        <v>7</v>
      </c>
      <c r="AQ120" s="62" t="s">
        <v>7</v>
      </c>
      <c r="AR120" s="62" t="s">
        <v>7</v>
      </c>
      <c r="AS120" s="62" t="s">
        <v>7</v>
      </c>
      <c r="AT120" s="62" t="s">
        <v>7</v>
      </c>
      <c r="AU120" s="62" t="s">
        <v>7</v>
      </c>
      <c r="AV120" s="62" t="s">
        <v>7</v>
      </c>
      <c r="AW120" s="62" t="s">
        <v>7</v>
      </c>
      <c r="AX120" s="62" t="s">
        <v>7</v>
      </c>
      <c r="AY120" s="62" t="s">
        <v>7</v>
      </c>
      <c r="AZ120" s="62" t="s">
        <v>7</v>
      </c>
      <c r="BA120" s="62" t="s">
        <v>7</v>
      </c>
      <c r="BB120" s="62" t="s">
        <v>7</v>
      </c>
      <c r="BC120" s="62" t="s">
        <v>7</v>
      </c>
      <c r="BD120" s="62" t="s">
        <v>7</v>
      </c>
      <c r="BE120" s="62" t="s">
        <v>7</v>
      </c>
      <c r="BF120" s="62" t="s">
        <v>7</v>
      </c>
      <c r="BG120" s="62" t="s">
        <v>7</v>
      </c>
      <c r="BH120" s="62" t="s">
        <v>7</v>
      </c>
      <c r="BI120" s="62" t="s">
        <v>7</v>
      </c>
      <c r="BJ120" s="62" t="s">
        <v>7</v>
      </c>
      <c r="BK120" s="62" t="s">
        <v>7</v>
      </c>
      <c r="BL120" s="62" t="s">
        <v>7</v>
      </c>
      <c r="BM120" s="62" t="s">
        <v>7</v>
      </c>
      <c r="BN120" s="62" t="s">
        <v>7</v>
      </c>
      <c r="BO120" s="62" t="s">
        <v>7</v>
      </c>
      <c r="BP120" s="62" t="s">
        <v>7</v>
      </c>
      <c r="BQ120" s="62" t="s">
        <v>7</v>
      </c>
      <c r="BR120" s="62" t="s">
        <v>7</v>
      </c>
      <c r="BS120" s="62" t="s">
        <v>7</v>
      </c>
      <c r="BT120" s="62" t="s">
        <v>7</v>
      </c>
      <c r="BU120" s="62" t="s">
        <v>7</v>
      </c>
      <c r="BV120" s="62" t="s">
        <v>7</v>
      </c>
      <c r="BW120" s="62" t="s">
        <v>7</v>
      </c>
      <c r="BX120" s="62" t="s">
        <v>7</v>
      </c>
      <c r="BY120" s="62" t="s">
        <v>7</v>
      </c>
      <c r="BZ120" s="62" t="s">
        <v>7</v>
      </c>
      <c r="CA120" s="62" t="s">
        <v>7</v>
      </c>
      <c r="CB120" s="62" t="s">
        <v>7</v>
      </c>
      <c r="CC120" s="62" t="s">
        <v>7</v>
      </c>
      <c r="CD120" s="62" t="s">
        <v>7</v>
      </c>
      <c r="CE120" s="62" t="s">
        <v>7</v>
      </c>
      <c r="CF120" s="62" t="s">
        <v>7</v>
      </c>
      <c r="CG120" s="62" t="s">
        <v>7</v>
      </c>
      <c r="CH120" s="62" t="s">
        <v>7</v>
      </c>
      <c r="CI120" s="62" t="s">
        <v>7</v>
      </c>
      <c r="CJ120" s="62" t="s">
        <v>7</v>
      </c>
      <c r="CK120" s="62" t="s">
        <v>7</v>
      </c>
      <c r="CL120" s="62" t="s">
        <v>7</v>
      </c>
      <c r="CM120" s="62" t="s">
        <v>7</v>
      </c>
      <c r="CN120" s="62" t="s">
        <v>7</v>
      </c>
      <c r="CO120" s="62" t="s">
        <v>7</v>
      </c>
      <c r="CP120" s="117"/>
      <c r="CQ120" s="60" t="str">
        <f>IF(AD120="Athlete Name","",AD120)</f>
        <v>Kayla Kalenza</v>
      </c>
      <c r="CR120" s="46">
        <v>26</v>
      </c>
      <c r="CS120" s="88"/>
    </row>
    <row r="121" spans="2:97" x14ac:dyDescent="0.35">
      <c r="B121" s="71"/>
      <c r="C121" s="323"/>
      <c r="D121" s="47"/>
      <c r="E121" s="60"/>
      <c r="G121" s="46"/>
      <c r="I121" s="61" t="str">
        <f>IF(SUM(AF121:AJ121)=0,"",SUM(AF121:AJ121))</f>
        <v/>
      </c>
      <c r="J121" s="108" t="s">
        <v>12</v>
      </c>
      <c r="K121" s="45" t="str">
        <f>IFERROR(LARGE((AL121:CO121),1),"")</f>
        <v/>
      </c>
      <c r="L121" s="1" t="str">
        <f>IFERROR(LARGE((AL121:CO121),2),"")</f>
        <v/>
      </c>
      <c r="M121" s="1" t="str">
        <f>IFERROR(LARGE((AL121:CO121),3),"")</f>
        <v/>
      </c>
      <c r="N121" s="1" t="str">
        <f>IFERROR(LARGE((AL121:CO121),4),"")</f>
        <v/>
      </c>
      <c r="O121" s="46" t="str">
        <f>IFERROR(LARGE((AL121:CO121),5),"")</f>
        <v/>
      </c>
      <c r="P121" s="1"/>
      <c r="Q121" s="56"/>
      <c r="R121" s="57"/>
      <c r="T121" s="5" t="str">
        <f t="shared" ref="T121" si="347">IF(U120="","",1)</f>
        <v/>
      </c>
      <c r="U121" s="126" t="str">
        <f t="shared" ref="U121" si="348">IF(U120="","",1)</f>
        <v/>
      </c>
      <c r="V121" s="6" t="str">
        <f t="shared" ref="V121" si="349">IF(U120="","",1)</f>
        <v/>
      </c>
      <c r="X121" s="60"/>
      <c r="Y121" s="46"/>
      <c r="Z121" s="76"/>
      <c r="AB121" s="82"/>
      <c r="AC121" s="45"/>
      <c r="AD121" s="60"/>
      <c r="AF121" s="45" t="s">
        <v>12</v>
      </c>
      <c r="AG121" s="1" t="s">
        <v>12</v>
      </c>
      <c r="AH121" s="1" t="s">
        <v>12</v>
      </c>
      <c r="AI121" s="1" t="s">
        <v>12</v>
      </c>
      <c r="AJ121" s="46" t="s">
        <v>12</v>
      </c>
      <c r="AK121" s="108"/>
      <c r="AL121" s="45" t="s">
        <v>12</v>
      </c>
      <c r="AM121" s="45" t="s">
        <v>12</v>
      </c>
      <c r="AN121" s="45" t="s">
        <v>12</v>
      </c>
      <c r="AO121" s="45" t="s">
        <v>12</v>
      </c>
      <c r="AP121" s="45" t="s">
        <v>12</v>
      </c>
      <c r="AQ121" s="45" t="s">
        <v>12</v>
      </c>
      <c r="AR121" s="45" t="s">
        <v>12</v>
      </c>
      <c r="AS121" s="45" t="s">
        <v>12</v>
      </c>
      <c r="AT121" s="45" t="s">
        <v>12</v>
      </c>
      <c r="AU121" s="45" t="s">
        <v>12</v>
      </c>
      <c r="AV121" s="45" t="s">
        <v>12</v>
      </c>
      <c r="AW121" s="45" t="s">
        <v>12</v>
      </c>
      <c r="AX121" s="45" t="s">
        <v>12</v>
      </c>
      <c r="AY121" s="45" t="s">
        <v>12</v>
      </c>
      <c r="AZ121" s="45" t="s">
        <v>12</v>
      </c>
      <c r="BA121" s="45" t="s">
        <v>12</v>
      </c>
      <c r="BB121" s="45" t="s">
        <v>12</v>
      </c>
      <c r="BC121" s="45" t="s">
        <v>12</v>
      </c>
      <c r="BD121" s="45" t="s">
        <v>12</v>
      </c>
      <c r="BE121" s="45" t="s">
        <v>12</v>
      </c>
      <c r="BF121" s="45" t="s">
        <v>12</v>
      </c>
      <c r="BG121" s="45" t="s">
        <v>12</v>
      </c>
      <c r="BH121" s="45" t="s">
        <v>12</v>
      </c>
      <c r="BI121" s="45" t="s">
        <v>12</v>
      </c>
      <c r="BJ121" s="45" t="s">
        <v>12</v>
      </c>
      <c r="BK121" s="45" t="s">
        <v>12</v>
      </c>
      <c r="BL121" s="45" t="s">
        <v>12</v>
      </c>
      <c r="BM121" s="45" t="s">
        <v>12</v>
      </c>
      <c r="BN121" s="45" t="s">
        <v>12</v>
      </c>
      <c r="BO121" s="45" t="s">
        <v>12</v>
      </c>
      <c r="BP121" s="45" t="s">
        <v>12</v>
      </c>
      <c r="BQ121" s="45" t="s">
        <v>12</v>
      </c>
      <c r="BR121" s="45" t="s">
        <v>12</v>
      </c>
      <c r="BS121" s="45" t="s">
        <v>12</v>
      </c>
      <c r="BT121" s="45" t="s">
        <v>12</v>
      </c>
      <c r="BU121" s="45" t="s">
        <v>12</v>
      </c>
      <c r="BV121" s="45" t="s">
        <v>12</v>
      </c>
      <c r="BW121" s="45" t="s">
        <v>12</v>
      </c>
      <c r="BX121" s="45" t="s">
        <v>12</v>
      </c>
      <c r="BY121" s="45" t="s">
        <v>12</v>
      </c>
      <c r="BZ121" s="45" t="s">
        <v>12</v>
      </c>
      <c r="CA121" s="45" t="s">
        <v>12</v>
      </c>
      <c r="CB121" s="45" t="s">
        <v>12</v>
      </c>
      <c r="CC121" s="45" t="s">
        <v>12</v>
      </c>
      <c r="CD121" s="45" t="s">
        <v>12</v>
      </c>
      <c r="CE121" s="45" t="s">
        <v>12</v>
      </c>
      <c r="CF121" s="45" t="s">
        <v>12</v>
      </c>
      <c r="CG121" s="45" t="s">
        <v>12</v>
      </c>
      <c r="CH121" s="45" t="s">
        <v>12</v>
      </c>
      <c r="CI121" s="45" t="s">
        <v>12</v>
      </c>
      <c r="CJ121" s="45" t="s">
        <v>12</v>
      </c>
      <c r="CK121" s="45" t="s">
        <v>12</v>
      </c>
      <c r="CL121" s="45" t="s">
        <v>12</v>
      </c>
      <c r="CM121" s="45" t="s">
        <v>12</v>
      </c>
      <c r="CN121" s="45" t="s">
        <v>12</v>
      </c>
      <c r="CO121" s="45" t="s">
        <v>12</v>
      </c>
      <c r="CP121" s="117"/>
      <c r="CQ121" s="60"/>
      <c r="CR121" s="46"/>
      <c r="CS121" s="88"/>
    </row>
    <row r="122" spans="2:97" s="39" customFormat="1" ht="8.5" customHeight="1" thickBot="1" x14ac:dyDescent="0.4">
      <c r="B122" s="102"/>
      <c r="C122" s="324"/>
      <c r="D122" s="107"/>
      <c r="E122" s="103"/>
      <c r="F122" s="115"/>
      <c r="G122" s="116"/>
      <c r="I122" s="95"/>
      <c r="K122" s="96"/>
      <c r="L122" s="93"/>
      <c r="M122" s="93"/>
      <c r="N122" s="93"/>
      <c r="O122" s="94"/>
      <c r="Q122" s="112"/>
      <c r="R122" s="113"/>
      <c r="T122" s="110" t="str">
        <f t="shared" ref="T122" si="350">IF(U120="","",1)</f>
        <v/>
      </c>
      <c r="U122" s="93" t="str">
        <f t="shared" ref="U122" si="351">IF(U120="","",1)</f>
        <v/>
      </c>
      <c r="V122" s="109" t="str">
        <f t="shared" ref="V122" si="352">IF(U120="","",1)</f>
        <v/>
      </c>
      <c r="X122" s="107"/>
      <c r="Y122" s="97"/>
      <c r="Z122" s="98"/>
      <c r="AB122" s="104"/>
      <c r="AC122" s="92"/>
      <c r="AD122" s="148"/>
      <c r="AF122" s="153"/>
      <c r="AG122" s="154"/>
      <c r="AH122" s="154"/>
      <c r="AI122" s="155"/>
      <c r="AJ122" s="156"/>
      <c r="AL122" s="159"/>
      <c r="AM122" s="155"/>
      <c r="AN122" s="155"/>
      <c r="AO122" s="155"/>
      <c r="AP122" s="155"/>
      <c r="AQ122" s="155"/>
      <c r="AR122" s="155"/>
      <c r="AS122" s="155"/>
      <c r="AT122" s="155"/>
      <c r="AU122" s="155"/>
      <c r="AV122" s="155"/>
      <c r="AW122" s="155"/>
      <c r="AX122" s="155"/>
      <c r="AY122" s="155"/>
      <c r="AZ122" s="155"/>
      <c r="BA122" s="155"/>
      <c r="BB122" s="155"/>
      <c r="BC122" s="155"/>
      <c r="BD122" s="155"/>
      <c r="BE122" s="155"/>
      <c r="BF122" s="155"/>
      <c r="BG122" s="155"/>
      <c r="BH122" s="155"/>
      <c r="BI122" s="155"/>
      <c r="BJ122" s="155"/>
      <c r="BK122" s="155"/>
      <c r="BL122" s="155"/>
      <c r="BM122" s="155"/>
      <c r="BN122" s="155"/>
      <c r="BO122" s="155"/>
      <c r="BP122" s="155"/>
      <c r="BQ122" s="155"/>
      <c r="BR122" s="155"/>
      <c r="BS122" s="155"/>
      <c r="BT122" s="155"/>
      <c r="BU122" s="155"/>
      <c r="BV122" s="155"/>
      <c r="BW122" s="155"/>
      <c r="BX122" s="155"/>
      <c r="BY122" s="155"/>
      <c r="BZ122" s="155"/>
      <c r="CA122" s="155"/>
      <c r="CB122" s="155"/>
      <c r="CC122" s="155"/>
      <c r="CD122" s="155"/>
      <c r="CE122" s="155"/>
      <c r="CF122" s="155"/>
      <c r="CG122" s="155"/>
      <c r="CH122" s="155"/>
      <c r="CI122" s="155"/>
      <c r="CJ122" s="155"/>
      <c r="CK122" s="155"/>
      <c r="CL122" s="155"/>
      <c r="CM122" s="155"/>
      <c r="CN122" s="155"/>
      <c r="CO122" s="156"/>
      <c r="CP122" s="118"/>
      <c r="CQ122" s="158"/>
      <c r="CR122" s="97"/>
      <c r="CS122" s="105"/>
    </row>
    <row r="123" spans="2:97" ht="8.5" customHeight="1" thickTop="1" x14ac:dyDescent="0.35">
      <c r="B123" s="71"/>
      <c r="C123" s="323"/>
      <c r="D123" s="47"/>
      <c r="E123" s="60"/>
      <c r="G123" s="46"/>
      <c r="I123" s="61"/>
      <c r="K123" s="45"/>
      <c r="L123" s="1"/>
      <c r="M123" s="1"/>
      <c r="N123" s="1"/>
      <c r="O123" s="46"/>
      <c r="P123" s="1"/>
      <c r="Q123" s="56"/>
      <c r="R123" s="57"/>
      <c r="T123" s="5">
        <f t="shared" ref="T123" si="353">IF(U124="","",1)</f>
        <v>1</v>
      </c>
      <c r="U123" s="1">
        <f t="shared" ref="U123" si="354">IF(U124="","",1)</f>
        <v>1</v>
      </c>
      <c r="V123" s="6">
        <f t="shared" ref="V123" si="355">IF(U124="","",1)</f>
        <v>1</v>
      </c>
      <c r="X123" s="60"/>
      <c r="Y123" s="46"/>
      <c r="Z123" s="76"/>
      <c r="AB123" s="82"/>
      <c r="AC123" s="45"/>
      <c r="AD123" s="134"/>
      <c r="AF123" s="135"/>
      <c r="AG123" s="136"/>
      <c r="AH123" s="136"/>
      <c r="AI123" s="137"/>
      <c r="AJ123" s="138"/>
      <c r="AL123" s="143"/>
      <c r="AM123" s="144"/>
      <c r="AN123" s="144"/>
      <c r="AO123" s="144"/>
      <c r="AP123" s="144"/>
      <c r="AQ123" s="144"/>
      <c r="AR123" s="144"/>
      <c r="AS123" s="144"/>
      <c r="AT123" s="144"/>
      <c r="AU123" s="144"/>
      <c r="AV123" s="144"/>
      <c r="AW123" s="144"/>
      <c r="AX123" s="144"/>
      <c r="AY123" s="144"/>
      <c r="AZ123" s="144"/>
      <c r="BA123" s="144"/>
      <c r="BB123" s="144"/>
      <c r="BC123" s="144"/>
      <c r="BD123" s="144"/>
      <c r="BE123" s="144"/>
      <c r="BF123" s="144"/>
      <c r="BG123" s="144"/>
      <c r="BH123" s="144"/>
      <c r="BI123" s="144"/>
      <c r="BJ123" s="144"/>
      <c r="BK123" s="144"/>
      <c r="BL123" s="144"/>
      <c r="BM123" s="144"/>
      <c r="BN123" s="144"/>
      <c r="BO123" s="144"/>
      <c r="BP123" s="144"/>
      <c r="BQ123" s="144"/>
      <c r="BR123" s="144"/>
      <c r="BS123" s="144"/>
      <c r="BT123" s="144"/>
      <c r="BU123" s="144"/>
      <c r="BV123" s="144"/>
      <c r="BW123" s="144"/>
      <c r="BX123" s="144"/>
      <c r="BY123" s="144"/>
      <c r="BZ123" s="144"/>
      <c r="CA123" s="144"/>
      <c r="CB123" s="144"/>
      <c r="CC123" s="144"/>
      <c r="CD123" s="144"/>
      <c r="CE123" s="144"/>
      <c r="CF123" s="144"/>
      <c r="CG123" s="144"/>
      <c r="CH123" s="144"/>
      <c r="CI123" s="144"/>
      <c r="CJ123" s="144"/>
      <c r="CK123" s="144"/>
      <c r="CL123" s="144"/>
      <c r="CM123" s="144"/>
      <c r="CN123" s="144"/>
      <c r="CO123" s="145"/>
      <c r="CP123" s="117"/>
      <c r="CQ123" s="134"/>
      <c r="CR123" s="46"/>
      <c r="CS123" s="88"/>
    </row>
    <row r="124" spans="2:97" x14ac:dyDescent="0.35">
      <c r="B124" s="71"/>
      <c r="C124" s="323">
        <f>IF(AD124="Athlete Name","",AC124)</f>
        <v>27</v>
      </c>
      <c r="D124" s="47" t="str">
        <f t="shared" si="236"/>
        <v>Katrina Demerle</v>
      </c>
      <c r="E124" s="60"/>
      <c r="F124" s="1">
        <f>IF(COUNT(AL124:CO124)=0,"", COUNT(AL124:CO124))</f>
        <v>2</v>
      </c>
      <c r="G124" s="46">
        <f t="shared" ref="G124" si="356">_xlfn.IFS(F124="","",F124=1,1,F124=2,2,F124=3,3,F124=4,4,F124=5,5,F124&gt;5,5)</f>
        <v>2</v>
      </c>
      <c r="I124" s="61"/>
      <c r="J124" s="108" t="s">
        <v>7</v>
      </c>
      <c r="K124" s="45">
        <f>IFERROR(LARGE((AL124:CO124),1),"")</f>
        <v>623.1</v>
      </c>
      <c r="L124" s="1">
        <f>IFERROR(LARGE((AL124:CO124),2),"")</f>
        <v>623</v>
      </c>
      <c r="M124" s="1" t="str">
        <f>IFERROR(LARGE((AL124:CO124),3),"")</f>
        <v/>
      </c>
      <c r="N124" s="1" t="str">
        <f>IFERROR(LARGE((AL124:CO124),4),"")</f>
        <v/>
      </c>
      <c r="O124" s="46" t="str">
        <f>IFERROR(LARGE((AL124:CO124),5),"")</f>
        <v/>
      </c>
      <c r="P124" s="1"/>
      <c r="Q124" s="56">
        <f t="shared" si="238"/>
        <v>623.04999999999995</v>
      </c>
      <c r="R124" s="57" t="str">
        <f t="shared" si="239"/>
        <v/>
      </c>
      <c r="T124" s="5">
        <f t="shared" ref="T124" si="357">IF(U124="","",1)</f>
        <v>1</v>
      </c>
      <c r="U124" s="4">
        <f t="shared" ref="U124" si="358">IF(SUM(Q124:R124)=0,"",SUM(Q124:R124))</f>
        <v>623.04999999999995</v>
      </c>
      <c r="V124" s="6">
        <f t="shared" ref="V124" si="359">IF(U124="","",1)</f>
        <v>1</v>
      </c>
      <c r="X124" s="60" t="str">
        <f t="shared" si="226"/>
        <v>Katrina Demerle</v>
      </c>
      <c r="Y124" s="46"/>
      <c r="Z124" s="76"/>
      <c r="AB124" s="82"/>
      <c r="AC124" s="45">
        <v>27</v>
      </c>
      <c r="AD124" s="60" t="s">
        <v>194</v>
      </c>
      <c r="AF124" s="45"/>
      <c r="AG124" s="1"/>
      <c r="AH124" s="1"/>
      <c r="AI124" s="1"/>
      <c r="AJ124" s="46"/>
      <c r="AK124" s="108"/>
      <c r="AL124" s="62" t="s">
        <v>7</v>
      </c>
      <c r="AM124" s="62">
        <v>623.1</v>
      </c>
      <c r="AN124" s="62">
        <v>623</v>
      </c>
      <c r="AO124" s="62" t="s">
        <v>7</v>
      </c>
      <c r="AP124" s="62" t="s">
        <v>7</v>
      </c>
      <c r="AQ124" s="62" t="s">
        <v>7</v>
      </c>
      <c r="AR124" s="62" t="s">
        <v>7</v>
      </c>
      <c r="AS124" s="62" t="s">
        <v>7</v>
      </c>
      <c r="AT124" s="62" t="s">
        <v>7</v>
      </c>
      <c r="AU124" s="62" t="s">
        <v>7</v>
      </c>
      <c r="AV124" s="62" t="s">
        <v>7</v>
      </c>
      <c r="AW124" s="62" t="s">
        <v>7</v>
      </c>
      <c r="AX124" s="62" t="s">
        <v>7</v>
      </c>
      <c r="AY124" s="62" t="s">
        <v>7</v>
      </c>
      <c r="AZ124" s="62" t="s">
        <v>7</v>
      </c>
      <c r="BA124" s="62" t="s">
        <v>7</v>
      </c>
      <c r="BB124" s="62" t="s">
        <v>7</v>
      </c>
      <c r="BC124" s="62" t="s">
        <v>7</v>
      </c>
      <c r="BD124" s="62" t="s">
        <v>7</v>
      </c>
      <c r="BE124" s="62" t="s">
        <v>7</v>
      </c>
      <c r="BF124" s="62" t="s">
        <v>7</v>
      </c>
      <c r="BG124" s="62" t="s">
        <v>7</v>
      </c>
      <c r="BH124" s="62" t="s">
        <v>7</v>
      </c>
      <c r="BI124" s="62" t="s">
        <v>7</v>
      </c>
      <c r="BJ124" s="62" t="s">
        <v>7</v>
      </c>
      <c r="BK124" s="62" t="s">
        <v>7</v>
      </c>
      <c r="BL124" s="62" t="s">
        <v>7</v>
      </c>
      <c r="BM124" s="62" t="s">
        <v>7</v>
      </c>
      <c r="BN124" s="62" t="s">
        <v>7</v>
      </c>
      <c r="BO124" s="62" t="s">
        <v>7</v>
      </c>
      <c r="BP124" s="62" t="s">
        <v>7</v>
      </c>
      <c r="BQ124" s="62" t="s">
        <v>7</v>
      </c>
      <c r="BR124" s="62" t="s">
        <v>7</v>
      </c>
      <c r="BS124" s="62" t="s">
        <v>7</v>
      </c>
      <c r="BT124" s="62" t="s">
        <v>7</v>
      </c>
      <c r="BU124" s="62" t="s">
        <v>7</v>
      </c>
      <c r="BV124" s="62" t="s">
        <v>7</v>
      </c>
      <c r="BW124" s="62" t="s">
        <v>7</v>
      </c>
      <c r="BX124" s="62" t="s">
        <v>7</v>
      </c>
      <c r="BY124" s="62" t="s">
        <v>7</v>
      </c>
      <c r="BZ124" s="62" t="s">
        <v>7</v>
      </c>
      <c r="CA124" s="62" t="s">
        <v>7</v>
      </c>
      <c r="CB124" s="62" t="s">
        <v>7</v>
      </c>
      <c r="CC124" s="62" t="s">
        <v>7</v>
      </c>
      <c r="CD124" s="62" t="s">
        <v>7</v>
      </c>
      <c r="CE124" s="62" t="s">
        <v>7</v>
      </c>
      <c r="CF124" s="62" t="s">
        <v>7</v>
      </c>
      <c r="CG124" s="62" t="s">
        <v>7</v>
      </c>
      <c r="CH124" s="62" t="s">
        <v>7</v>
      </c>
      <c r="CI124" s="62" t="s">
        <v>7</v>
      </c>
      <c r="CJ124" s="62" t="s">
        <v>7</v>
      </c>
      <c r="CK124" s="62" t="s">
        <v>7</v>
      </c>
      <c r="CL124" s="62" t="s">
        <v>7</v>
      </c>
      <c r="CM124" s="62" t="s">
        <v>7</v>
      </c>
      <c r="CN124" s="62" t="s">
        <v>7</v>
      </c>
      <c r="CO124" s="62" t="s">
        <v>7</v>
      </c>
      <c r="CP124" s="117"/>
      <c r="CQ124" s="60" t="str">
        <f>IF(AD124="Athlete Name","",AD124)</f>
        <v>Katrina Demerle</v>
      </c>
      <c r="CR124" s="46">
        <v>27</v>
      </c>
      <c r="CS124" s="88"/>
    </row>
    <row r="125" spans="2:97" x14ac:dyDescent="0.35">
      <c r="B125" s="71"/>
      <c r="C125" s="323"/>
      <c r="D125" s="47"/>
      <c r="E125" s="60"/>
      <c r="G125" s="46"/>
      <c r="I125" s="61" t="str">
        <f>IF(SUM(AF125:AJ125)=0,"",SUM(AF125:AJ125))</f>
        <v/>
      </c>
      <c r="J125" s="108" t="s">
        <v>12</v>
      </c>
      <c r="K125" s="45" t="str">
        <f>IFERROR(LARGE((AL125:CO125),1),"")</f>
        <v/>
      </c>
      <c r="L125" s="1" t="str">
        <f>IFERROR(LARGE((AL125:CO125),2),"")</f>
        <v/>
      </c>
      <c r="M125" s="1" t="str">
        <f>IFERROR(LARGE((AL125:CO125),3),"")</f>
        <v/>
      </c>
      <c r="N125" s="1" t="str">
        <f>IFERROR(LARGE((AL125:CO125),4),"")</f>
        <v/>
      </c>
      <c r="O125" s="46" t="str">
        <f>IFERROR(LARGE((AL125:CO125),5),"")</f>
        <v/>
      </c>
      <c r="P125" s="1"/>
      <c r="Q125" s="56"/>
      <c r="R125" s="57"/>
      <c r="T125" s="5">
        <f t="shared" ref="T125" si="360">IF(U124="","",1)</f>
        <v>1</v>
      </c>
      <c r="U125" s="126">
        <f t="shared" ref="U125" si="361">IF(U124="","",1)</f>
        <v>1</v>
      </c>
      <c r="V125" s="6">
        <f t="shared" ref="V125" si="362">IF(U124="","",1)</f>
        <v>1</v>
      </c>
      <c r="X125" s="60"/>
      <c r="Y125" s="46"/>
      <c r="Z125" s="76"/>
      <c r="AB125" s="82"/>
      <c r="AC125" s="45"/>
      <c r="AD125" s="60"/>
      <c r="AF125" s="45" t="s">
        <v>12</v>
      </c>
      <c r="AG125" s="1" t="s">
        <v>12</v>
      </c>
      <c r="AH125" s="1" t="s">
        <v>12</v>
      </c>
      <c r="AI125" s="1" t="s">
        <v>12</v>
      </c>
      <c r="AJ125" s="46" t="s">
        <v>12</v>
      </c>
      <c r="AK125" s="108"/>
      <c r="AL125" s="45" t="s">
        <v>12</v>
      </c>
      <c r="AM125" s="45" t="s">
        <v>12</v>
      </c>
      <c r="AN125" s="45" t="s">
        <v>12</v>
      </c>
      <c r="AO125" s="45" t="s">
        <v>12</v>
      </c>
      <c r="AP125" s="45" t="s">
        <v>12</v>
      </c>
      <c r="AQ125" s="45" t="s">
        <v>12</v>
      </c>
      <c r="AR125" s="45" t="s">
        <v>12</v>
      </c>
      <c r="AS125" s="45" t="s">
        <v>12</v>
      </c>
      <c r="AT125" s="45" t="s">
        <v>12</v>
      </c>
      <c r="AU125" s="45" t="s">
        <v>12</v>
      </c>
      <c r="AV125" s="45" t="s">
        <v>12</v>
      </c>
      <c r="AW125" s="45" t="s">
        <v>12</v>
      </c>
      <c r="AX125" s="45" t="s">
        <v>12</v>
      </c>
      <c r="AY125" s="45" t="s">
        <v>12</v>
      </c>
      <c r="AZ125" s="45" t="s">
        <v>12</v>
      </c>
      <c r="BA125" s="45" t="s">
        <v>12</v>
      </c>
      <c r="BB125" s="45" t="s">
        <v>12</v>
      </c>
      <c r="BC125" s="45" t="s">
        <v>12</v>
      </c>
      <c r="BD125" s="45" t="s">
        <v>12</v>
      </c>
      <c r="BE125" s="45" t="s">
        <v>12</v>
      </c>
      <c r="BF125" s="45" t="s">
        <v>12</v>
      </c>
      <c r="BG125" s="45" t="s">
        <v>12</v>
      </c>
      <c r="BH125" s="45" t="s">
        <v>12</v>
      </c>
      <c r="BI125" s="45" t="s">
        <v>12</v>
      </c>
      <c r="BJ125" s="45" t="s">
        <v>12</v>
      </c>
      <c r="BK125" s="45" t="s">
        <v>12</v>
      </c>
      <c r="BL125" s="45" t="s">
        <v>12</v>
      </c>
      <c r="BM125" s="45" t="s">
        <v>12</v>
      </c>
      <c r="BN125" s="45" t="s">
        <v>12</v>
      </c>
      <c r="BO125" s="45" t="s">
        <v>12</v>
      </c>
      <c r="BP125" s="45" t="s">
        <v>12</v>
      </c>
      <c r="BQ125" s="45" t="s">
        <v>12</v>
      </c>
      <c r="BR125" s="45" t="s">
        <v>12</v>
      </c>
      <c r="BS125" s="45" t="s">
        <v>12</v>
      </c>
      <c r="BT125" s="45" t="s">
        <v>12</v>
      </c>
      <c r="BU125" s="45" t="s">
        <v>12</v>
      </c>
      <c r="BV125" s="45" t="s">
        <v>12</v>
      </c>
      <c r="BW125" s="45" t="s">
        <v>12</v>
      </c>
      <c r="BX125" s="45" t="s">
        <v>12</v>
      </c>
      <c r="BY125" s="45" t="s">
        <v>12</v>
      </c>
      <c r="BZ125" s="45" t="s">
        <v>12</v>
      </c>
      <c r="CA125" s="45" t="s">
        <v>12</v>
      </c>
      <c r="CB125" s="45" t="s">
        <v>12</v>
      </c>
      <c r="CC125" s="45" t="s">
        <v>12</v>
      </c>
      <c r="CD125" s="45" t="s">
        <v>12</v>
      </c>
      <c r="CE125" s="45" t="s">
        <v>12</v>
      </c>
      <c r="CF125" s="45" t="s">
        <v>12</v>
      </c>
      <c r="CG125" s="45" t="s">
        <v>12</v>
      </c>
      <c r="CH125" s="45" t="s">
        <v>12</v>
      </c>
      <c r="CI125" s="45" t="s">
        <v>12</v>
      </c>
      <c r="CJ125" s="45" t="s">
        <v>12</v>
      </c>
      <c r="CK125" s="45" t="s">
        <v>12</v>
      </c>
      <c r="CL125" s="45" t="s">
        <v>12</v>
      </c>
      <c r="CM125" s="45" t="s">
        <v>12</v>
      </c>
      <c r="CN125" s="45" t="s">
        <v>12</v>
      </c>
      <c r="CO125" s="45" t="s">
        <v>12</v>
      </c>
      <c r="CP125" s="117"/>
      <c r="CQ125" s="60"/>
      <c r="CR125" s="46"/>
      <c r="CS125" s="88"/>
    </row>
    <row r="126" spans="2:97" s="39" customFormat="1" ht="8.5" customHeight="1" thickBot="1" x14ac:dyDescent="0.4">
      <c r="B126" s="102"/>
      <c r="C126" s="324"/>
      <c r="D126" s="101"/>
      <c r="E126" s="103"/>
      <c r="F126" s="99"/>
      <c r="G126" s="100"/>
      <c r="I126" s="106"/>
      <c r="K126" s="101"/>
      <c r="L126" s="99"/>
      <c r="M126" s="99"/>
      <c r="N126" s="99"/>
      <c r="O126" s="100"/>
      <c r="Q126" s="114"/>
      <c r="R126" s="100"/>
      <c r="T126" s="127">
        <f t="shared" ref="T126" si="363">IF(U124="","",1)</f>
        <v>1</v>
      </c>
      <c r="U126" s="128">
        <f t="shared" ref="U126" si="364">IF(U124="","",1)</f>
        <v>1</v>
      </c>
      <c r="V126" s="129">
        <f t="shared" ref="V126" si="365">IF(U124="","",1)</f>
        <v>1</v>
      </c>
      <c r="X126" s="106"/>
      <c r="Y126" s="97"/>
      <c r="Z126" s="98"/>
      <c r="AB126" s="104"/>
      <c r="AC126" s="92"/>
      <c r="AD126" s="139"/>
      <c r="AF126" s="140"/>
      <c r="AG126" s="141"/>
      <c r="AH126" s="141"/>
      <c r="AI126" s="141"/>
      <c r="AJ126" s="142"/>
      <c r="AL126" s="140"/>
      <c r="AM126" s="141"/>
      <c r="AN126" s="141"/>
      <c r="AO126" s="141"/>
      <c r="AP126" s="141"/>
      <c r="AQ126" s="141"/>
      <c r="AR126" s="141"/>
      <c r="AS126" s="141"/>
      <c r="AT126" s="141"/>
      <c r="AU126" s="141"/>
      <c r="AV126" s="141"/>
      <c r="AW126" s="141"/>
      <c r="AX126" s="141"/>
      <c r="AY126" s="141"/>
      <c r="AZ126" s="141"/>
      <c r="BA126" s="141"/>
      <c r="BB126" s="141"/>
      <c r="BC126" s="141"/>
      <c r="BD126" s="141"/>
      <c r="BE126" s="141"/>
      <c r="BF126" s="141"/>
      <c r="BG126" s="141"/>
      <c r="BH126" s="141"/>
      <c r="BI126" s="141"/>
      <c r="BJ126" s="141"/>
      <c r="BK126" s="141"/>
      <c r="BL126" s="141"/>
      <c r="BM126" s="141"/>
      <c r="BN126" s="141"/>
      <c r="BO126" s="141"/>
      <c r="BP126" s="141"/>
      <c r="BQ126" s="141"/>
      <c r="BR126" s="141"/>
      <c r="BS126" s="141"/>
      <c r="BT126" s="141"/>
      <c r="BU126" s="141"/>
      <c r="BV126" s="141"/>
      <c r="BW126" s="141"/>
      <c r="BX126" s="141"/>
      <c r="BY126" s="141"/>
      <c r="BZ126" s="141"/>
      <c r="CA126" s="141"/>
      <c r="CB126" s="141"/>
      <c r="CC126" s="141"/>
      <c r="CD126" s="141"/>
      <c r="CE126" s="141"/>
      <c r="CF126" s="141"/>
      <c r="CG126" s="141"/>
      <c r="CH126" s="141"/>
      <c r="CI126" s="141"/>
      <c r="CJ126" s="141"/>
      <c r="CK126" s="141"/>
      <c r="CL126" s="141"/>
      <c r="CM126" s="141"/>
      <c r="CN126" s="141"/>
      <c r="CO126" s="142"/>
      <c r="CQ126" s="146"/>
      <c r="CR126" s="97"/>
      <c r="CS126" s="105"/>
    </row>
    <row r="127" spans="2:97" s="3" customFormat="1" x14ac:dyDescent="0.35">
      <c r="B127" s="74"/>
      <c r="C127" s="322"/>
      <c r="Q127" s="3" t="s">
        <v>6</v>
      </c>
      <c r="R127" s="3" t="s">
        <v>37</v>
      </c>
      <c r="Y127" s="66"/>
      <c r="Z127" s="75"/>
      <c r="AB127" s="83"/>
      <c r="AC127" s="58"/>
      <c r="AF127" s="3" t="s">
        <v>10</v>
      </c>
      <c r="AG127" s="3" t="s">
        <v>13</v>
      </c>
      <c r="AH127" s="3" t="s">
        <v>13</v>
      </c>
      <c r="AI127" s="3" t="s">
        <v>14</v>
      </c>
      <c r="AJ127" s="3" t="s">
        <v>16</v>
      </c>
      <c r="AL127" s="3">
        <f t="shared" ref="AL127" si="366">AL13</f>
        <v>0</v>
      </c>
      <c r="AM127" s="3">
        <f t="shared" ref="AM127:AP127" si="367">AM13</f>
        <v>2023</v>
      </c>
      <c r="AN127" s="3">
        <f t="shared" si="367"/>
        <v>2023</v>
      </c>
      <c r="AO127" s="3">
        <f t="shared" si="367"/>
        <v>2024</v>
      </c>
      <c r="AP127" s="3">
        <f t="shared" si="367"/>
        <v>2024</v>
      </c>
      <c r="AQ127" s="3">
        <f t="shared" ref="AQ127:CM127" si="368">AQ13</f>
        <v>2024</v>
      </c>
      <c r="AR127" s="3">
        <f t="shared" ref="AR127:AW127" si="369">AR13</f>
        <v>2024</v>
      </c>
      <c r="AS127" s="3">
        <f t="shared" si="369"/>
        <v>2024</v>
      </c>
      <c r="AT127" s="3">
        <f t="shared" si="369"/>
        <v>2024</v>
      </c>
      <c r="AU127" s="3">
        <f t="shared" si="369"/>
        <v>2024</v>
      </c>
      <c r="AV127" s="3">
        <f t="shared" si="369"/>
        <v>2024</v>
      </c>
      <c r="AW127" s="3">
        <f t="shared" si="369"/>
        <v>2024</v>
      </c>
      <c r="AX127" s="3">
        <f t="shared" si="368"/>
        <v>2024</v>
      </c>
      <c r="AY127" s="3">
        <f t="shared" si="368"/>
        <v>2024</v>
      </c>
      <c r="AZ127" s="3">
        <f t="shared" ref="AZ127:BA127" si="370">AZ13</f>
        <v>2024</v>
      </c>
      <c r="BA127" s="3">
        <f t="shared" si="370"/>
        <v>2024</v>
      </c>
      <c r="BB127" s="3">
        <f t="shared" si="368"/>
        <v>2024</v>
      </c>
      <c r="BC127" s="3">
        <f t="shared" si="368"/>
        <v>2024</v>
      </c>
      <c r="BD127" s="3">
        <f t="shared" si="368"/>
        <v>2024</v>
      </c>
      <c r="BE127" s="3">
        <f t="shared" ref="BE127:BJ127" si="371">BE13</f>
        <v>2024</v>
      </c>
      <c r="BF127" s="3">
        <f t="shared" si="371"/>
        <v>2024</v>
      </c>
      <c r="BG127" s="3">
        <f t="shared" si="371"/>
        <v>2024</v>
      </c>
      <c r="BH127" s="3">
        <f t="shared" si="371"/>
        <v>2024</v>
      </c>
      <c r="BI127" s="3">
        <f t="shared" si="371"/>
        <v>2024</v>
      </c>
      <c r="BJ127" s="3">
        <f t="shared" si="371"/>
        <v>2024</v>
      </c>
      <c r="BK127" s="3">
        <f t="shared" si="368"/>
        <v>2024</v>
      </c>
      <c r="BL127" s="3">
        <f t="shared" si="368"/>
        <v>2024</v>
      </c>
      <c r="BM127" s="3">
        <f t="shared" si="368"/>
        <v>2024</v>
      </c>
      <c r="BN127" s="3">
        <f t="shared" si="368"/>
        <v>2024</v>
      </c>
      <c r="BO127" s="3">
        <f t="shared" ref="BO127:BP127" si="372">BO13</f>
        <v>2024</v>
      </c>
      <c r="BP127" s="3">
        <f t="shared" si="372"/>
        <v>2024</v>
      </c>
      <c r="BQ127" s="3">
        <f t="shared" si="368"/>
        <v>2024</v>
      </c>
      <c r="BR127" s="3">
        <f t="shared" si="368"/>
        <v>2024</v>
      </c>
      <c r="BS127" s="3">
        <f t="shared" si="368"/>
        <v>2024</v>
      </c>
      <c r="BT127" s="3">
        <f t="shared" si="368"/>
        <v>2024</v>
      </c>
      <c r="BU127" s="3">
        <f t="shared" si="368"/>
        <v>2024</v>
      </c>
      <c r="BV127" s="3">
        <f t="shared" si="368"/>
        <v>2024</v>
      </c>
      <c r="BW127" s="3">
        <f t="shared" si="368"/>
        <v>2024</v>
      </c>
      <c r="BX127" s="3">
        <f t="shared" si="368"/>
        <v>2024</v>
      </c>
      <c r="BY127" s="3">
        <f t="shared" si="368"/>
        <v>2024</v>
      </c>
      <c r="BZ127" s="3">
        <f t="shared" ref="BZ127:CI127" si="373">BZ13</f>
        <v>2024</v>
      </c>
      <c r="CA127" s="3">
        <f t="shared" si="373"/>
        <v>2024</v>
      </c>
      <c r="CB127" s="3">
        <f t="shared" si="373"/>
        <v>2024</v>
      </c>
      <c r="CC127" s="3">
        <f t="shared" si="373"/>
        <v>2024</v>
      </c>
      <c r="CD127" s="3">
        <f t="shared" si="373"/>
        <v>2024</v>
      </c>
      <c r="CE127" s="3">
        <f t="shared" si="373"/>
        <v>2024</v>
      </c>
      <c r="CF127" s="3">
        <f t="shared" si="373"/>
        <v>2024</v>
      </c>
      <c r="CG127" s="3">
        <f t="shared" si="373"/>
        <v>2024</v>
      </c>
      <c r="CH127" s="3">
        <f t="shared" si="373"/>
        <v>2024</v>
      </c>
      <c r="CI127" s="3">
        <f t="shared" si="373"/>
        <v>2024</v>
      </c>
      <c r="CJ127" s="3">
        <f t="shared" si="368"/>
        <v>2024</v>
      </c>
      <c r="CK127" s="3">
        <f t="shared" si="368"/>
        <v>2024</v>
      </c>
      <c r="CL127" s="3" t="str">
        <f t="shared" si="368"/>
        <v>Year</v>
      </c>
      <c r="CM127" s="3" t="str">
        <f t="shared" si="368"/>
        <v>Year</v>
      </c>
      <c r="CN127" s="3" t="str">
        <f t="shared" ref="CN127:CO127" si="374">CN13</f>
        <v>Year</v>
      </c>
      <c r="CO127" s="3" t="str">
        <f t="shared" si="374"/>
        <v>Year</v>
      </c>
      <c r="CR127" s="66"/>
      <c r="CS127" s="89"/>
    </row>
    <row r="128" spans="2:97" s="3" customFormat="1" x14ac:dyDescent="0.35">
      <c r="B128" s="74"/>
      <c r="C128" s="322" t="s">
        <v>0</v>
      </c>
      <c r="F128" s="3" t="s">
        <v>2</v>
      </c>
      <c r="G128" s="3" t="s">
        <v>1</v>
      </c>
      <c r="I128" s="3" t="s">
        <v>13</v>
      </c>
      <c r="K128" s="360" t="s">
        <v>36</v>
      </c>
      <c r="L128" s="360"/>
      <c r="M128" s="360"/>
      <c r="N128" s="360"/>
      <c r="O128" s="360"/>
      <c r="Q128" s="3" t="s">
        <v>7</v>
      </c>
      <c r="R128" s="3" t="s">
        <v>8</v>
      </c>
      <c r="U128" s="3" t="s">
        <v>4</v>
      </c>
      <c r="Y128" s="66"/>
      <c r="Z128" s="75"/>
      <c r="AB128" s="83"/>
      <c r="AC128" s="58" t="s">
        <v>0</v>
      </c>
      <c r="AF128" s="3" t="s">
        <v>11</v>
      </c>
      <c r="AG128" s="3" t="s">
        <v>48</v>
      </c>
      <c r="AH128" s="3" t="s">
        <v>4</v>
      </c>
      <c r="AI128" s="3" t="s">
        <v>15</v>
      </c>
      <c r="AJ128" s="3" t="s">
        <v>7</v>
      </c>
      <c r="AL128" s="3">
        <f t="shared" ref="AL128" si="375">AL14</f>
        <v>0</v>
      </c>
      <c r="AM128" s="3" t="str">
        <f t="shared" ref="AM128:AP128" si="376">AM14</f>
        <v>Dec</v>
      </c>
      <c r="AN128" s="3" t="str">
        <f t="shared" si="376"/>
        <v>Dec</v>
      </c>
      <c r="AO128" s="3" t="str">
        <f t="shared" si="376"/>
        <v>Jan</v>
      </c>
      <c r="AP128" s="3" t="str">
        <f t="shared" si="376"/>
        <v>Jan</v>
      </c>
      <c r="AQ128" s="3" t="str">
        <f t="shared" ref="AQ128:CM128" si="377">AQ14</f>
        <v>Jan</v>
      </c>
      <c r="AR128" s="3" t="str">
        <f t="shared" ref="AR128:AW128" si="378">AR14</f>
        <v>Jan</v>
      </c>
      <c r="AS128" s="3" t="str">
        <f t="shared" si="378"/>
        <v>Jan</v>
      </c>
      <c r="AT128" s="3" t="str">
        <f t="shared" si="378"/>
        <v>Jan</v>
      </c>
      <c r="AU128" s="3" t="str">
        <f t="shared" si="378"/>
        <v>Jan</v>
      </c>
      <c r="AV128" s="3" t="str">
        <f t="shared" si="378"/>
        <v>Jan</v>
      </c>
      <c r="AW128" s="3" t="str">
        <f t="shared" si="378"/>
        <v>Jan</v>
      </c>
      <c r="AX128" s="3" t="str">
        <f t="shared" si="377"/>
        <v>Jan</v>
      </c>
      <c r="AY128" s="3" t="str">
        <f t="shared" si="377"/>
        <v>Feb</v>
      </c>
      <c r="AZ128" s="3" t="str">
        <f t="shared" ref="AZ128:BA128" si="379">AZ14</f>
        <v>Feb</v>
      </c>
      <c r="BA128" s="3" t="str">
        <f t="shared" si="379"/>
        <v>Feb</v>
      </c>
      <c r="BB128" s="3" t="str">
        <f t="shared" si="377"/>
        <v>Mar</v>
      </c>
      <c r="BC128" s="3" t="str">
        <f t="shared" si="377"/>
        <v>Mar</v>
      </c>
      <c r="BD128" s="3" t="str">
        <f t="shared" si="377"/>
        <v>Mar</v>
      </c>
      <c r="BE128" s="3" t="str">
        <f t="shared" ref="BE128:BJ128" si="380">BE14</f>
        <v>Mar</v>
      </c>
      <c r="BF128" s="3" t="str">
        <f t="shared" si="380"/>
        <v>Mar</v>
      </c>
      <c r="BG128" s="3" t="str">
        <f t="shared" si="380"/>
        <v>Mar</v>
      </c>
      <c r="BH128" s="3" t="str">
        <f t="shared" si="380"/>
        <v>Apr</v>
      </c>
      <c r="BI128" s="3" t="str">
        <f t="shared" si="380"/>
        <v>Apr</v>
      </c>
      <c r="BJ128" s="3" t="str">
        <f t="shared" si="380"/>
        <v>Apr</v>
      </c>
      <c r="BK128" s="3" t="str">
        <f t="shared" si="377"/>
        <v>Apr</v>
      </c>
      <c r="BL128" s="3" t="str">
        <f t="shared" si="377"/>
        <v>May</v>
      </c>
      <c r="BM128" s="3" t="str">
        <f t="shared" si="377"/>
        <v>May</v>
      </c>
      <c r="BN128" s="3" t="str">
        <f t="shared" si="377"/>
        <v>May</v>
      </c>
      <c r="BO128" s="3" t="str">
        <f t="shared" ref="BO128:BP128" si="381">BO14</f>
        <v>June</v>
      </c>
      <c r="BP128" s="3" t="str">
        <f t="shared" si="381"/>
        <v>June</v>
      </c>
      <c r="BQ128" s="3" t="str">
        <f t="shared" si="377"/>
        <v>June</v>
      </c>
      <c r="BR128" s="3" t="str">
        <f t="shared" si="377"/>
        <v>June</v>
      </c>
      <c r="BS128" s="3" t="str">
        <f t="shared" si="377"/>
        <v>June</v>
      </c>
      <c r="BT128" s="3" t="str">
        <f t="shared" si="377"/>
        <v>July</v>
      </c>
      <c r="BU128" s="3" t="str">
        <f t="shared" si="377"/>
        <v>July</v>
      </c>
      <c r="BV128" s="3" t="str">
        <f t="shared" si="377"/>
        <v>July</v>
      </c>
      <c r="BW128" s="3" t="str">
        <f t="shared" si="377"/>
        <v>August</v>
      </c>
      <c r="BX128" s="3" t="str">
        <f t="shared" si="377"/>
        <v>August</v>
      </c>
      <c r="BY128" s="3" t="str">
        <f t="shared" si="377"/>
        <v>Sept</v>
      </c>
      <c r="BZ128" s="3" t="str">
        <f t="shared" ref="BZ128:CI128" si="382">BZ14</f>
        <v>Sept</v>
      </c>
      <c r="CA128" s="3" t="str">
        <f t="shared" si="382"/>
        <v>Sept</v>
      </c>
      <c r="CB128" s="3" t="str">
        <f t="shared" si="382"/>
        <v>Sept</v>
      </c>
      <c r="CC128" s="3" t="str">
        <f t="shared" si="382"/>
        <v>Sept</v>
      </c>
      <c r="CD128" s="3" t="str">
        <f t="shared" si="382"/>
        <v>Sept</v>
      </c>
      <c r="CE128" s="3" t="str">
        <f t="shared" si="382"/>
        <v>Oct</v>
      </c>
      <c r="CF128" s="3" t="str">
        <f t="shared" si="382"/>
        <v>Oct</v>
      </c>
      <c r="CG128" s="3" t="str">
        <f t="shared" si="382"/>
        <v>Oct</v>
      </c>
      <c r="CH128" s="3" t="str">
        <f t="shared" si="382"/>
        <v>Oct</v>
      </c>
      <c r="CI128" s="3" t="str">
        <f t="shared" si="382"/>
        <v>Nov</v>
      </c>
      <c r="CJ128" s="3" t="str">
        <f t="shared" si="377"/>
        <v>Nov</v>
      </c>
      <c r="CK128" s="3" t="str">
        <f t="shared" si="377"/>
        <v>Nov</v>
      </c>
      <c r="CL128" s="3" t="str">
        <f t="shared" si="377"/>
        <v>Month</v>
      </c>
      <c r="CM128" s="3" t="str">
        <f t="shared" si="377"/>
        <v>Month</v>
      </c>
      <c r="CN128" s="3" t="str">
        <f t="shared" ref="CN128:CO128" si="383">CN14</f>
        <v>Month</v>
      </c>
      <c r="CO128" s="3" t="str">
        <f t="shared" si="383"/>
        <v>Month</v>
      </c>
      <c r="CR128" s="66" t="s">
        <v>0</v>
      </c>
      <c r="CS128" s="89"/>
    </row>
    <row r="129" spans="2:97" s="3" customFormat="1" ht="15" thickBot="1" x14ac:dyDescent="0.4">
      <c r="B129" s="74"/>
      <c r="C129" s="322" t="s">
        <v>35</v>
      </c>
      <c r="D129" s="41" t="s">
        <v>34</v>
      </c>
      <c r="F129" s="41" t="s">
        <v>1</v>
      </c>
      <c r="G129" s="41" t="s">
        <v>3</v>
      </c>
      <c r="I129" s="41" t="s">
        <v>12</v>
      </c>
      <c r="K129" s="41">
        <v>1</v>
      </c>
      <c r="L129" s="41">
        <v>2</v>
      </c>
      <c r="M129" s="41">
        <v>3</v>
      </c>
      <c r="N129" s="41">
        <v>4</v>
      </c>
      <c r="O129" s="41">
        <v>5</v>
      </c>
      <c r="Q129" s="41" t="s">
        <v>5</v>
      </c>
      <c r="R129" s="41" t="s">
        <v>5</v>
      </c>
      <c r="T129" s="111"/>
      <c r="U129" s="111" t="s">
        <v>5</v>
      </c>
      <c r="V129" s="111"/>
      <c r="X129" s="41" t="s">
        <v>34</v>
      </c>
      <c r="Y129" s="66"/>
      <c r="Z129" s="75"/>
      <c r="AB129" s="83"/>
      <c r="AC129" s="58" t="s">
        <v>35</v>
      </c>
      <c r="AD129" s="41" t="s">
        <v>34</v>
      </c>
      <c r="AF129" s="41" t="s">
        <v>12</v>
      </c>
      <c r="AG129" s="41" t="s">
        <v>12</v>
      </c>
      <c r="AH129" s="41" t="s">
        <v>12</v>
      </c>
      <c r="AI129" s="41" t="s">
        <v>12</v>
      </c>
      <c r="AJ129" s="41" t="s">
        <v>12</v>
      </c>
      <c r="AL129" s="41">
        <f t="shared" ref="AL129" si="384">AL15</f>
        <v>0</v>
      </c>
      <c r="AM129" s="41" t="str">
        <f t="shared" ref="AM129:AP129" si="385">AM15</f>
        <v>WAG Day 1</v>
      </c>
      <c r="AN129" s="41" t="str">
        <f t="shared" si="385"/>
        <v>WAG Day 2</v>
      </c>
      <c r="AO129" s="41" t="str">
        <f t="shared" si="385"/>
        <v>Olympic Tryout 3</v>
      </c>
      <c r="AP129" s="41" t="str">
        <f t="shared" si="385"/>
        <v>Olympic Tryout 3</v>
      </c>
      <c r="AQ129" s="41" t="str">
        <f t="shared" ref="AQ129:CM129" si="386">AQ15</f>
        <v>Grand Prix Leppa</v>
      </c>
      <c r="AR129" s="41" t="str">
        <f t="shared" ref="AR129:AW129" si="387">AR15</f>
        <v>Grand Prix Leppa</v>
      </c>
      <c r="AS129" s="41" t="str">
        <f t="shared" si="387"/>
        <v>Meyton Cup</v>
      </c>
      <c r="AT129" s="41" t="str">
        <f t="shared" si="387"/>
        <v>Meyton Cup</v>
      </c>
      <c r="AU129" s="41" t="str">
        <f t="shared" si="387"/>
        <v>H&amp;N Cup</v>
      </c>
      <c r="AV129" s="41" t="str">
        <f t="shared" si="387"/>
        <v>H&amp;N Cup</v>
      </c>
      <c r="AW129" s="41" t="str">
        <f t="shared" si="387"/>
        <v>Palmyra Invitational</v>
      </c>
      <c r="AX129" s="41" t="str">
        <f t="shared" si="386"/>
        <v>Cairo WC</v>
      </c>
      <c r="AY129" s="41" t="str">
        <f t="shared" si="386"/>
        <v>Granada WC</v>
      </c>
      <c r="AZ129" s="41" t="str">
        <f t="shared" ref="AZ129:BA129" si="388">AZ15</f>
        <v>NTCSC PTO</v>
      </c>
      <c r="BA129" s="41" t="str">
        <f t="shared" si="388"/>
        <v>Eagle Open</v>
      </c>
      <c r="BB129" s="41" t="str">
        <f t="shared" si="386"/>
        <v>NCAA Championship</v>
      </c>
      <c r="BC129" s="41" t="str">
        <f t="shared" si="386"/>
        <v>NTCSC PTO</v>
      </c>
      <c r="BD129" s="41" t="str">
        <f t="shared" si="386"/>
        <v>Mountaineer Open</v>
      </c>
      <c r="BE129" s="41" t="str">
        <f t="shared" ref="BE129:BJ129" si="389">BE15</f>
        <v>Mountaineer Open</v>
      </c>
      <c r="BF129" s="41" t="str">
        <f t="shared" si="389"/>
        <v>Akron Open</v>
      </c>
      <c r="BG129" s="41" t="str">
        <f t="shared" si="389"/>
        <v>Akron Open</v>
      </c>
      <c r="BH129" s="41" t="str">
        <f t="shared" si="389"/>
        <v>Junior Olympics</v>
      </c>
      <c r="BI129" s="41" t="str">
        <f t="shared" si="389"/>
        <v>Jr Olympics</v>
      </c>
      <c r="BJ129" s="41" t="str">
        <f t="shared" si="389"/>
        <v>Buenos Aires WC</v>
      </c>
      <c r="BK129" s="41" t="str">
        <f t="shared" si="386"/>
        <v>Lapua IWK</v>
      </c>
      <c r="BL129" s="41" t="str">
        <f t="shared" si="386"/>
        <v>Pilsen Liberation</v>
      </c>
      <c r="BM129" s="41" t="str">
        <f t="shared" si="386"/>
        <v>Baku WC</v>
      </c>
      <c r="BN129" s="41" t="str">
        <f t="shared" si="386"/>
        <v>NTCSC PTO</v>
      </c>
      <c r="BO129" s="41" t="str">
        <f t="shared" ref="BO129:BP129" si="390">BO15</f>
        <v>Camp Perry Open</v>
      </c>
      <c r="BP129" s="41" t="str">
        <f t="shared" si="390"/>
        <v>Camp Perry Open</v>
      </c>
      <c r="BQ129" s="41" t="str">
        <f t="shared" si="386"/>
        <v>Munich WC</v>
      </c>
      <c r="BR129" s="41" t="str">
        <f t="shared" si="386"/>
        <v>USAS Natl Champ</v>
      </c>
      <c r="BS129" s="41" t="str">
        <f t="shared" si="386"/>
        <v>USAS Natl Champ</v>
      </c>
      <c r="BT129" s="41" t="str">
        <f t="shared" si="386"/>
        <v>CMP Natl Champ</v>
      </c>
      <c r="BU129" s="41" t="str">
        <f t="shared" si="386"/>
        <v>CMP Natl Champ</v>
      </c>
      <c r="BV129" s="41" t="str">
        <f t="shared" si="386"/>
        <v>Olympics</v>
      </c>
      <c r="BW129" s="41" t="str">
        <f t="shared" si="386"/>
        <v>Pardini Grand Prix</v>
      </c>
      <c r="BX129" s="41" t="str">
        <f t="shared" si="386"/>
        <v>NTCSC PTO</v>
      </c>
      <c r="BY129" s="41" t="str">
        <f t="shared" si="386"/>
        <v>Black Knight  Open</v>
      </c>
      <c r="BZ129" s="41" t="str">
        <f t="shared" ref="BZ129:CI129" si="391">BZ15</f>
        <v>Black Knight Open</v>
      </c>
      <c r="CA129" s="41" t="str">
        <f t="shared" si="391"/>
        <v>CMP Monthly</v>
      </c>
      <c r="CB129" s="41" t="str">
        <f t="shared" si="391"/>
        <v>NTCSC PTO</v>
      </c>
      <c r="CC129" s="41" t="str">
        <f t="shared" si="391"/>
        <v>Zippy Open</v>
      </c>
      <c r="CD129" s="41" t="str">
        <f t="shared" si="391"/>
        <v>Jr World Champ</v>
      </c>
      <c r="CE129" s="41" t="str">
        <f t="shared" si="391"/>
        <v>CMP Monthly</v>
      </c>
      <c r="CF129" s="41" t="str">
        <f t="shared" si="391"/>
        <v>NTCSC Monthly</v>
      </c>
      <c r="CG129" s="41" t="str">
        <f t="shared" si="391"/>
        <v>Dixie Double</v>
      </c>
      <c r="CH129" s="41" t="str">
        <f t="shared" si="391"/>
        <v>Dixie Double</v>
      </c>
      <c r="CI129" s="41" t="str">
        <f t="shared" si="391"/>
        <v>NTCSC Monthly</v>
      </c>
      <c r="CJ129" s="41" t="str">
        <f t="shared" si="386"/>
        <v>WVU Walther Cup</v>
      </c>
      <c r="CK129" s="41" t="str">
        <f t="shared" si="386"/>
        <v>WVU Walther Cup</v>
      </c>
      <c r="CL129" s="41" t="str">
        <f t="shared" si="386"/>
        <v>Event 108</v>
      </c>
      <c r="CM129" s="41" t="str">
        <f t="shared" si="386"/>
        <v>Event 109</v>
      </c>
      <c r="CN129" s="41" t="str">
        <f t="shared" ref="CN129:CO129" si="392">CN15</f>
        <v>Event 110</v>
      </c>
      <c r="CO129" s="41" t="str">
        <f t="shared" si="392"/>
        <v>Event 111</v>
      </c>
      <c r="CQ129" s="41" t="s">
        <v>34</v>
      </c>
      <c r="CR129" s="66" t="s">
        <v>35</v>
      </c>
      <c r="CS129" s="89"/>
    </row>
    <row r="130" spans="2:97" s="39" customFormat="1" ht="8.5" customHeight="1" x14ac:dyDescent="0.35">
      <c r="B130" s="102"/>
      <c r="C130" s="324"/>
      <c r="D130" s="47"/>
      <c r="E130" s="103"/>
      <c r="F130" s="1"/>
      <c r="G130" s="46"/>
      <c r="I130" s="103"/>
      <c r="K130" s="92"/>
      <c r="O130" s="97"/>
      <c r="Q130" s="56"/>
      <c r="R130" s="57"/>
      <c r="T130" s="120"/>
      <c r="V130" s="121"/>
      <c r="X130" s="60"/>
      <c r="Y130" s="97"/>
      <c r="Z130" s="98"/>
      <c r="AB130" s="104"/>
      <c r="AC130" s="92"/>
      <c r="AD130" s="149"/>
      <c r="AF130" s="150"/>
      <c r="AG130" s="151"/>
      <c r="AH130" s="151"/>
      <c r="AI130" s="151"/>
      <c r="AJ130" s="152"/>
      <c r="AL130" s="150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7"/>
      <c r="CA130" s="157"/>
      <c r="CB130" s="157"/>
      <c r="CC130" s="157"/>
      <c r="CD130" s="157"/>
      <c r="CE130" s="157"/>
      <c r="CF130" s="157"/>
      <c r="CG130" s="157"/>
      <c r="CH130" s="157"/>
      <c r="CI130" s="157"/>
      <c r="CJ130" s="157"/>
      <c r="CK130" s="157"/>
      <c r="CL130" s="157"/>
      <c r="CM130" s="157"/>
      <c r="CN130" s="157"/>
      <c r="CO130" s="152"/>
      <c r="CP130" s="118"/>
      <c r="CQ130" s="149"/>
      <c r="CR130" s="97"/>
      <c r="CS130" s="105"/>
    </row>
    <row r="131" spans="2:97" x14ac:dyDescent="0.35">
      <c r="B131" s="71"/>
      <c r="C131" s="323">
        <f>IF(AD131="Athlete Name","",AC131)</f>
        <v>28</v>
      </c>
      <c r="D131" s="47" t="str">
        <f t="shared" ref="D131" si="393">IF(AD131="Athlete Name","",AD131)</f>
        <v>Bremen Butler</v>
      </c>
      <c r="E131" s="60"/>
      <c r="F131" s="1">
        <f>IF(COUNT(AL131:CO131)=0,"", COUNT(AL131:CO131))</f>
        <v>7</v>
      </c>
      <c r="G131" s="46">
        <f t="shared" ref="G131" si="394">_xlfn.IFS(F131="","",F131=1,1,F131=2,2,F131=3,3,F131=4,4,F131=5,5,F131&gt;5,5)</f>
        <v>5</v>
      </c>
      <c r="I131" s="61"/>
      <c r="J131" s="108" t="s">
        <v>7</v>
      </c>
      <c r="K131" s="45">
        <f>IFERROR(LARGE((AL131:CO131),1),"")</f>
        <v>624.79999999999995</v>
      </c>
      <c r="L131" s="1">
        <f>IFERROR(LARGE((AL131:CO131),2),"")</f>
        <v>624.5</v>
      </c>
      <c r="M131" s="1">
        <f>IFERROR(LARGE((AL131:CO131),3),"")</f>
        <v>621.20000000000005</v>
      </c>
      <c r="N131" s="1">
        <f>IFERROR(LARGE((AL131:CO131),4),"")</f>
        <v>620.20000000000005</v>
      </c>
      <c r="O131" s="46">
        <f>IFERROR(LARGE((AL131:CO131),5),"")</f>
        <v>619.6</v>
      </c>
      <c r="P131" s="1"/>
      <c r="Q131" s="56">
        <f t="shared" ref="Q131" si="395">IFERROR(AVERAGEIF(K131:O131,"&gt;0"),"")</f>
        <v>622.05999999999995</v>
      </c>
      <c r="R131" s="57" t="str">
        <f t="shared" ref="R131" si="396">IF(SUM(AF132:AJ132,K132:O132)=0,"",SUM(AF132:AJ132,K132:O132))</f>
        <v/>
      </c>
      <c r="T131" s="5">
        <f t="shared" ref="T131" si="397">IF(U131="","",1)</f>
        <v>1</v>
      </c>
      <c r="U131" s="4">
        <f t="shared" ref="U131" si="398">IF(SUM(Q131:R131)=0,"",SUM(Q131:R131))</f>
        <v>622.05999999999995</v>
      </c>
      <c r="V131" s="6">
        <f t="shared" ref="V131" si="399">IF(U131="","",1)</f>
        <v>1</v>
      </c>
      <c r="X131" s="60" t="str">
        <f t="shared" ref="X131" si="400">IF(AD131="Athlete Name","",AD131)</f>
        <v>Bremen Butler</v>
      </c>
      <c r="Y131" s="46"/>
      <c r="Z131" s="76"/>
      <c r="AB131" s="82"/>
      <c r="AC131" s="45">
        <v>28</v>
      </c>
      <c r="AD131" s="60" t="s">
        <v>196</v>
      </c>
      <c r="AF131" s="45"/>
      <c r="AG131" s="1"/>
      <c r="AH131" s="1"/>
      <c r="AI131" s="1"/>
      <c r="AJ131" s="46"/>
      <c r="AK131" s="108"/>
      <c r="AL131" s="62" t="s">
        <v>7</v>
      </c>
      <c r="AM131" s="62">
        <v>614.6</v>
      </c>
      <c r="AN131" s="62">
        <v>624.79999999999995</v>
      </c>
      <c r="AO131" s="62" t="s">
        <v>7</v>
      </c>
      <c r="AP131" s="62" t="s">
        <v>7</v>
      </c>
      <c r="AQ131" s="62" t="s">
        <v>7</v>
      </c>
      <c r="AR131" s="62" t="s">
        <v>7</v>
      </c>
      <c r="AS131" s="62" t="s">
        <v>7</v>
      </c>
      <c r="AT131" s="62" t="s">
        <v>7</v>
      </c>
      <c r="AU131" s="62" t="s">
        <v>7</v>
      </c>
      <c r="AV131" s="62" t="s">
        <v>7</v>
      </c>
      <c r="AW131" s="62" t="s">
        <v>7</v>
      </c>
      <c r="AX131" s="62" t="s">
        <v>7</v>
      </c>
      <c r="AY131" s="62" t="s">
        <v>7</v>
      </c>
      <c r="AZ131" s="62" t="s">
        <v>7</v>
      </c>
      <c r="BA131" s="62">
        <v>619.1</v>
      </c>
      <c r="BB131" s="62" t="s">
        <v>7</v>
      </c>
      <c r="BC131" s="62" t="s">
        <v>7</v>
      </c>
      <c r="BD131" s="62" t="s">
        <v>7</v>
      </c>
      <c r="BE131" s="62" t="s">
        <v>7</v>
      </c>
      <c r="BF131" s="62" t="s">
        <v>7</v>
      </c>
      <c r="BG131" s="62" t="s">
        <v>7</v>
      </c>
      <c r="BH131" s="62">
        <v>621.20000000000005</v>
      </c>
      <c r="BI131" s="62">
        <v>620.20000000000005</v>
      </c>
      <c r="BJ131" s="62" t="s">
        <v>7</v>
      </c>
      <c r="BK131" s="62" t="s">
        <v>7</v>
      </c>
      <c r="BL131" s="62" t="s">
        <v>7</v>
      </c>
      <c r="BM131" s="62" t="s">
        <v>7</v>
      </c>
      <c r="BN131" s="62" t="s">
        <v>7</v>
      </c>
      <c r="BO131" s="62" t="s">
        <v>7</v>
      </c>
      <c r="BP131" s="62" t="s">
        <v>7</v>
      </c>
      <c r="BQ131" s="62" t="s">
        <v>7</v>
      </c>
      <c r="BR131" s="62" t="s">
        <v>7</v>
      </c>
      <c r="BS131" s="62" t="s">
        <v>7</v>
      </c>
      <c r="BT131" s="62">
        <v>619.6</v>
      </c>
      <c r="BU131" s="62">
        <v>624.5</v>
      </c>
      <c r="BV131" s="62" t="s">
        <v>7</v>
      </c>
      <c r="BW131" s="62" t="s">
        <v>7</v>
      </c>
      <c r="BX131" s="62" t="s">
        <v>7</v>
      </c>
      <c r="BY131" s="62" t="s">
        <v>7</v>
      </c>
      <c r="BZ131" s="62" t="s">
        <v>7</v>
      </c>
      <c r="CA131" s="62" t="s">
        <v>7</v>
      </c>
      <c r="CB131" s="62" t="s">
        <v>7</v>
      </c>
      <c r="CC131" s="62" t="s">
        <v>7</v>
      </c>
      <c r="CD131" s="62" t="s">
        <v>7</v>
      </c>
      <c r="CE131" s="62" t="s">
        <v>7</v>
      </c>
      <c r="CF131" s="62" t="s">
        <v>7</v>
      </c>
      <c r="CG131" s="62" t="s">
        <v>7</v>
      </c>
      <c r="CH131" s="62" t="s">
        <v>7</v>
      </c>
      <c r="CI131" s="62" t="s">
        <v>7</v>
      </c>
      <c r="CJ131" s="62" t="s">
        <v>7</v>
      </c>
      <c r="CK131" s="62" t="s">
        <v>7</v>
      </c>
      <c r="CL131" s="62" t="s">
        <v>7</v>
      </c>
      <c r="CM131" s="62" t="s">
        <v>7</v>
      </c>
      <c r="CN131" s="62" t="s">
        <v>7</v>
      </c>
      <c r="CO131" s="62" t="s">
        <v>7</v>
      </c>
      <c r="CP131" s="117"/>
      <c r="CQ131" s="60" t="str">
        <f>IF(AD131="Athlete Name","",AD131)</f>
        <v>Bremen Butler</v>
      </c>
      <c r="CR131" s="46">
        <v>28</v>
      </c>
      <c r="CS131" s="88"/>
    </row>
    <row r="132" spans="2:97" x14ac:dyDescent="0.35">
      <c r="B132" s="71"/>
      <c r="C132" s="323"/>
      <c r="D132" s="47"/>
      <c r="E132" s="60"/>
      <c r="G132" s="46"/>
      <c r="I132" s="61" t="str">
        <f>IF(SUM(AF132:AJ132)=0,"",SUM(AF132:AJ132))</f>
        <v/>
      </c>
      <c r="J132" s="108" t="s">
        <v>12</v>
      </c>
      <c r="K132" s="45" t="str">
        <f>IFERROR(LARGE((AL132:CO132),1),"")</f>
        <v/>
      </c>
      <c r="L132" s="1" t="str">
        <f>IFERROR(LARGE((AL132:CO132),2),"")</f>
        <v/>
      </c>
      <c r="M132" s="1" t="str">
        <f>IFERROR(LARGE((AL132:CO132),3),"")</f>
        <v/>
      </c>
      <c r="N132" s="1" t="str">
        <f>IFERROR(LARGE((AL132:CO132),4),"")</f>
        <v/>
      </c>
      <c r="O132" s="46" t="str">
        <f>IFERROR(LARGE((AL132:CO132),5),"")</f>
        <v/>
      </c>
      <c r="P132" s="1"/>
      <c r="Q132" s="56"/>
      <c r="R132" s="57"/>
      <c r="T132" s="5">
        <f t="shared" ref="T132" si="401">IF(U131="","",1)</f>
        <v>1</v>
      </c>
      <c r="U132" s="126">
        <f t="shared" ref="U132" si="402">IF(U131="","",1)</f>
        <v>1</v>
      </c>
      <c r="V132" s="6">
        <f t="shared" ref="V132" si="403">IF(U131="","",1)</f>
        <v>1</v>
      </c>
      <c r="X132" s="60"/>
      <c r="Y132" s="46"/>
      <c r="Z132" s="76"/>
      <c r="AB132" s="82"/>
      <c r="AC132" s="45"/>
      <c r="AD132" s="60"/>
      <c r="AF132" s="45" t="s">
        <v>12</v>
      </c>
      <c r="AG132" s="1" t="s">
        <v>12</v>
      </c>
      <c r="AH132" s="1" t="s">
        <v>12</v>
      </c>
      <c r="AI132" s="1" t="s">
        <v>12</v>
      </c>
      <c r="AJ132" s="46" t="s">
        <v>12</v>
      </c>
      <c r="AK132" s="108"/>
      <c r="AL132" s="45" t="s">
        <v>12</v>
      </c>
      <c r="AM132" s="45" t="s">
        <v>12</v>
      </c>
      <c r="AN132" s="45" t="s">
        <v>12</v>
      </c>
      <c r="AO132" s="45" t="s">
        <v>12</v>
      </c>
      <c r="AP132" s="45" t="s">
        <v>12</v>
      </c>
      <c r="AQ132" s="45" t="s">
        <v>12</v>
      </c>
      <c r="AR132" s="45" t="s">
        <v>12</v>
      </c>
      <c r="AS132" s="45" t="s">
        <v>12</v>
      </c>
      <c r="AT132" s="45" t="s">
        <v>12</v>
      </c>
      <c r="AU132" s="45" t="s">
        <v>12</v>
      </c>
      <c r="AV132" s="45" t="s">
        <v>12</v>
      </c>
      <c r="AW132" s="45" t="s">
        <v>12</v>
      </c>
      <c r="AX132" s="45" t="s">
        <v>12</v>
      </c>
      <c r="AY132" s="45" t="s">
        <v>12</v>
      </c>
      <c r="AZ132" s="45" t="s">
        <v>12</v>
      </c>
      <c r="BA132" s="45" t="s">
        <v>12</v>
      </c>
      <c r="BB132" s="45" t="s">
        <v>12</v>
      </c>
      <c r="BC132" s="45" t="s">
        <v>12</v>
      </c>
      <c r="BD132" s="45" t="s">
        <v>12</v>
      </c>
      <c r="BE132" s="45" t="s">
        <v>12</v>
      </c>
      <c r="BF132" s="45" t="s">
        <v>12</v>
      </c>
      <c r="BG132" s="45" t="s">
        <v>12</v>
      </c>
      <c r="BH132" s="45" t="s">
        <v>12</v>
      </c>
      <c r="BI132" s="45" t="s">
        <v>12</v>
      </c>
      <c r="BJ132" s="45" t="s">
        <v>12</v>
      </c>
      <c r="BK132" s="45" t="s">
        <v>12</v>
      </c>
      <c r="BL132" s="45" t="s">
        <v>12</v>
      </c>
      <c r="BM132" s="45" t="s">
        <v>12</v>
      </c>
      <c r="BN132" s="45" t="s">
        <v>12</v>
      </c>
      <c r="BO132" s="45" t="s">
        <v>12</v>
      </c>
      <c r="BP132" s="45" t="s">
        <v>12</v>
      </c>
      <c r="BQ132" s="45" t="s">
        <v>12</v>
      </c>
      <c r="BR132" s="45" t="s">
        <v>12</v>
      </c>
      <c r="BS132" s="45" t="s">
        <v>12</v>
      </c>
      <c r="BT132" s="45" t="s">
        <v>12</v>
      </c>
      <c r="BU132" s="45" t="s">
        <v>12</v>
      </c>
      <c r="BV132" s="45" t="s">
        <v>12</v>
      </c>
      <c r="BW132" s="45" t="s">
        <v>12</v>
      </c>
      <c r="BX132" s="45" t="s">
        <v>12</v>
      </c>
      <c r="BY132" s="45" t="s">
        <v>12</v>
      </c>
      <c r="BZ132" s="45" t="s">
        <v>12</v>
      </c>
      <c r="CA132" s="45" t="s">
        <v>12</v>
      </c>
      <c r="CB132" s="45" t="s">
        <v>12</v>
      </c>
      <c r="CC132" s="45" t="s">
        <v>12</v>
      </c>
      <c r="CD132" s="45" t="s">
        <v>12</v>
      </c>
      <c r="CE132" s="45" t="s">
        <v>12</v>
      </c>
      <c r="CF132" s="45" t="s">
        <v>12</v>
      </c>
      <c r="CG132" s="45" t="s">
        <v>12</v>
      </c>
      <c r="CH132" s="45" t="s">
        <v>12</v>
      </c>
      <c r="CI132" s="45" t="s">
        <v>12</v>
      </c>
      <c r="CJ132" s="45" t="s">
        <v>12</v>
      </c>
      <c r="CK132" s="45" t="s">
        <v>12</v>
      </c>
      <c r="CL132" s="45" t="s">
        <v>12</v>
      </c>
      <c r="CM132" s="45" t="s">
        <v>12</v>
      </c>
      <c r="CN132" s="45" t="s">
        <v>12</v>
      </c>
      <c r="CO132" s="45" t="s">
        <v>12</v>
      </c>
      <c r="CP132" s="117"/>
      <c r="CQ132" s="60"/>
      <c r="CR132" s="46"/>
      <c r="CS132" s="88"/>
    </row>
    <row r="133" spans="2:97" s="39" customFormat="1" ht="8.5" customHeight="1" thickBot="1" x14ac:dyDescent="0.4">
      <c r="B133" s="102"/>
      <c r="C133" s="324"/>
      <c r="D133" s="107"/>
      <c r="E133" s="103"/>
      <c r="F133" s="115"/>
      <c r="G133" s="116"/>
      <c r="I133" s="95"/>
      <c r="K133" s="96"/>
      <c r="L133" s="93"/>
      <c r="M133" s="93"/>
      <c r="N133" s="93"/>
      <c r="O133" s="94"/>
      <c r="Q133" s="112"/>
      <c r="R133" s="113"/>
      <c r="T133" s="110">
        <f t="shared" ref="T133" si="404">IF(U131="","",1)</f>
        <v>1</v>
      </c>
      <c r="U133" s="93">
        <f t="shared" ref="U133" si="405">IF(U131="","",1)</f>
        <v>1</v>
      </c>
      <c r="V133" s="109">
        <f t="shared" ref="V133" si="406">IF(U131="","",1)</f>
        <v>1</v>
      </c>
      <c r="X133" s="107"/>
      <c r="Y133" s="97"/>
      <c r="Z133" s="98"/>
      <c r="AB133" s="104"/>
      <c r="AC133" s="92"/>
      <c r="AD133" s="148"/>
      <c r="AF133" s="153"/>
      <c r="AG133" s="154"/>
      <c r="AH133" s="154"/>
      <c r="AI133" s="155"/>
      <c r="AJ133" s="156"/>
      <c r="AL133" s="159"/>
      <c r="AM133" s="155"/>
      <c r="AN133" s="155"/>
      <c r="AO133" s="155"/>
      <c r="AP133" s="155"/>
      <c r="AQ133" s="155"/>
      <c r="AR133" s="155"/>
      <c r="AS133" s="155"/>
      <c r="AT133" s="155"/>
      <c r="AU133" s="155"/>
      <c r="AV133" s="155"/>
      <c r="AW133" s="155"/>
      <c r="AX133" s="155"/>
      <c r="AY133" s="155"/>
      <c r="AZ133" s="155"/>
      <c r="BA133" s="155"/>
      <c r="BB133" s="155"/>
      <c r="BC133" s="155"/>
      <c r="BD133" s="155"/>
      <c r="BE133" s="155"/>
      <c r="BF133" s="155"/>
      <c r="BG133" s="155"/>
      <c r="BH133" s="155"/>
      <c r="BI133" s="155"/>
      <c r="BJ133" s="155"/>
      <c r="BK133" s="155"/>
      <c r="BL133" s="155"/>
      <c r="BM133" s="155"/>
      <c r="BN133" s="155"/>
      <c r="BO133" s="155"/>
      <c r="BP133" s="155"/>
      <c r="BQ133" s="155"/>
      <c r="BR133" s="155"/>
      <c r="BS133" s="155"/>
      <c r="BT133" s="155"/>
      <c r="BU133" s="155"/>
      <c r="BV133" s="155"/>
      <c r="BW133" s="155"/>
      <c r="BX133" s="155"/>
      <c r="BY133" s="155"/>
      <c r="BZ133" s="155"/>
      <c r="CA133" s="155"/>
      <c r="CB133" s="155"/>
      <c r="CC133" s="155"/>
      <c r="CD133" s="155"/>
      <c r="CE133" s="155"/>
      <c r="CF133" s="155"/>
      <c r="CG133" s="155"/>
      <c r="CH133" s="155"/>
      <c r="CI133" s="155"/>
      <c r="CJ133" s="155"/>
      <c r="CK133" s="155"/>
      <c r="CL133" s="155"/>
      <c r="CM133" s="155"/>
      <c r="CN133" s="155"/>
      <c r="CO133" s="156"/>
      <c r="CP133" s="118"/>
      <c r="CQ133" s="158"/>
      <c r="CR133" s="97"/>
      <c r="CS133" s="105"/>
    </row>
    <row r="134" spans="2:97" ht="8.5" customHeight="1" thickTop="1" x14ac:dyDescent="0.35">
      <c r="B134" s="71"/>
      <c r="C134" s="323"/>
      <c r="D134" s="47"/>
      <c r="E134" s="60"/>
      <c r="G134" s="46"/>
      <c r="I134" s="61"/>
      <c r="K134" s="45"/>
      <c r="L134" s="1"/>
      <c r="M134" s="1"/>
      <c r="N134" s="1"/>
      <c r="O134" s="46"/>
      <c r="P134" s="1"/>
      <c r="Q134" s="56"/>
      <c r="R134" s="57"/>
      <c r="T134" s="5">
        <f t="shared" ref="T134" si="407">IF(U135="","",1)</f>
        <v>1</v>
      </c>
      <c r="U134" s="1">
        <f t="shared" ref="U134" si="408">IF(U135="","",1)</f>
        <v>1</v>
      </c>
      <c r="V134" s="6">
        <f t="shared" ref="V134" si="409">IF(U135="","",1)</f>
        <v>1</v>
      </c>
      <c r="X134" s="60"/>
      <c r="Y134" s="46"/>
      <c r="Z134" s="76"/>
      <c r="AB134" s="82"/>
      <c r="AC134" s="45"/>
      <c r="AD134" s="134"/>
      <c r="AF134" s="135"/>
      <c r="AG134" s="136"/>
      <c r="AH134" s="136"/>
      <c r="AI134" s="137"/>
      <c r="AJ134" s="138"/>
      <c r="AL134" s="143"/>
      <c r="AM134" s="144"/>
      <c r="AN134" s="144"/>
      <c r="AO134" s="144"/>
      <c r="AP134" s="144"/>
      <c r="AQ134" s="144"/>
      <c r="AR134" s="144"/>
      <c r="AS134" s="144"/>
      <c r="AT134" s="144"/>
      <c r="AU134" s="144"/>
      <c r="AV134" s="144"/>
      <c r="AW134" s="144"/>
      <c r="AX134" s="144"/>
      <c r="AY134" s="144"/>
      <c r="AZ134" s="144"/>
      <c r="BA134" s="144"/>
      <c r="BB134" s="144"/>
      <c r="BC134" s="144"/>
      <c r="BD134" s="144"/>
      <c r="BE134" s="144"/>
      <c r="BF134" s="144"/>
      <c r="BG134" s="144"/>
      <c r="BH134" s="144"/>
      <c r="BI134" s="144"/>
      <c r="BJ134" s="144"/>
      <c r="BK134" s="144"/>
      <c r="BL134" s="144"/>
      <c r="BM134" s="144"/>
      <c r="BN134" s="144"/>
      <c r="BO134" s="144"/>
      <c r="BP134" s="144"/>
      <c r="BQ134" s="144"/>
      <c r="BR134" s="144"/>
      <c r="BS134" s="144"/>
      <c r="BT134" s="144"/>
      <c r="BU134" s="144"/>
      <c r="BV134" s="144"/>
      <c r="BW134" s="144"/>
      <c r="BX134" s="144"/>
      <c r="BY134" s="144"/>
      <c r="BZ134" s="144"/>
      <c r="CA134" s="144"/>
      <c r="CB134" s="144"/>
      <c r="CC134" s="144"/>
      <c r="CD134" s="144"/>
      <c r="CE134" s="144"/>
      <c r="CF134" s="144"/>
      <c r="CG134" s="144"/>
      <c r="CH134" s="144"/>
      <c r="CI134" s="144"/>
      <c r="CJ134" s="144"/>
      <c r="CK134" s="144"/>
      <c r="CL134" s="144"/>
      <c r="CM134" s="144"/>
      <c r="CN134" s="144"/>
      <c r="CO134" s="145"/>
      <c r="CP134" s="117"/>
      <c r="CQ134" s="134"/>
      <c r="CR134" s="46"/>
      <c r="CS134" s="88"/>
    </row>
    <row r="135" spans="2:97" x14ac:dyDescent="0.35">
      <c r="B135" s="71"/>
      <c r="C135" s="323">
        <f>IF(AD135="Athlete Name","",AC135)</f>
        <v>29</v>
      </c>
      <c r="D135" s="47" t="str">
        <f t="shared" ref="D135" si="410">IF(AD135="Athlete Name","",AD135)</f>
        <v>Julianna Hays</v>
      </c>
      <c r="E135" s="60"/>
      <c r="F135" s="1">
        <f>IF(COUNT(AL135:CO135)=0,"", COUNT(AL135:CO135))</f>
        <v>2</v>
      </c>
      <c r="G135" s="46">
        <f t="shared" ref="G135" si="411">_xlfn.IFS(F135="","",F135=1,1,F135=2,2,F135=3,3,F135=4,4,F135=5,5,F135&gt;5,5)</f>
        <v>2</v>
      </c>
      <c r="I135" s="61"/>
      <c r="J135" s="108" t="s">
        <v>7</v>
      </c>
      <c r="K135" s="45">
        <f>IFERROR(LARGE((AL135:CO135),1),"")</f>
        <v>621.5</v>
      </c>
      <c r="L135" s="1">
        <f>IFERROR(LARGE((AL135:CO135),2),"")</f>
        <v>614.29999999999995</v>
      </c>
      <c r="M135" s="1" t="str">
        <f>IFERROR(LARGE((AL135:CO135),3),"")</f>
        <v/>
      </c>
      <c r="N135" s="1" t="str">
        <f>IFERROR(LARGE((AL135:CO135),4),"")</f>
        <v/>
      </c>
      <c r="O135" s="46" t="str">
        <f>IFERROR(LARGE((AL135:CO135),5),"")</f>
        <v/>
      </c>
      <c r="P135" s="1"/>
      <c r="Q135" s="56">
        <f t="shared" ref="Q135" si="412">IFERROR(AVERAGEIF(K135:O135,"&gt;0"),"")</f>
        <v>617.9</v>
      </c>
      <c r="R135" s="57" t="str">
        <f t="shared" ref="R135" si="413">IF(SUM(AF136:AJ136,K136:O136)=0,"",SUM(AF136:AJ136,K136:O136))</f>
        <v/>
      </c>
      <c r="T135" s="5">
        <f t="shared" ref="T135" si="414">IF(U135="","",1)</f>
        <v>1</v>
      </c>
      <c r="U135" s="4">
        <f t="shared" ref="U135" si="415">IF(SUM(Q135:R135)=0,"",SUM(Q135:R135))</f>
        <v>617.9</v>
      </c>
      <c r="V135" s="6">
        <f t="shared" ref="V135" si="416">IF(U135="","",1)</f>
        <v>1</v>
      </c>
      <c r="X135" s="60" t="str">
        <f t="shared" ref="X135" si="417">IF(AD135="Athlete Name","",AD135)</f>
        <v>Julianna Hays</v>
      </c>
      <c r="Y135" s="46"/>
      <c r="Z135" s="76"/>
      <c r="AB135" s="82"/>
      <c r="AC135" s="45">
        <v>29</v>
      </c>
      <c r="AD135" s="60" t="s">
        <v>169</v>
      </c>
      <c r="AF135" s="45"/>
      <c r="AG135" s="1"/>
      <c r="AH135" s="1"/>
      <c r="AI135" s="1"/>
      <c r="AJ135" s="46"/>
      <c r="AK135" s="108"/>
      <c r="AL135" s="62" t="s">
        <v>7</v>
      </c>
      <c r="AM135" s="62">
        <v>614.29999999999995</v>
      </c>
      <c r="AN135" s="62">
        <v>621.5</v>
      </c>
      <c r="AO135" s="62" t="s">
        <v>7</v>
      </c>
      <c r="AP135" s="62" t="s">
        <v>7</v>
      </c>
      <c r="AQ135" s="62" t="s">
        <v>7</v>
      </c>
      <c r="AR135" s="62" t="s">
        <v>7</v>
      </c>
      <c r="AS135" s="62" t="s">
        <v>7</v>
      </c>
      <c r="AT135" s="62" t="s">
        <v>7</v>
      </c>
      <c r="AU135" s="62" t="s">
        <v>7</v>
      </c>
      <c r="AV135" s="62" t="s">
        <v>7</v>
      </c>
      <c r="AW135" s="62" t="s">
        <v>7</v>
      </c>
      <c r="AX135" s="62" t="s">
        <v>7</v>
      </c>
      <c r="AY135" s="62" t="s">
        <v>7</v>
      </c>
      <c r="AZ135" s="62" t="s">
        <v>7</v>
      </c>
      <c r="BA135" s="62" t="s">
        <v>7</v>
      </c>
      <c r="BB135" s="62" t="s">
        <v>7</v>
      </c>
      <c r="BC135" s="62" t="s">
        <v>7</v>
      </c>
      <c r="BD135" s="62" t="s">
        <v>7</v>
      </c>
      <c r="BE135" s="62" t="s">
        <v>7</v>
      </c>
      <c r="BF135" s="62" t="s">
        <v>7</v>
      </c>
      <c r="BG135" s="62" t="s">
        <v>7</v>
      </c>
      <c r="BH135" s="62" t="s">
        <v>7</v>
      </c>
      <c r="BI135" s="62" t="s">
        <v>7</v>
      </c>
      <c r="BJ135" s="62" t="s">
        <v>7</v>
      </c>
      <c r="BK135" s="62" t="s">
        <v>7</v>
      </c>
      <c r="BL135" s="62" t="s">
        <v>7</v>
      </c>
      <c r="BM135" s="62" t="s">
        <v>7</v>
      </c>
      <c r="BN135" s="62" t="s">
        <v>7</v>
      </c>
      <c r="BO135" s="62" t="s">
        <v>7</v>
      </c>
      <c r="BP135" s="62" t="s">
        <v>7</v>
      </c>
      <c r="BQ135" s="62" t="s">
        <v>7</v>
      </c>
      <c r="BR135" s="62" t="s">
        <v>7</v>
      </c>
      <c r="BS135" s="62" t="s">
        <v>7</v>
      </c>
      <c r="BT135" s="62" t="s">
        <v>7</v>
      </c>
      <c r="BU135" s="62" t="s">
        <v>7</v>
      </c>
      <c r="BV135" s="62" t="s">
        <v>7</v>
      </c>
      <c r="BW135" s="62" t="s">
        <v>7</v>
      </c>
      <c r="BX135" s="62" t="s">
        <v>7</v>
      </c>
      <c r="BY135" s="62" t="s">
        <v>7</v>
      </c>
      <c r="BZ135" s="62" t="s">
        <v>7</v>
      </c>
      <c r="CA135" s="62" t="s">
        <v>7</v>
      </c>
      <c r="CB135" s="62" t="s">
        <v>7</v>
      </c>
      <c r="CC135" s="62" t="s">
        <v>7</v>
      </c>
      <c r="CD135" s="62" t="s">
        <v>7</v>
      </c>
      <c r="CE135" s="62" t="s">
        <v>7</v>
      </c>
      <c r="CF135" s="62" t="s">
        <v>7</v>
      </c>
      <c r="CG135" s="62" t="s">
        <v>7</v>
      </c>
      <c r="CH135" s="62" t="s">
        <v>7</v>
      </c>
      <c r="CI135" s="62" t="s">
        <v>7</v>
      </c>
      <c r="CJ135" s="62" t="s">
        <v>7</v>
      </c>
      <c r="CK135" s="62" t="s">
        <v>7</v>
      </c>
      <c r="CL135" s="62" t="s">
        <v>7</v>
      </c>
      <c r="CM135" s="62" t="s">
        <v>7</v>
      </c>
      <c r="CN135" s="62" t="s">
        <v>7</v>
      </c>
      <c r="CO135" s="62" t="s">
        <v>7</v>
      </c>
      <c r="CP135" s="117"/>
      <c r="CQ135" s="60" t="str">
        <f>IF(AD135="Athlete Name","",AD135)</f>
        <v>Julianna Hays</v>
      </c>
      <c r="CR135" s="46">
        <v>29</v>
      </c>
      <c r="CS135" s="88"/>
    </row>
    <row r="136" spans="2:97" x14ac:dyDescent="0.35">
      <c r="B136" s="71"/>
      <c r="C136" s="323"/>
      <c r="D136" s="47"/>
      <c r="E136" s="60"/>
      <c r="G136" s="46"/>
      <c r="I136" s="61" t="str">
        <f>IF(SUM(AF136:AJ136)=0,"",SUM(AF136:AJ136))</f>
        <v/>
      </c>
      <c r="J136" s="108" t="s">
        <v>12</v>
      </c>
      <c r="K136" s="45" t="str">
        <f>IFERROR(LARGE((AL136:CO136),1),"")</f>
        <v/>
      </c>
      <c r="L136" s="1" t="str">
        <f>IFERROR(LARGE((AL136:CO136),2),"")</f>
        <v/>
      </c>
      <c r="M136" s="1" t="str">
        <f>IFERROR(LARGE((AL136:CO136),3),"")</f>
        <v/>
      </c>
      <c r="N136" s="1" t="str">
        <f>IFERROR(LARGE((AL136:CO136),4),"")</f>
        <v/>
      </c>
      <c r="O136" s="46" t="str">
        <f>IFERROR(LARGE((AL136:CO136),5),"")</f>
        <v/>
      </c>
      <c r="P136" s="1"/>
      <c r="Q136" s="56"/>
      <c r="R136" s="57"/>
      <c r="T136" s="5">
        <f t="shared" ref="T136" si="418">IF(U135="","",1)</f>
        <v>1</v>
      </c>
      <c r="U136" s="126">
        <f t="shared" ref="U136" si="419">IF(U135="","",1)</f>
        <v>1</v>
      </c>
      <c r="V136" s="6">
        <f t="shared" ref="V136" si="420">IF(U135="","",1)</f>
        <v>1</v>
      </c>
      <c r="X136" s="60"/>
      <c r="Y136" s="46"/>
      <c r="Z136" s="76"/>
      <c r="AB136" s="82"/>
      <c r="AC136" s="45"/>
      <c r="AD136" s="60"/>
      <c r="AF136" s="45" t="s">
        <v>12</v>
      </c>
      <c r="AG136" s="1" t="s">
        <v>12</v>
      </c>
      <c r="AH136" s="1" t="s">
        <v>12</v>
      </c>
      <c r="AI136" s="1" t="s">
        <v>12</v>
      </c>
      <c r="AJ136" s="46" t="s">
        <v>12</v>
      </c>
      <c r="AK136" s="108"/>
      <c r="AL136" s="45" t="s">
        <v>12</v>
      </c>
      <c r="AM136" s="45" t="s">
        <v>12</v>
      </c>
      <c r="AN136" s="45" t="s">
        <v>12</v>
      </c>
      <c r="AO136" s="45" t="s">
        <v>12</v>
      </c>
      <c r="AP136" s="45" t="s">
        <v>12</v>
      </c>
      <c r="AQ136" s="45" t="s">
        <v>12</v>
      </c>
      <c r="AR136" s="45" t="s">
        <v>12</v>
      </c>
      <c r="AS136" s="45" t="s">
        <v>12</v>
      </c>
      <c r="AT136" s="45" t="s">
        <v>12</v>
      </c>
      <c r="AU136" s="45" t="s">
        <v>12</v>
      </c>
      <c r="AV136" s="45" t="s">
        <v>12</v>
      </c>
      <c r="AW136" s="45" t="s">
        <v>12</v>
      </c>
      <c r="AX136" s="45" t="s">
        <v>12</v>
      </c>
      <c r="AY136" s="45" t="s">
        <v>12</v>
      </c>
      <c r="AZ136" s="45" t="s">
        <v>12</v>
      </c>
      <c r="BA136" s="45" t="s">
        <v>12</v>
      </c>
      <c r="BB136" s="45" t="s">
        <v>12</v>
      </c>
      <c r="BC136" s="45" t="s">
        <v>12</v>
      </c>
      <c r="BD136" s="45" t="s">
        <v>12</v>
      </c>
      <c r="BE136" s="45" t="s">
        <v>12</v>
      </c>
      <c r="BF136" s="45" t="s">
        <v>12</v>
      </c>
      <c r="BG136" s="45" t="s">
        <v>12</v>
      </c>
      <c r="BH136" s="45" t="s">
        <v>12</v>
      </c>
      <c r="BI136" s="45" t="s">
        <v>12</v>
      </c>
      <c r="BJ136" s="45" t="s">
        <v>12</v>
      </c>
      <c r="BK136" s="45" t="s">
        <v>12</v>
      </c>
      <c r="BL136" s="45" t="s">
        <v>12</v>
      </c>
      <c r="BM136" s="45" t="s">
        <v>12</v>
      </c>
      <c r="BN136" s="45" t="s">
        <v>12</v>
      </c>
      <c r="BO136" s="45" t="s">
        <v>12</v>
      </c>
      <c r="BP136" s="45" t="s">
        <v>12</v>
      </c>
      <c r="BQ136" s="45" t="s">
        <v>12</v>
      </c>
      <c r="BR136" s="45" t="s">
        <v>12</v>
      </c>
      <c r="BS136" s="45" t="s">
        <v>12</v>
      </c>
      <c r="BT136" s="45" t="s">
        <v>12</v>
      </c>
      <c r="BU136" s="45" t="s">
        <v>12</v>
      </c>
      <c r="BV136" s="45" t="s">
        <v>12</v>
      </c>
      <c r="BW136" s="45" t="s">
        <v>12</v>
      </c>
      <c r="BX136" s="45" t="s">
        <v>12</v>
      </c>
      <c r="BY136" s="45" t="s">
        <v>12</v>
      </c>
      <c r="BZ136" s="45" t="s">
        <v>12</v>
      </c>
      <c r="CA136" s="45" t="s">
        <v>12</v>
      </c>
      <c r="CB136" s="45" t="s">
        <v>12</v>
      </c>
      <c r="CC136" s="45" t="s">
        <v>12</v>
      </c>
      <c r="CD136" s="45" t="s">
        <v>12</v>
      </c>
      <c r="CE136" s="45" t="s">
        <v>12</v>
      </c>
      <c r="CF136" s="45" t="s">
        <v>12</v>
      </c>
      <c r="CG136" s="45" t="s">
        <v>12</v>
      </c>
      <c r="CH136" s="45" t="s">
        <v>12</v>
      </c>
      <c r="CI136" s="45" t="s">
        <v>12</v>
      </c>
      <c r="CJ136" s="45" t="s">
        <v>12</v>
      </c>
      <c r="CK136" s="45" t="s">
        <v>12</v>
      </c>
      <c r="CL136" s="45" t="s">
        <v>12</v>
      </c>
      <c r="CM136" s="45" t="s">
        <v>12</v>
      </c>
      <c r="CN136" s="45" t="s">
        <v>12</v>
      </c>
      <c r="CO136" s="45" t="s">
        <v>12</v>
      </c>
      <c r="CP136" s="117"/>
      <c r="CQ136" s="60"/>
      <c r="CR136" s="46"/>
      <c r="CS136" s="88"/>
    </row>
    <row r="137" spans="2:97" s="39" customFormat="1" ht="8.5" customHeight="1" thickBot="1" x14ac:dyDescent="0.4">
      <c r="B137" s="102"/>
      <c r="C137" s="324"/>
      <c r="D137" s="107"/>
      <c r="E137" s="103"/>
      <c r="F137" s="115"/>
      <c r="G137" s="116"/>
      <c r="I137" s="95"/>
      <c r="K137" s="96"/>
      <c r="L137" s="93"/>
      <c r="M137" s="93"/>
      <c r="N137" s="93"/>
      <c r="O137" s="94"/>
      <c r="Q137" s="112"/>
      <c r="R137" s="113"/>
      <c r="T137" s="110">
        <f t="shared" ref="T137" si="421">IF(U135="","",1)</f>
        <v>1</v>
      </c>
      <c r="U137" s="93">
        <f t="shared" ref="U137" si="422">IF(U135="","",1)</f>
        <v>1</v>
      </c>
      <c r="V137" s="109">
        <f t="shared" ref="V137" si="423">IF(U135="","",1)</f>
        <v>1</v>
      </c>
      <c r="X137" s="107"/>
      <c r="Y137" s="97"/>
      <c r="Z137" s="98"/>
      <c r="AB137" s="104"/>
      <c r="AC137" s="92"/>
      <c r="AD137" s="139"/>
      <c r="AF137" s="140"/>
      <c r="AG137" s="141"/>
      <c r="AH137" s="141"/>
      <c r="AI137" s="141"/>
      <c r="AJ137" s="142"/>
      <c r="AL137" s="140"/>
      <c r="AM137" s="141"/>
      <c r="AN137" s="141"/>
      <c r="AO137" s="141"/>
      <c r="AP137" s="141"/>
      <c r="AQ137" s="141"/>
      <c r="AR137" s="141"/>
      <c r="AS137" s="141"/>
      <c r="AT137" s="141"/>
      <c r="AU137" s="141"/>
      <c r="AV137" s="141"/>
      <c r="AW137" s="141"/>
      <c r="AX137" s="141"/>
      <c r="AY137" s="141"/>
      <c r="AZ137" s="141"/>
      <c r="BA137" s="141"/>
      <c r="BB137" s="141"/>
      <c r="BC137" s="141"/>
      <c r="BD137" s="141"/>
      <c r="BE137" s="141"/>
      <c r="BF137" s="141"/>
      <c r="BG137" s="141"/>
      <c r="BH137" s="141"/>
      <c r="BI137" s="141"/>
      <c r="BJ137" s="141"/>
      <c r="BK137" s="141"/>
      <c r="BL137" s="141"/>
      <c r="BM137" s="141"/>
      <c r="BN137" s="141"/>
      <c r="BO137" s="141"/>
      <c r="BP137" s="141"/>
      <c r="BQ137" s="141"/>
      <c r="BR137" s="141"/>
      <c r="BS137" s="141"/>
      <c r="BT137" s="141"/>
      <c r="BU137" s="141"/>
      <c r="BV137" s="141"/>
      <c r="BW137" s="141"/>
      <c r="BX137" s="141"/>
      <c r="BY137" s="141"/>
      <c r="BZ137" s="141"/>
      <c r="CA137" s="141"/>
      <c r="CB137" s="141"/>
      <c r="CC137" s="141"/>
      <c r="CD137" s="141"/>
      <c r="CE137" s="141"/>
      <c r="CF137" s="141"/>
      <c r="CG137" s="141"/>
      <c r="CH137" s="141"/>
      <c r="CI137" s="141"/>
      <c r="CJ137" s="141"/>
      <c r="CK137" s="141"/>
      <c r="CL137" s="141"/>
      <c r="CM137" s="141"/>
      <c r="CN137" s="141"/>
      <c r="CO137" s="142"/>
      <c r="CP137" s="118"/>
      <c r="CQ137" s="146"/>
      <c r="CR137" s="97"/>
      <c r="CS137" s="105"/>
    </row>
    <row r="138" spans="2:97" ht="8.5" customHeight="1" thickTop="1" x14ac:dyDescent="0.35">
      <c r="B138" s="71"/>
      <c r="C138" s="323"/>
      <c r="D138" s="47"/>
      <c r="E138" s="60"/>
      <c r="G138" s="46"/>
      <c r="I138" s="61"/>
      <c r="K138" s="45"/>
      <c r="L138" s="1"/>
      <c r="M138" s="1"/>
      <c r="N138" s="1"/>
      <c r="O138" s="46"/>
      <c r="P138" s="1"/>
      <c r="Q138" s="56"/>
      <c r="R138" s="57"/>
      <c r="T138" s="5">
        <f t="shared" ref="T138" si="424">IF(U139="","",1)</f>
        <v>1</v>
      </c>
      <c r="U138" s="1">
        <f t="shared" ref="U138" si="425">IF(U139="","",1)</f>
        <v>1</v>
      </c>
      <c r="V138" s="6">
        <f t="shared" ref="V138" si="426">IF(U139="","",1)</f>
        <v>1</v>
      </c>
      <c r="X138" s="60"/>
      <c r="Y138" s="46"/>
      <c r="Z138" s="76"/>
      <c r="AB138" s="82"/>
      <c r="AC138" s="45"/>
      <c r="AD138" s="149"/>
      <c r="AF138" s="150"/>
      <c r="AG138" s="151"/>
      <c r="AH138" s="151"/>
      <c r="AI138" s="151"/>
      <c r="AJ138" s="152"/>
      <c r="AL138" s="150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7"/>
      <c r="CA138" s="157"/>
      <c r="CB138" s="157"/>
      <c r="CC138" s="157"/>
      <c r="CD138" s="157"/>
      <c r="CE138" s="157"/>
      <c r="CF138" s="157"/>
      <c r="CG138" s="157"/>
      <c r="CH138" s="157"/>
      <c r="CI138" s="157"/>
      <c r="CJ138" s="157"/>
      <c r="CK138" s="157"/>
      <c r="CL138" s="157"/>
      <c r="CM138" s="157"/>
      <c r="CN138" s="157"/>
      <c r="CO138" s="152"/>
      <c r="CP138" s="117"/>
      <c r="CQ138" s="149"/>
      <c r="CR138" s="46"/>
      <c r="CS138" s="88"/>
    </row>
    <row r="139" spans="2:97" x14ac:dyDescent="0.35">
      <c r="B139" s="71"/>
      <c r="C139" s="323">
        <f>IF(AD139="Athlete Name","",AC139)</f>
        <v>30</v>
      </c>
      <c r="D139" s="47" t="str">
        <f t="shared" ref="D139" si="427">IF(AD139="Athlete Name","",AD139)</f>
        <v>Elizabeth Probst</v>
      </c>
      <c r="E139" s="60"/>
      <c r="F139" s="1">
        <f>IF(COUNT(AL139:CO139)=0,"", COUNT(AL139:CO139))</f>
        <v>9</v>
      </c>
      <c r="G139" s="46">
        <f t="shared" ref="G139" si="428">_xlfn.IFS(F139="","",F139=1,1,F139=2,2,F139=3,3,F139=4,4,F139=5,5,F139&gt;5,5)</f>
        <v>5</v>
      </c>
      <c r="I139" s="61"/>
      <c r="J139" s="108" t="s">
        <v>7</v>
      </c>
      <c r="K139" s="45">
        <f>IFERROR(LARGE((AL139:CO139),1),"")</f>
        <v>629.79999999999995</v>
      </c>
      <c r="L139" s="1">
        <f>IFERROR(LARGE((AL139:CO139),2),"")</f>
        <v>628.1</v>
      </c>
      <c r="M139" s="1">
        <f>IFERROR(LARGE((AL139:CO139),3),"")</f>
        <v>626.4</v>
      </c>
      <c r="N139" s="1">
        <f>IFERROR(LARGE((AL139:CO139),4),"")</f>
        <v>626.4</v>
      </c>
      <c r="O139" s="46">
        <f>IFERROR(LARGE((AL139:CO139),5),"")</f>
        <v>625.9</v>
      </c>
      <c r="P139" s="1"/>
      <c r="Q139" s="56">
        <f t="shared" ref="Q139" si="429">IFERROR(AVERAGEIF(K139:O139,"&gt;0"),"")</f>
        <v>627.32000000000005</v>
      </c>
      <c r="R139" s="57" t="str">
        <f t="shared" ref="R139" si="430">IF(SUM(AF140:AJ140,K140:O140)=0,"",SUM(AF140:AJ140,K140:O140))</f>
        <v/>
      </c>
      <c r="T139" s="5">
        <f t="shared" ref="T139" si="431">IF(U139="","",1)</f>
        <v>1</v>
      </c>
      <c r="U139" s="4">
        <f t="shared" ref="U139" si="432">IF(SUM(Q139:R139)=0,"",SUM(Q139:R139))</f>
        <v>627.32000000000005</v>
      </c>
      <c r="V139" s="6">
        <f t="shared" ref="V139" si="433">IF(U139="","",1)</f>
        <v>1</v>
      </c>
      <c r="X139" s="60" t="str">
        <f t="shared" ref="X139" si="434">IF(AD139="Athlete Name","",AD139)</f>
        <v>Elizabeth Probst</v>
      </c>
      <c r="Y139" s="46"/>
      <c r="Z139" s="76"/>
      <c r="AB139" s="82"/>
      <c r="AC139" s="45">
        <v>30</v>
      </c>
      <c r="AD139" s="60" t="s">
        <v>197</v>
      </c>
      <c r="AF139" s="45"/>
      <c r="AG139" s="1"/>
      <c r="AH139" s="1"/>
      <c r="AI139" s="1"/>
      <c r="AJ139" s="46"/>
      <c r="AK139" s="108"/>
      <c r="AL139" s="62" t="s">
        <v>7</v>
      </c>
      <c r="AM139" s="62">
        <v>622.70000000000005</v>
      </c>
      <c r="AN139" s="62">
        <v>622.1</v>
      </c>
      <c r="AO139" s="62">
        <v>625.9</v>
      </c>
      <c r="AP139" s="62">
        <v>625.1</v>
      </c>
      <c r="AQ139" s="62" t="s">
        <v>7</v>
      </c>
      <c r="AR139" s="62" t="s">
        <v>7</v>
      </c>
      <c r="AS139" s="62" t="s">
        <v>7</v>
      </c>
      <c r="AT139" s="62" t="s">
        <v>7</v>
      </c>
      <c r="AU139" s="62" t="s">
        <v>7</v>
      </c>
      <c r="AV139" s="62" t="s">
        <v>7</v>
      </c>
      <c r="AW139" s="62" t="s">
        <v>7</v>
      </c>
      <c r="AX139" s="62" t="s">
        <v>7</v>
      </c>
      <c r="AY139" s="62" t="s">
        <v>7</v>
      </c>
      <c r="AZ139" s="62" t="s">
        <v>7</v>
      </c>
      <c r="BA139" s="62" t="s">
        <v>7</v>
      </c>
      <c r="BB139" s="62" t="s">
        <v>7</v>
      </c>
      <c r="BC139" s="62" t="s">
        <v>7</v>
      </c>
      <c r="BD139" s="62" t="s">
        <v>7</v>
      </c>
      <c r="BE139" s="62" t="s">
        <v>7</v>
      </c>
      <c r="BF139" s="62" t="s">
        <v>7</v>
      </c>
      <c r="BG139" s="62" t="s">
        <v>7</v>
      </c>
      <c r="BH139" s="62">
        <v>628.1</v>
      </c>
      <c r="BI139" s="62">
        <v>629.79999999999995</v>
      </c>
      <c r="BJ139" s="62" t="s">
        <v>7</v>
      </c>
      <c r="BK139" s="62" t="s">
        <v>7</v>
      </c>
      <c r="BL139" s="62" t="s">
        <v>7</v>
      </c>
      <c r="BM139" s="62" t="s">
        <v>7</v>
      </c>
      <c r="BN139" s="62" t="s">
        <v>7</v>
      </c>
      <c r="BO139" s="62" t="s">
        <v>7</v>
      </c>
      <c r="BP139" s="62" t="s">
        <v>7</v>
      </c>
      <c r="BQ139" s="62" t="s">
        <v>7</v>
      </c>
      <c r="BR139" s="62">
        <v>620.1</v>
      </c>
      <c r="BS139" s="62">
        <v>626.4</v>
      </c>
      <c r="BT139" s="62" t="s">
        <v>7</v>
      </c>
      <c r="BU139" s="62" t="s">
        <v>7</v>
      </c>
      <c r="BV139" s="62" t="s">
        <v>7</v>
      </c>
      <c r="BW139" s="62" t="s">
        <v>7</v>
      </c>
      <c r="BX139" s="62" t="s">
        <v>7</v>
      </c>
      <c r="BY139" s="62" t="s">
        <v>7</v>
      </c>
      <c r="BZ139" s="62" t="s">
        <v>7</v>
      </c>
      <c r="CA139" s="62" t="s">
        <v>7</v>
      </c>
      <c r="CB139" s="62" t="s">
        <v>7</v>
      </c>
      <c r="CC139" s="62" t="s">
        <v>7</v>
      </c>
      <c r="CD139" s="62">
        <v>626.4</v>
      </c>
      <c r="CE139" s="62" t="s">
        <v>7</v>
      </c>
      <c r="CF139" s="62" t="s">
        <v>7</v>
      </c>
      <c r="CG139" s="62" t="s">
        <v>7</v>
      </c>
      <c r="CH139" s="62" t="s">
        <v>7</v>
      </c>
      <c r="CI139" s="62" t="s">
        <v>7</v>
      </c>
      <c r="CJ139" s="62" t="s">
        <v>7</v>
      </c>
      <c r="CK139" s="62" t="s">
        <v>7</v>
      </c>
      <c r="CL139" s="62" t="s">
        <v>7</v>
      </c>
      <c r="CM139" s="62" t="s">
        <v>7</v>
      </c>
      <c r="CN139" s="62" t="s">
        <v>7</v>
      </c>
      <c r="CO139" s="62" t="s">
        <v>7</v>
      </c>
      <c r="CP139" s="117"/>
      <c r="CQ139" s="60" t="str">
        <f>IF(AD139="Athlete Name","",AD139)</f>
        <v>Elizabeth Probst</v>
      </c>
      <c r="CR139" s="46">
        <v>30</v>
      </c>
      <c r="CS139" s="88"/>
    </row>
    <row r="140" spans="2:97" x14ac:dyDescent="0.35">
      <c r="B140" s="71"/>
      <c r="C140" s="323"/>
      <c r="D140" s="47"/>
      <c r="E140" s="60"/>
      <c r="F140" s="45"/>
      <c r="G140" s="46"/>
      <c r="I140" s="61" t="str">
        <f>IF(SUM(AF140:AJ140)=0,"",SUM(AF140:AJ140))</f>
        <v/>
      </c>
      <c r="J140" s="108" t="s">
        <v>12</v>
      </c>
      <c r="K140" s="45" t="str">
        <f>IFERROR(LARGE((AL140:CO140),1),"")</f>
        <v/>
      </c>
      <c r="L140" s="1" t="str">
        <f>IFERROR(LARGE((AL140:CO140),2),"")</f>
        <v/>
      </c>
      <c r="M140" s="1" t="str">
        <f>IFERROR(LARGE((AL140:CO140),3),"")</f>
        <v/>
      </c>
      <c r="N140" s="1" t="str">
        <f>IFERROR(LARGE((AL140:CO140),4),"")</f>
        <v/>
      </c>
      <c r="O140" s="46" t="str">
        <f>IFERROR(LARGE((AL140:CO140),5),"")</f>
        <v/>
      </c>
      <c r="P140" s="1"/>
      <c r="Q140" s="56"/>
      <c r="R140" s="57"/>
      <c r="T140" s="5">
        <f t="shared" ref="T140" si="435">IF(U139="","",1)</f>
        <v>1</v>
      </c>
      <c r="U140" s="126">
        <f t="shared" ref="U140" si="436">IF(U139="","",1)</f>
        <v>1</v>
      </c>
      <c r="V140" s="6">
        <f t="shared" ref="V140" si="437">IF(U139="","",1)</f>
        <v>1</v>
      </c>
      <c r="X140" s="60"/>
      <c r="Y140" s="46"/>
      <c r="Z140" s="76"/>
      <c r="AB140" s="82"/>
      <c r="AC140" s="45"/>
      <c r="AD140" s="60"/>
      <c r="AF140" s="45" t="s">
        <v>12</v>
      </c>
      <c r="AG140" s="1" t="s">
        <v>12</v>
      </c>
      <c r="AH140" s="1" t="s">
        <v>12</v>
      </c>
      <c r="AI140" s="1" t="s">
        <v>12</v>
      </c>
      <c r="AJ140" s="46" t="s">
        <v>12</v>
      </c>
      <c r="AK140" s="108"/>
      <c r="AL140" s="45" t="s">
        <v>12</v>
      </c>
      <c r="AM140" s="45" t="s">
        <v>12</v>
      </c>
      <c r="AN140" s="45" t="s">
        <v>12</v>
      </c>
      <c r="AO140" s="45" t="s">
        <v>12</v>
      </c>
      <c r="AP140" s="45" t="s">
        <v>12</v>
      </c>
      <c r="AQ140" s="45" t="s">
        <v>12</v>
      </c>
      <c r="AR140" s="45" t="s">
        <v>12</v>
      </c>
      <c r="AS140" s="45" t="s">
        <v>12</v>
      </c>
      <c r="AT140" s="45" t="s">
        <v>12</v>
      </c>
      <c r="AU140" s="45" t="s">
        <v>12</v>
      </c>
      <c r="AV140" s="45" t="s">
        <v>12</v>
      </c>
      <c r="AW140" s="45" t="s">
        <v>12</v>
      </c>
      <c r="AX140" s="45" t="s">
        <v>12</v>
      </c>
      <c r="AY140" s="45" t="s">
        <v>12</v>
      </c>
      <c r="AZ140" s="45" t="s">
        <v>12</v>
      </c>
      <c r="BA140" s="45" t="s">
        <v>12</v>
      </c>
      <c r="BB140" s="45" t="s">
        <v>12</v>
      </c>
      <c r="BC140" s="45" t="s">
        <v>12</v>
      </c>
      <c r="BD140" s="45" t="s">
        <v>12</v>
      </c>
      <c r="BE140" s="45" t="s">
        <v>12</v>
      </c>
      <c r="BF140" s="45" t="s">
        <v>12</v>
      </c>
      <c r="BG140" s="45" t="s">
        <v>12</v>
      </c>
      <c r="BH140" s="45" t="s">
        <v>12</v>
      </c>
      <c r="BI140" s="45" t="s">
        <v>12</v>
      </c>
      <c r="BJ140" s="45" t="s">
        <v>12</v>
      </c>
      <c r="BK140" s="45" t="s">
        <v>12</v>
      </c>
      <c r="BL140" s="45" t="s">
        <v>12</v>
      </c>
      <c r="BM140" s="45" t="s">
        <v>12</v>
      </c>
      <c r="BN140" s="45" t="s">
        <v>12</v>
      </c>
      <c r="BO140" s="45" t="s">
        <v>12</v>
      </c>
      <c r="BP140" s="45" t="s">
        <v>12</v>
      </c>
      <c r="BQ140" s="45" t="s">
        <v>12</v>
      </c>
      <c r="BR140" s="45" t="s">
        <v>12</v>
      </c>
      <c r="BS140" s="45" t="s">
        <v>12</v>
      </c>
      <c r="BT140" s="45" t="s">
        <v>12</v>
      </c>
      <c r="BU140" s="45" t="s">
        <v>12</v>
      </c>
      <c r="BV140" s="45" t="s">
        <v>12</v>
      </c>
      <c r="BW140" s="45" t="s">
        <v>12</v>
      </c>
      <c r="BX140" s="45" t="s">
        <v>12</v>
      </c>
      <c r="BY140" s="45" t="s">
        <v>12</v>
      </c>
      <c r="BZ140" s="45" t="s">
        <v>12</v>
      </c>
      <c r="CA140" s="45" t="s">
        <v>12</v>
      </c>
      <c r="CB140" s="45" t="s">
        <v>12</v>
      </c>
      <c r="CC140" s="45" t="s">
        <v>12</v>
      </c>
      <c r="CD140" s="45" t="s">
        <v>12</v>
      </c>
      <c r="CE140" s="45" t="s">
        <v>12</v>
      </c>
      <c r="CF140" s="45" t="s">
        <v>12</v>
      </c>
      <c r="CG140" s="45" t="s">
        <v>12</v>
      </c>
      <c r="CH140" s="45" t="s">
        <v>12</v>
      </c>
      <c r="CI140" s="45" t="s">
        <v>12</v>
      </c>
      <c r="CJ140" s="45" t="s">
        <v>12</v>
      </c>
      <c r="CK140" s="45" t="s">
        <v>12</v>
      </c>
      <c r="CL140" s="45" t="s">
        <v>12</v>
      </c>
      <c r="CM140" s="45" t="s">
        <v>12</v>
      </c>
      <c r="CN140" s="45" t="s">
        <v>12</v>
      </c>
      <c r="CO140" s="45" t="s">
        <v>12</v>
      </c>
      <c r="CP140" s="117"/>
      <c r="CQ140" s="60"/>
      <c r="CR140" s="46"/>
      <c r="CS140" s="88"/>
    </row>
    <row r="141" spans="2:97" s="39" customFormat="1" ht="8.5" customHeight="1" thickBot="1" x14ac:dyDescent="0.4">
      <c r="B141" s="102"/>
      <c r="C141" s="324"/>
      <c r="D141" s="107"/>
      <c r="E141" s="103"/>
      <c r="F141" s="115"/>
      <c r="G141" s="116"/>
      <c r="I141" s="95"/>
      <c r="K141" s="96"/>
      <c r="L141" s="93"/>
      <c r="M141" s="93"/>
      <c r="N141" s="93"/>
      <c r="O141" s="94"/>
      <c r="Q141" s="112"/>
      <c r="R141" s="113"/>
      <c r="T141" s="110">
        <f t="shared" ref="T141" si="438">IF(U139="","",1)</f>
        <v>1</v>
      </c>
      <c r="U141" s="93">
        <f t="shared" ref="U141" si="439">IF(U139="","",1)</f>
        <v>1</v>
      </c>
      <c r="V141" s="109">
        <f t="shared" ref="V141" si="440">IF(U139="","",1)</f>
        <v>1</v>
      </c>
      <c r="X141" s="107"/>
      <c r="Y141" s="97"/>
      <c r="Z141" s="98"/>
      <c r="AB141" s="104"/>
      <c r="AC141" s="92"/>
      <c r="AD141" s="148"/>
      <c r="AF141" s="153"/>
      <c r="AG141" s="154"/>
      <c r="AH141" s="154"/>
      <c r="AI141" s="155"/>
      <c r="AJ141" s="156"/>
      <c r="AL141" s="159"/>
      <c r="AM141" s="155"/>
      <c r="AN141" s="155"/>
      <c r="AO141" s="155"/>
      <c r="AP141" s="155"/>
      <c r="AQ141" s="155"/>
      <c r="AR141" s="155"/>
      <c r="AS141" s="155"/>
      <c r="AT141" s="155"/>
      <c r="AU141" s="155"/>
      <c r="AV141" s="155"/>
      <c r="AW141" s="155"/>
      <c r="AX141" s="155"/>
      <c r="AY141" s="155"/>
      <c r="AZ141" s="155"/>
      <c r="BA141" s="155"/>
      <c r="BB141" s="155"/>
      <c r="BC141" s="155"/>
      <c r="BD141" s="155"/>
      <c r="BE141" s="155"/>
      <c r="BF141" s="155"/>
      <c r="BG141" s="155"/>
      <c r="BH141" s="155"/>
      <c r="BI141" s="155"/>
      <c r="BJ141" s="155"/>
      <c r="BK141" s="155"/>
      <c r="BL141" s="155"/>
      <c r="BM141" s="155"/>
      <c r="BN141" s="155"/>
      <c r="BO141" s="155"/>
      <c r="BP141" s="155"/>
      <c r="BQ141" s="155"/>
      <c r="BR141" s="155"/>
      <c r="BS141" s="155"/>
      <c r="BT141" s="155"/>
      <c r="BU141" s="155"/>
      <c r="BV141" s="155"/>
      <c r="BW141" s="155"/>
      <c r="BX141" s="155"/>
      <c r="BY141" s="155"/>
      <c r="BZ141" s="155"/>
      <c r="CA141" s="155"/>
      <c r="CB141" s="155"/>
      <c r="CC141" s="155"/>
      <c r="CD141" s="155"/>
      <c r="CE141" s="155"/>
      <c r="CF141" s="155"/>
      <c r="CG141" s="155"/>
      <c r="CH141" s="155"/>
      <c r="CI141" s="155"/>
      <c r="CJ141" s="155"/>
      <c r="CK141" s="155"/>
      <c r="CL141" s="155"/>
      <c r="CM141" s="155"/>
      <c r="CN141" s="155"/>
      <c r="CO141" s="156"/>
      <c r="CP141" s="118"/>
      <c r="CQ141" s="158"/>
      <c r="CR141" s="97"/>
      <c r="CS141" s="105"/>
    </row>
    <row r="142" spans="2:97" ht="8.5" customHeight="1" thickTop="1" x14ac:dyDescent="0.35">
      <c r="B142" s="71"/>
      <c r="C142" s="323"/>
      <c r="D142" s="47"/>
      <c r="E142" s="60"/>
      <c r="G142" s="46"/>
      <c r="I142" s="61"/>
      <c r="K142" s="45"/>
      <c r="L142" s="1"/>
      <c r="M142" s="1"/>
      <c r="N142" s="1"/>
      <c r="O142" s="46"/>
      <c r="P142" s="1"/>
      <c r="Q142" s="56"/>
      <c r="R142" s="57"/>
      <c r="T142" s="5">
        <f t="shared" ref="T142" si="441">IF(U143="","",1)</f>
        <v>1</v>
      </c>
      <c r="U142" s="1">
        <f t="shared" ref="U142" si="442">IF(U143="","",1)</f>
        <v>1</v>
      </c>
      <c r="V142" s="6">
        <f t="shared" ref="V142" si="443">IF(U143="","",1)</f>
        <v>1</v>
      </c>
      <c r="X142" s="60"/>
      <c r="Y142" s="46"/>
      <c r="Z142" s="76"/>
      <c r="AB142" s="82"/>
      <c r="AC142" s="45"/>
      <c r="AD142" s="134"/>
      <c r="AF142" s="135"/>
      <c r="AG142" s="136"/>
      <c r="AH142" s="136"/>
      <c r="AI142" s="137"/>
      <c r="AJ142" s="138"/>
      <c r="AL142" s="143"/>
      <c r="AM142" s="144"/>
      <c r="AN142" s="144"/>
      <c r="AO142" s="144"/>
      <c r="AP142" s="144"/>
      <c r="AQ142" s="144"/>
      <c r="AR142" s="144"/>
      <c r="AS142" s="144"/>
      <c r="AT142" s="144"/>
      <c r="AU142" s="144"/>
      <c r="AV142" s="144"/>
      <c r="AW142" s="144"/>
      <c r="AX142" s="144"/>
      <c r="AY142" s="144"/>
      <c r="AZ142" s="144"/>
      <c r="BA142" s="144"/>
      <c r="BB142" s="144"/>
      <c r="BC142" s="144"/>
      <c r="BD142" s="144"/>
      <c r="BE142" s="144"/>
      <c r="BF142" s="144"/>
      <c r="BG142" s="144"/>
      <c r="BH142" s="144"/>
      <c r="BI142" s="144"/>
      <c r="BJ142" s="144"/>
      <c r="BK142" s="144"/>
      <c r="BL142" s="144"/>
      <c r="BM142" s="144"/>
      <c r="BN142" s="144"/>
      <c r="BO142" s="144"/>
      <c r="BP142" s="144"/>
      <c r="BQ142" s="144"/>
      <c r="BR142" s="144"/>
      <c r="BS142" s="144"/>
      <c r="BT142" s="144"/>
      <c r="BU142" s="144"/>
      <c r="BV142" s="144"/>
      <c r="BW142" s="144"/>
      <c r="BX142" s="144"/>
      <c r="BY142" s="144"/>
      <c r="BZ142" s="144"/>
      <c r="CA142" s="144"/>
      <c r="CB142" s="144"/>
      <c r="CC142" s="144"/>
      <c r="CD142" s="144"/>
      <c r="CE142" s="144"/>
      <c r="CF142" s="144"/>
      <c r="CG142" s="144"/>
      <c r="CH142" s="144"/>
      <c r="CI142" s="144"/>
      <c r="CJ142" s="144"/>
      <c r="CK142" s="144"/>
      <c r="CL142" s="144"/>
      <c r="CM142" s="144"/>
      <c r="CN142" s="144"/>
      <c r="CO142" s="145"/>
      <c r="CP142" s="117"/>
      <c r="CQ142" s="134"/>
      <c r="CR142" s="46"/>
      <c r="CS142" s="88"/>
    </row>
    <row r="143" spans="2:97" x14ac:dyDescent="0.35">
      <c r="B143" s="71"/>
      <c r="C143" s="323">
        <f>IF(AD143="Athlete Name","",AC143)</f>
        <v>31</v>
      </c>
      <c r="D143" s="47" t="str">
        <f t="shared" ref="D143" si="444">IF(AD143="Athlete Name","",AD143)</f>
        <v>Gracie Dinh</v>
      </c>
      <c r="E143" s="60"/>
      <c r="F143" s="1">
        <f>IF(COUNT(AL143:CO143)=0,"", COUNT(AL143:CO143))</f>
        <v>8</v>
      </c>
      <c r="G143" s="46">
        <f t="shared" ref="G143" si="445">_xlfn.IFS(F143="","",F143=1,1,F143=2,2,F143=3,3,F143=4,4,F143=5,5,F143&gt;5,5)</f>
        <v>5</v>
      </c>
      <c r="I143" s="61"/>
      <c r="J143" s="108" t="s">
        <v>7</v>
      </c>
      <c r="K143" s="45">
        <f>IFERROR(LARGE((AL143:CO143),1),"")</f>
        <v>626.9</v>
      </c>
      <c r="L143" s="1">
        <f>IFERROR(LARGE((AL143:CO143),2),"")</f>
        <v>625.6</v>
      </c>
      <c r="M143" s="1">
        <f>IFERROR(LARGE((AL143:CO143),3),"")</f>
        <v>625.20000000000005</v>
      </c>
      <c r="N143" s="1">
        <f>IFERROR(LARGE((AL143:CO143),4),"")</f>
        <v>624.29999999999995</v>
      </c>
      <c r="O143" s="46">
        <f>IFERROR(LARGE((AL143:CO143),5),"")</f>
        <v>623.1</v>
      </c>
      <c r="P143" s="1"/>
      <c r="Q143" s="56">
        <f t="shared" ref="Q143" si="446">IFERROR(AVERAGEIF(K143:O143,"&gt;0"),"")</f>
        <v>625.02</v>
      </c>
      <c r="R143" s="57" t="str">
        <f t="shared" ref="R143" si="447">IF(SUM(AF144:AJ144,K144:O144)=0,"",SUM(AF144:AJ144,K144:O144))</f>
        <v/>
      </c>
      <c r="T143" s="5">
        <f t="shared" ref="T143" si="448">IF(U143="","",1)</f>
        <v>1</v>
      </c>
      <c r="U143" s="4">
        <f t="shared" ref="U143" si="449">IF(SUM(Q143:R143)=0,"",SUM(Q143:R143))</f>
        <v>625.02</v>
      </c>
      <c r="V143" s="6">
        <f t="shared" ref="V143" si="450">IF(U143="","",1)</f>
        <v>1</v>
      </c>
      <c r="X143" s="60" t="str">
        <f t="shared" ref="X143" si="451">IF(AD143="Athlete Name","",AD143)</f>
        <v>Gracie Dinh</v>
      </c>
      <c r="Y143" s="46"/>
      <c r="Z143" s="76"/>
      <c r="AB143" s="82"/>
      <c r="AC143" s="45">
        <v>31</v>
      </c>
      <c r="AD143" s="60" t="s">
        <v>198</v>
      </c>
      <c r="AF143" s="45"/>
      <c r="AG143" s="1"/>
      <c r="AH143" s="1"/>
      <c r="AI143" s="1"/>
      <c r="AJ143" s="46"/>
      <c r="AK143" s="108"/>
      <c r="AL143" s="62" t="s">
        <v>7</v>
      </c>
      <c r="AM143" s="62">
        <v>625.20000000000005</v>
      </c>
      <c r="AN143" s="62">
        <v>625.6</v>
      </c>
      <c r="AO143" s="62">
        <v>622.29999999999995</v>
      </c>
      <c r="AP143" s="62">
        <v>626.9</v>
      </c>
      <c r="AQ143" s="62" t="s">
        <v>7</v>
      </c>
      <c r="AR143" s="62" t="s">
        <v>7</v>
      </c>
      <c r="AS143" s="62" t="s">
        <v>7</v>
      </c>
      <c r="AT143" s="62" t="s">
        <v>7</v>
      </c>
      <c r="AU143" s="62" t="s">
        <v>7</v>
      </c>
      <c r="AV143" s="62" t="s">
        <v>7</v>
      </c>
      <c r="AW143" s="62" t="s">
        <v>7</v>
      </c>
      <c r="AX143" s="62" t="s">
        <v>7</v>
      </c>
      <c r="AY143" s="62" t="s">
        <v>7</v>
      </c>
      <c r="AZ143" s="62" t="s">
        <v>7</v>
      </c>
      <c r="BA143" s="62" t="s">
        <v>7</v>
      </c>
      <c r="BB143" s="62" t="s">
        <v>7</v>
      </c>
      <c r="BC143" s="62" t="s">
        <v>7</v>
      </c>
      <c r="BD143" s="62" t="s">
        <v>7</v>
      </c>
      <c r="BE143" s="62" t="s">
        <v>7</v>
      </c>
      <c r="BF143" s="62" t="s">
        <v>7</v>
      </c>
      <c r="BG143" s="62" t="s">
        <v>7</v>
      </c>
      <c r="BH143" s="62">
        <v>620.20000000000005</v>
      </c>
      <c r="BI143" s="62">
        <v>623.1</v>
      </c>
      <c r="BJ143" s="62" t="s">
        <v>7</v>
      </c>
      <c r="BK143" s="62" t="s">
        <v>7</v>
      </c>
      <c r="BL143" s="62" t="s">
        <v>7</v>
      </c>
      <c r="BM143" s="62" t="s">
        <v>7</v>
      </c>
      <c r="BN143" s="62" t="s">
        <v>7</v>
      </c>
      <c r="BO143" s="62" t="s">
        <v>7</v>
      </c>
      <c r="BP143" s="62" t="s">
        <v>7</v>
      </c>
      <c r="BQ143" s="62" t="s">
        <v>7</v>
      </c>
      <c r="BR143" s="62">
        <v>622.79999999999995</v>
      </c>
      <c r="BS143" s="62">
        <v>624.29999999999995</v>
      </c>
      <c r="BT143" s="62" t="s">
        <v>7</v>
      </c>
      <c r="BU143" s="62" t="s">
        <v>7</v>
      </c>
      <c r="BV143" s="62" t="s">
        <v>7</v>
      </c>
      <c r="BW143" s="62" t="s">
        <v>7</v>
      </c>
      <c r="BX143" s="62" t="s">
        <v>7</v>
      </c>
      <c r="BY143" s="62" t="s">
        <v>7</v>
      </c>
      <c r="BZ143" s="62" t="s">
        <v>7</v>
      </c>
      <c r="CA143" s="62" t="s">
        <v>7</v>
      </c>
      <c r="CB143" s="62" t="s">
        <v>7</v>
      </c>
      <c r="CC143" s="62" t="s">
        <v>7</v>
      </c>
      <c r="CD143" s="62" t="s">
        <v>7</v>
      </c>
      <c r="CE143" s="62" t="s">
        <v>7</v>
      </c>
      <c r="CF143" s="62" t="s">
        <v>7</v>
      </c>
      <c r="CG143" s="62" t="s">
        <v>7</v>
      </c>
      <c r="CH143" s="62" t="s">
        <v>7</v>
      </c>
      <c r="CI143" s="62" t="s">
        <v>7</v>
      </c>
      <c r="CJ143" s="62" t="s">
        <v>7</v>
      </c>
      <c r="CK143" s="62" t="s">
        <v>7</v>
      </c>
      <c r="CL143" s="62" t="s">
        <v>7</v>
      </c>
      <c r="CM143" s="62" t="s">
        <v>7</v>
      </c>
      <c r="CN143" s="62" t="s">
        <v>7</v>
      </c>
      <c r="CO143" s="62" t="s">
        <v>7</v>
      </c>
      <c r="CP143" s="117"/>
      <c r="CQ143" s="60" t="str">
        <f>IF(AD143="Athlete Name","",AD143)</f>
        <v>Gracie Dinh</v>
      </c>
      <c r="CR143" s="46">
        <v>31</v>
      </c>
      <c r="CS143" s="88"/>
    </row>
    <row r="144" spans="2:97" x14ac:dyDescent="0.35">
      <c r="B144" s="71"/>
      <c r="C144" s="323"/>
      <c r="D144" s="47"/>
      <c r="E144" s="60"/>
      <c r="G144" s="46"/>
      <c r="I144" s="61" t="str">
        <f>IF(SUM(AF144:AJ144)=0,"",SUM(AF144:AJ144))</f>
        <v/>
      </c>
      <c r="J144" s="108" t="s">
        <v>12</v>
      </c>
      <c r="K144" s="45" t="str">
        <f>IFERROR(LARGE((AL144:CO144),1),"")</f>
        <v/>
      </c>
      <c r="L144" s="1" t="str">
        <f>IFERROR(LARGE((AL144:CO144),2),"")</f>
        <v/>
      </c>
      <c r="M144" s="1" t="str">
        <f>IFERROR(LARGE((AL144:CO144),3),"")</f>
        <v/>
      </c>
      <c r="N144" s="1" t="str">
        <f>IFERROR(LARGE((AL144:CO144),4),"")</f>
        <v/>
      </c>
      <c r="O144" s="46" t="str">
        <f>IFERROR(LARGE((AL144:CO144),5),"")</f>
        <v/>
      </c>
      <c r="P144" s="1"/>
      <c r="Q144" s="56"/>
      <c r="R144" s="57"/>
      <c r="T144" s="5">
        <f t="shared" ref="T144" si="452">IF(U143="","",1)</f>
        <v>1</v>
      </c>
      <c r="U144" s="126">
        <f t="shared" ref="U144" si="453">IF(U143="","",1)</f>
        <v>1</v>
      </c>
      <c r="V144" s="6">
        <f t="shared" ref="V144" si="454">IF(U143="","",1)</f>
        <v>1</v>
      </c>
      <c r="X144" s="60"/>
      <c r="Y144" s="46"/>
      <c r="Z144" s="76"/>
      <c r="AB144" s="82"/>
      <c r="AC144" s="45"/>
      <c r="AD144" s="60"/>
      <c r="AF144" s="45" t="s">
        <v>12</v>
      </c>
      <c r="AG144" s="1" t="s">
        <v>12</v>
      </c>
      <c r="AH144" s="1" t="s">
        <v>12</v>
      </c>
      <c r="AI144" s="1" t="s">
        <v>12</v>
      </c>
      <c r="AJ144" s="46" t="s">
        <v>12</v>
      </c>
      <c r="AK144" s="108"/>
      <c r="AL144" s="45" t="s">
        <v>12</v>
      </c>
      <c r="AM144" s="45" t="s">
        <v>12</v>
      </c>
      <c r="AN144" s="45" t="s">
        <v>12</v>
      </c>
      <c r="AO144" s="45" t="s">
        <v>12</v>
      </c>
      <c r="AP144" s="45" t="s">
        <v>12</v>
      </c>
      <c r="AQ144" s="45" t="s">
        <v>12</v>
      </c>
      <c r="AR144" s="45" t="s">
        <v>12</v>
      </c>
      <c r="AS144" s="45" t="s">
        <v>12</v>
      </c>
      <c r="AT144" s="45" t="s">
        <v>12</v>
      </c>
      <c r="AU144" s="45" t="s">
        <v>12</v>
      </c>
      <c r="AV144" s="45" t="s">
        <v>12</v>
      </c>
      <c r="AW144" s="45" t="s">
        <v>12</v>
      </c>
      <c r="AX144" s="45" t="s">
        <v>12</v>
      </c>
      <c r="AY144" s="45" t="s">
        <v>12</v>
      </c>
      <c r="AZ144" s="45" t="s">
        <v>12</v>
      </c>
      <c r="BA144" s="45" t="s">
        <v>12</v>
      </c>
      <c r="BB144" s="45" t="s">
        <v>12</v>
      </c>
      <c r="BC144" s="45" t="s">
        <v>12</v>
      </c>
      <c r="BD144" s="45" t="s">
        <v>12</v>
      </c>
      <c r="BE144" s="45" t="s">
        <v>12</v>
      </c>
      <c r="BF144" s="45" t="s">
        <v>12</v>
      </c>
      <c r="BG144" s="45" t="s">
        <v>12</v>
      </c>
      <c r="BH144" s="45" t="s">
        <v>12</v>
      </c>
      <c r="BI144" s="45" t="s">
        <v>12</v>
      </c>
      <c r="BJ144" s="45" t="s">
        <v>12</v>
      </c>
      <c r="BK144" s="45" t="s">
        <v>12</v>
      </c>
      <c r="BL144" s="45" t="s">
        <v>12</v>
      </c>
      <c r="BM144" s="45" t="s">
        <v>12</v>
      </c>
      <c r="BN144" s="45" t="s">
        <v>12</v>
      </c>
      <c r="BO144" s="45" t="s">
        <v>12</v>
      </c>
      <c r="BP144" s="45" t="s">
        <v>12</v>
      </c>
      <c r="BQ144" s="45" t="s">
        <v>12</v>
      </c>
      <c r="BR144" s="45" t="s">
        <v>12</v>
      </c>
      <c r="BS144" s="45" t="s">
        <v>12</v>
      </c>
      <c r="BT144" s="45" t="s">
        <v>12</v>
      </c>
      <c r="BU144" s="45" t="s">
        <v>12</v>
      </c>
      <c r="BV144" s="45" t="s">
        <v>12</v>
      </c>
      <c r="BW144" s="45" t="s">
        <v>12</v>
      </c>
      <c r="BX144" s="45" t="s">
        <v>12</v>
      </c>
      <c r="BY144" s="45" t="s">
        <v>12</v>
      </c>
      <c r="BZ144" s="45" t="s">
        <v>12</v>
      </c>
      <c r="CA144" s="45" t="s">
        <v>12</v>
      </c>
      <c r="CB144" s="45" t="s">
        <v>12</v>
      </c>
      <c r="CC144" s="45" t="s">
        <v>12</v>
      </c>
      <c r="CD144" s="45" t="s">
        <v>12</v>
      </c>
      <c r="CE144" s="45" t="s">
        <v>12</v>
      </c>
      <c r="CF144" s="45" t="s">
        <v>12</v>
      </c>
      <c r="CG144" s="45" t="s">
        <v>12</v>
      </c>
      <c r="CH144" s="45" t="s">
        <v>12</v>
      </c>
      <c r="CI144" s="45" t="s">
        <v>12</v>
      </c>
      <c r="CJ144" s="45" t="s">
        <v>12</v>
      </c>
      <c r="CK144" s="45" t="s">
        <v>12</v>
      </c>
      <c r="CL144" s="45" t="s">
        <v>12</v>
      </c>
      <c r="CM144" s="45" t="s">
        <v>12</v>
      </c>
      <c r="CN144" s="45" t="s">
        <v>12</v>
      </c>
      <c r="CO144" s="45" t="s">
        <v>12</v>
      </c>
      <c r="CP144" s="117"/>
      <c r="CQ144" s="60"/>
      <c r="CR144" s="46"/>
      <c r="CS144" s="88"/>
    </row>
    <row r="145" spans="2:97" s="39" customFormat="1" ht="8.5" customHeight="1" thickBot="1" x14ac:dyDescent="0.4">
      <c r="B145" s="102"/>
      <c r="C145" s="324"/>
      <c r="D145" s="107"/>
      <c r="E145" s="103"/>
      <c r="F145" s="115"/>
      <c r="G145" s="116"/>
      <c r="I145" s="95"/>
      <c r="K145" s="96"/>
      <c r="L145" s="93"/>
      <c r="M145" s="93"/>
      <c r="N145" s="93"/>
      <c r="O145" s="94"/>
      <c r="Q145" s="112"/>
      <c r="R145" s="113"/>
      <c r="T145" s="110">
        <f t="shared" ref="T145" si="455">IF(U143="","",1)</f>
        <v>1</v>
      </c>
      <c r="U145" s="93">
        <f t="shared" ref="U145" si="456">IF(U143="","",1)</f>
        <v>1</v>
      </c>
      <c r="V145" s="109">
        <f t="shared" ref="V145" si="457">IF(U143="","",1)</f>
        <v>1</v>
      </c>
      <c r="X145" s="107"/>
      <c r="Y145" s="97"/>
      <c r="Z145" s="98"/>
      <c r="AB145" s="104"/>
      <c r="AC145" s="92"/>
      <c r="AD145" s="139"/>
      <c r="AF145" s="140"/>
      <c r="AG145" s="141"/>
      <c r="AH145" s="141"/>
      <c r="AI145" s="141"/>
      <c r="AJ145" s="142"/>
      <c r="AL145" s="140"/>
      <c r="AM145" s="141"/>
      <c r="AN145" s="141"/>
      <c r="AO145" s="141"/>
      <c r="AP145" s="141"/>
      <c r="AQ145" s="141"/>
      <c r="AR145" s="141"/>
      <c r="AS145" s="141"/>
      <c r="AT145" s="141"/>
      <c r="AU145" s="141"/>
      <c r="AV145" s="141"/>
      <c r="AW145" s="141"/>
      <c r="AX145" s="141"/>
      <c r="AY145" s="141"/>
      <c r="AZ145" s="141"/>
      <c r="BA145" s="141"/>
      <c r="BB145" s="141"/>
      <c r="BC145" s="141"/>
      <c r="BD145" s="141"/>
      <c r="BE145" s="141"/>
      <c r="BF145" s="141"/>
      <c r="BG145" s="141"/>
      <c r="BH145" s="141"/>
      <c r="BI145" s="141"/>
      <c r="BJ145" s="141"/>
      <c r="BK145" s="141"/>
      <c r="BL145" s="141"/>
      <c r="BM145" s="141"/>
      <c r="BN145" s="141"/>
      <c r="BO145" s="141"/>
      <c r="BP145" s="141"/>
      <c r="BQ145" s="141"/>
      <c r="BR145" s="141"/>
      <c r="BS145" s="141"/>
      <c r="BT145" s="141"/>
      <c r="BU145" s="141"/>
      <c r="BV145" s="141"/>
      <c r="BW145" s="141"/>
      <c r="BX145" s="141"/>
      <c r="BY145" s="141"/>
      <c r="BZ145" s="141"/>
      <c r="CA145" s="141"/>
      <c r="CB145" s="141"/>
      <c r="CC145" s="141"/>
      <c r="CD145" s="141"/>
      <c r="CE145" s="141"/>
      <c r="CF145" s="141"/>
      <c r="CG145" s="141"/>
      <c r="CH145" s="141"/>
      <c r="CI145" s="141"/>
      <c r="CJ145" s="141"/>
      <c r="CK145" s="141"/>
      <c r="CL145" s="141"/>
      <c r="CM145" s="141"/>
      <c r="CN145" s="141"/>
      <c r="CO145" s="142"/>
      <c r="CP145" s="118"/>
      <c r="CQ145" s="146"/>
      <c r="CR145" s="97"/>
      <c r="CS145" s="105"/>
    </row>
    <row r="146" spans="2:97" ht="8.5" customHeight="1" thickTop="1" x14ac:dyDescent="0.35">
      <c r="B146" s="71"/>
      <c r="C146" s="323"/>
      <c r="D146" s="47"/>
      <c r="E146" s="60"/>
      <c r="G146" s="46"/>
      <c r="I146" s="61"/>
      <c r="K146" s="45"/>
      <c r="L146" s="1"/>
      <c r="M146" s="1"/>
      <c r="N146" s="1"/>
      <c r="O146" s="46"/>
      <c r="P146" s="1"/>
      <c r="Q146" s="56"/>
      <c r="R146" s="57"/>
      <c r="T146" s="5">
        <f t="shared" ref="T146" si="458">IF(U147="","",1)</f>
        <v>1</v>
      </c>
      <c r="U146" s="1">
        <f t="shared" ref="U146" si="459">IF(U147="","",1)</f>
        <v>1</v>
      </c>
      <c r="V146" s="6">
        <f t="shared" ref="V146" si="460">IF(U147="","",1)</f>
        <v>1</v>
      </c>
      <c r="X146" s="60"/>
      <c r="Y146" s="46"/>
      <c r="Z146" s="76"/>
      <c r="AB146" s="82"/>
      <c r="AC146" s="45"/>
      <c r="AD146" s="149"/>
      <c r="AF146" s="150"/>
      <c r="AG146" s="151"/>
      <c r="AH146" s="151"/>
      <c r="AI146" s="151"/>
      <c r="AJ146" s="152"/>
      <c r="AL146" s="150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7"/>
      <c r="CA146" s="157"/>
      <c r="CB146" s="157"/>
      <c r="CC146" s="157"/>
      <c r="CD146" s="157"/>
      <c r="CE146" s="157"/>
      <c r="CF146" s="157"/>
      <c r="CG146" s="157"/>
      <c r="CH146" s="157"/>
      <c r="CI146" s="157"/>
      <c r="CJ146" s="157"/>
      <c r="CK146" s="157"/>
      <c r="CL146" s="157"/>
      <c r="CM146" s="157"/>
      <c r="CN146" s="157"/>
      <c r="CO146" s="152"/>
      <c r="CP146" s="117"/>
      <c r="CQ146" s="149"/>
      <c r="CR146" s="46"/>
      <c r="CS146" s="88"/>
    </row>
    <row r="147" spans="2:97" x14ac:dyDescent="0.35">
      <c r="B147" s="71"/>
      <c r="C147" s="323">
        <f>IF(AD147="Athlete Name","",AC147)</f>
        <v>32</v>
      </c>
      <c r="D147" s="47" t="str">
        <f t="shared" ref="D147" si="461">IF(AD147="Athlete Name","",AD147)</f>
        <v>Megan Torrence</v>
      </c>
      <c r="E147" s="60"/>
      <c r="F147" s="1">
        <f>IF(COUNT(AL147:CO147)=0,"", COUNT(AL147:CO147))</f>
        <v>4</v>
      </c>
      <c r="G147" s="46">
        <f t="shared" ref="G147" si="462">_xlfn.IFS(F147="","",F147=1,1,F147=2,2,F147=3,3,F147=4,4,F147=5,5,F147&gt;5,5)</f>
        <v>4</v>
      </c>
      <c r="I147" s="61"/>
      <c r="J147" s="108" t="s">
        <v>7</v>
      </c>
      <c r="K147" s="45">
        <f>IFERROR(LARGE((AL147:CO147),1),"")</f>
        <v>623.6</v>
      </c>
      <c r="L147" s="1">
        <f>IFERROR(LARGE((AL147:CO147),2),"")</f>
        <v>619.6</v>
      </c>
      <c r="M147" s="1">
        <f>IFERROR(LARGE((AL147:CO147),3),"")</f>
        <v>619</v>
      </c>
      <c r="N147" s="1">
        <f>IFERROR(LARGE((AL147:CO147),4),"")</f>
        <v>617.6</v>
      </c>
      <c r="O147" s="46" t="str">
        <f>IFERROR(LARGE((AL147:CO147),5),"")</f>
        <v/>
      </c>
      <c r="P147" s="1"/>
      <c r="Q147" s="56">
        <f t="shared" ref="Q147" si="463">IFERROR(AVERAGEIF(K147:O147,"&gt;0"),"")</f>
        <v>619.95000000000005</v>
      </c>
      <c r="R147" s="57" t="str">
        <f t="shared" ref="R147" si="464">IF(SUM(AF148:AJ148,K148:O148)=0,"",SUM(AF148:AJ148,K148:O148))</f>
        <v/>
      </c>
      <c r="T147" s="5">
        <f t="shared" ref="T147" si="465">IF(U147="","",1)</f>
        <v>1</v>
      </c>
      <c r="U147" s="4">
        <f t="shared" ref="U147" si="466">IF(SUM(Q147:R147)=0,"",SUM(Q147:R147))</f>
        <v>619.95000000000005</v>
      </c>
      <c r="V147" s="6">
        <f t="shared" ref="V147" si="467">IF(U147="","",1)</f>
        <v>1</v>
      </c>
      <c r="X147" s="60" t="str">
        <f t="shared" ref="X147" si="468">IF(AD147="Athlete Name","",AD147)</f>
        <v>Megan Torrence</v>
      </c>
      <c r="Y147" s="46"/>
      <c r="Z147" s="76"/>
      <c r="AB147" s="82"/>
      <c r="AC147" s="45">
        <v>32</v>
      </c>
      <c r="AD147" s="60" t="s">
        <v>205</v>
      </c>
      <c r="AF147" s="45"/>
      <c r="AG147" s="1"/>
      <c r="AH147" s="1"/>
      <c r="AI147" s="1"/>
      <c r="AJ147" s="46"/>
      <c r="AK147" s="108"/>
      <c r="AL147" s="62" t="s">
        <v>7</v>
      </c>
      <c r="AM147" s="62">
        <v>617.6</v>
      </c>
      <c r="AN147" s="62">
        <v>619.6</v>
      </c>
      <c r="AO147" s="62" t="s">
        <v>7</v>
      </c>
      <c r="AP147" s="62" t="s">
        <v>7</v>
      </c>
      <c r="AQ147" s="62" t="s">
        <v>7</v>
      </c>
      <c r="AR147" s="62" t="s">
        <v>7</v>
      </c>
      <c r="AS147" s="62" t="s">
        <v>7</v>
      </c>
      <c r="AT147" s="62" t="s">
        <v>7</v>
      </c>
      <c r="AU147" s="62" t="s">
        <v>7</v>
      </c>
      <c r="AV147" s="62" t="s">
        <v>7</v>
      </c>
      <c r="AW147" s="62" t="s">
        <v>7</v>
      </c>
      <c r="AX147" s="62" t="s">
        <v>7</v>
      </c>
      <c r="AY147" s="62" t="s">
        <v>7</v>
      </c>
      <c r="AZ147" s="62" t="s">
        <v>7</v>
      </c>
      <c r="BA147" s="62" t="s">
        <v>7</v>
      </c>
      <c r="BB147" s="62" t="s">
        <v>7</v>
      </c>
      <c r="BC147" s="62" t="s">
        <v>7</v>
      </c>
      <c r="BD147" s="62" t="s">
        <v>7</v>
      </c>
      <c r="BE147" s="62" t="s">
        <v>7</v>
      </c>
      <c r="BF147" s="62" t="s">
        <v>7</v>
      </c>
      <c r="BG147" s="62" t="s">
        <v>7</v>
      </c>
      <c r="BH147" s="62">
        <v>623.6</v>
      </c>
      <c r="BI147" s="62">
        <v>619</v>
      </c>
      <c r="BJ147" s="62" t="s">
        <v>7</v>
      </c>
      <c r="BK147" s="62" t="s">
        <v>7</v>
      </c>
      <c r="BL147" s="62" t="s">
        <v>7</v>
      </c>
      <c r="BM147" s="62" t="s">
        <v>7</v>
      </c>
      <c r="BN147" s="62" t="s">
        <v>7</v>
      </c>
      <c r="BO147" s="62" t="s">
        <v>7</v>
      </c>
      <c r="BP147" s="62" t="s">
        <v>7</v>
      </c>
      <c r="BQ147" s="62" t="s">
        <v>7</v>
      </c>
      <c r="BR147" s="62" t="s">
        <v>7</v>
      </c>
      <c r="BS147" s="62" t="s">
        <v>7</v>
      </c>
      <c r="BT147" s="62" t="s">
        <v>7</v>
      </c>
      <c r="BU147" s="62" t="s">
        <v>7</v>
      </c>
      <c r="BV147" s="62" t="s">
        <v>7</v>
      </c>
      <c r="BW147" s="62" t="s">
        <v>7</v>
      </c>
      <c r="BX147" s="62" t="s">
        <v>7</v>
      </c>
      <c r="BY147" s="62" t="s">
        <v>7</v>
      </c>
      <c r="BZ147" s="62" t="s">
        <v>7</v>
      </c>
      <c r="CA147" s="62" t="s">
        <v>7</v>
      </c>
      <c r="CB147" s="62" t="s">
        <v>7</v>
      </c>
      <c r="CC147" s="62" t="s">
        <v>7</v>
      </c>
      <c r="CD147" s="62" t="s">
        <v>7</v>
      </c>
      <c r="CE147" s="62" t="s">
        <v>7</v>
      </c>
      <c r="CF147" s="62" t="s">
        <v>7</v>
      </c>
      <c r="CG147" s="62" t="s">
        <v>7</v>
      </c>
      <c r="CH147" s="62" t="s">
        <v>7</v>
      </c>
      <c r="CI147" s="62" t="s">
        <v>7</v>
      </c>
      <c r="CJ147" s="62" t="s">
        <v>7</v>
      </c>
      <c r="CK147" s="62" t="s">
        <v>7</v>
      </c>
      <c r="CL147" s="62" t="s">
        <v>7</v>
      </c>
      <c r="CM147" s="62" t="s">
        <v>7</v>
      </c>
      <c r="CN147" s="62" t="s">
        <v>7</v>
      </c>
      <c r="CO147" s="62" t="s">
        <v>7</v>
      </c>
      <c r="CP147" s="117"/>
      <c r="CQ147" s="60" t="str">
        <f>IF(AD147="Athlete Name","",AD147)</f>
        <v>Megan Torrence</v>
      </c>
      <c r="CR147" s="46">
        <v>32</v>
      </c>
      <c r="CS147" s="88"/>
    </row>
    <row r="148" spans="2:97" x14ac:dyDescent="0.35">
      <c r="B148" s="71"/>
      <c r="C148" s="323"/>
      <c r="D148" s="47"/>
      <c r="E148" s="60"/>
      <c r="G148" s="46"/>
      <c r="I148" s="61" t="str">
        <f>IF(SUM(AF148:AJ148)=0,"",SUM(AF148:AJ148))</f>
        <v/>
      </c>
      <c r="J148" s="108" t="s">
        <v>12</v>
      </c>
      <c r="K148" s="45" t="str">
        <f>IFERROR(LARGE((AL148:CO148),1),"")</f>
        <v/>
      </c>
      <c r="L148" s="1" t="str">
        <f>IFERROR(LARGE((AL148:CO148),2),"")</f>
        <v/>
      </c>
      <c r="M148" s="1" t="str">
        <f>IFERROR(LARGE((AL148:CO148),3),"")</f>
        <v/>
      </c>
      <c r="N148" s="1" t="str">
        <f>IFERROR(LARGE((AL148:CO148),4),"")</f>
        <v/>
      </c>
      <c r="O148" s="46" t="str">
        <f>IFERROR(LARGE((AL148:CO148),5),"")</f>
        <v/>
      </c>
      <c r="P148" s="1"/>
      <c r="Q148" s="56"/>
      <c r="R148" s="57"/>
      <c r="T148" s="5">
        <f t="shared" ref="T148" si="469">IF(U147="","",1)</f>
        <v>1</v>
      </c>
      <c r="U148" s="126">
        <f t="shared" ref="U148" si="470">IF(U147="","",1)</f>
        <v>1</v>
      </c>
      <c r="V148" s="6">
        <f t="shared" ref="V148" si="471">IF(U147="","",1)</f>
        <v>1</v>
      </c>
      <c r="X148" s="60"/>
      <c r="Y148" s="46"/>
      <c r="Z148" s="76"/>
      <c r="AB148" s="82"/>
      <c r="AC148" s="45"/>
      <c r="AD148" s="60"/>
      <c r="AF148" s="45" t="s">
        <v>12</v>
      </c>
      <c r="AG148" s="1" t="s">
        <v>12</v>
      </c>
      <c r="AH148" s="1" t="s">
        <v>12</v>
      </c>
      <c r="AI148" s="1" t="s">
        <v>12</v>
      </c>
      <c r="AJ148" s="46" t="s">
        <v>12</v>
      </c>
      <c r="AK148" s="108"/>
      <c r="AL148" s="45" t="s">
        <v>12</v>
      </c>
      <c r="AM148" s="45" t="s">
        <v>12</v>
      </c>
      <c r="AN148" s="45" t="s">
        <v>12</v>
      </c>
      <c r="AO148" s="45" t="s">
        <v>12</v>
      </c>
      <c r="AP148" s="45" t="s">
        <v>12</v>
      </c>
      <c r="AQ148" s="45" t="s">
        <v>12</v>
      </c>
      <c r="AR148" s="45" t="s">
        <v>12</v>
      </c>
      <c r="AS148" s="45" t="s">
        <v>12</v>
      </c>
      <c r="AT148" s="45" t="s">
        <v>12</v>
      </c>
      <c r="AU148" s="45" t="s">
        <v>12</v>
      </c>
      <c r="AV148" s="45" t="s">
        <v>12</v>
      </c>
      <c r="AW148" s="45" t="s">
        <v>12</v>
      </c>
      <c r="AX148" s="45" t="s">
        <v>12</v>
      </c>
      <c r="AY148" s="45" t="s">
        <v>12</v>
      </c>
      <c r="AZ148" s="45" t="s">
        <v>12</v>
      </c>
      <c r="BA148" s="45" t="s">
        <v>12</v>
      </c>
      <c r="BB148" s="45" t="s">
        <v>12</v>
      </c>
      <c r="BC148" s="45" t="s">
        <v>12</v>
      </c>
      <c r="BD148" s="45" t="s">
        <v>12</v>
      </c>
      <c r="BE148" s="45" t="s">
        <v>12</v>
      </c>
      <c r="BF148" s="45" t="s">
        <v>12</v>
      </c>
      <c r="BG148" s="45" t="s">
        <v>12</v>
      </c>
      <c r="BH148" s="45" t="s">
        <v>12</v>
      </c>
      <c r="BI148" s="45" t="s">
        <v>12</v>
      </c>
      <c r="BJ148" s="45" t="s">
        <v>12</v>
      </c>
      <c r="BK148" s="45" t="s">
        <v>12</v>
      </c>
      <c r="BL148" s="45" t="s">
        <v>12</v>
      </c>
      <c r="BM148" s="45" t="s">
        <v>12</v>
      </c>
      <c r="BN148" s="45" t="s">
        <v>12</v>
      </c>
      <c r="BO148" s="45" t="s">
        <v>12</v>
      </c>
      <c r="BP148" s="45" t="s">
        <v>12</v>
      </c>
      <c r="BQ148" s="45" t="s">
        <v>12</v>
      </c>
      <c r="BR148" s="45" t="s">
        <v>12</v>
      </c>
      <c r="BS148" s="45" t="s">
        <v>12</v>
      </c>
      <c r="BT148" s="45" t="s">
        <v>12</v>
      </c>
      <c r="BU148" s="45" t="s">
        <v>12</v>
      </c>
      <c r="BV148" s="45" t="s">
        <v>12</v>
      </c>
      <c r="BW148" s="45" t="s">
        <v>12</v>
      </c>
      <c r="BX148" s="45" t="s">
        <v>12</v>
      </c>
      <c r="BY148" s="45" t="s">
        <v>12</v>
      </c>
      <c r="BZ148" s="45" t="s">
        <v>12</v>
      </c>
      <c r="CA148" s="45" t="s">
        <v>12</v>
      </c>
      <c r="CB148" s="45" t="s">
        <v>12</v>
      </c>
      <c r="CC148" s="45" t="s">
        <v>12</v>
      </c>
      <c r="CD148" s="45" t="s">
        <v>12</v>
      </c>
      <c r="CE148" s="45" t="s">
        <v>12</v>
      </c>
      <c r="CF148" s="45" t="s">
        <v>12</v>
      </c>
      <c r="CG148" s="45" t="s">
        <v>12</v>
      </c>
      <c r="CH148" s="45" t="s">
        <v>12</v>
      </c>
      <c r="CI148" s="45" t="s">
        <v>12</v>
      </c>
      <c r="CJ148" s="45" t="s">
        <v>12</v>
      </c>
      <c r="CK148" s="45" t="s">
        <v>12</v>
      </c>
      <c r="CL148" s="45" t="s">
        <v>12</v>
      </c>
      <c r="CM148" s="45" t="s">
        <v>12</v>
      </c>
      <c r="CN148" s="45" t="s">
        <v>12</v>
      </c>
      <c r="CO148" s="45" t="s">
        <v>12</v>
      </c>
      <c r="CP148" s="117"/>
      <c r="CQ148" s="60"/>
      <c r="CR148" s="46"/>
      <c r="CS148" s="88"/>
    </row>
    <row r="149" spans="2:97" s="39" customFormat="1" ht="8.5" customHeight="1" thickBot="1" x14ac:dyDescent="0.4">
      <c r="B149" s="102"/>
      <c r="C149" s="324"/>
      <c r="D149" s="107"/>
      <c r="E149" s="103"/>
      <c r="F149" s="115"/>
      <c r="G149" s="116"/>
      <c r="I149" s="95"/>
      <c r="K149" s="96"/>
      <c r="L149" s="93"/>
      <c r="M149" s="93"/>
      <c r="N149" s="93"/>
      <c r="O149" s="94"/>
      <c r="Q149" s="112"/>
      <c r="R149" s="113"/>
      <c r="T149" s="110">
        <f t="shared" ref="T149" si="472">IF(U147="","",1)</f>
        <v>1</v>
      </c>
      <c r="U149" s="93">
        <f t="shared" ref="U149" si="473">IF(U147="","",1)</f>
        <v>1</v>
      </c>
      <c r="V149" s="109">
        <f t="shared" ref="V149" si="474">IF(U147="","",1)</f>
        <v>1</v>
      </c>
      <c r="X149" s="107"/>
      <c r="Y149" s="97"/>
      <c r="Z149" s="98"/>
      <c r="AB149" s="104"/>
      <c r="AC149" s="92"/>
      <c r="AD149" s="148"/>
      <c r="AF149" s="153"/>
      <c r="AG149" s="154"/>
      <c r="AH149" s="154"/>
      <c r="AI149" s="155"/>
      <c r="AJ149" s="156"/>
      <c r="AL149" s="159"/>
      <c r="AM149" s="155"/>
      <c r="AN149" s="155"/>
      <c r="AO149" s="155"/>
      <c r="AP149" s="155"/>
      <c r="AQ149" s="155"/>
      <c r="AR149" s="155"/>
      <c r="AS149" s="155"/>
      <c r="AT149" s="155"/>
      <c r="AU149" s="155"/>
      <c r="AV149" s="155"/>
      <c r="AW149" s="155"/>
      <c r="AX149" s="155"/>
      <c r="AY149" s="155"/>
      <c r="AZ149" s="155"/>
      <c r="BA149" s="155"/>
      <c r="BB149" s="155"/>
      <c r="BC149" s="155"/>
      <c r="BD149" s="155"/>
      <c r="BE149" s="155"/>
      <c r="BF149" s="155"/>
      <c r="BG149" s="155"/>
      <c r="BH149" s="155"/>
      <c r="BI149" s="155"/>
      <c r="BJ149" s="155"/>
      <c r="BK149" s="155"/>
      <c r="BL149" s="155"/>
      <c r="BM149" s="155"/>
      <c r="BN149" s="155"/>
      <c r="BO149" s="155"/>
      <c r="BP149" s="155"/>
      <c r="BQ149" s="155"/>
      <c r="BR149" s="155"/>
      <c r="BS149" s="155"/>
      <c r="BT149" s="155"/>
      <c r="BU149" s="155"/>
      <c r="BV149" s="155"/>
      <c r="BW149" s="155"/>
      <c r="BX149" s="155"/>
      <c r="BY149" s="155"/>
      <c r="BZ149" s="155"/>
      <c r="CA149" s="155"/>
      <c r="CB149" s="155"/>
      <c r="CC149" s="155"/>
      <c r="CD149" s="155"/>
      <c r="CE149" s="155"/>
      <c r="CF149" s="155"/>
      <c r="CG149" s="155"/>
      <c r="CH149" s="155"/>
      <c r="CI149" s="155"/>
      <c r="CJ149" s="155"/>
      <c r="CK149" s="155"/>
      <c r="CL149" s="155"/>
      <c r="CM149" s="155"/>
      <c r="CN149" s="155"/>
      <c r="CO149" s="156"/>
      <c r="CP149" s="118"/>
      <c r="CQ149" s="158"/>
      <c r="CR149" s="97"/>
      <c r="CS149" s="105"/>
    </row>
    <row r="150" spans="2:97" ht="8.5" customHeight="1" thickTop="1" x14ac:dyDescent="0.35">
      <c r="B150" s="71"/>
      <c r="C150" s="323"/>
      <c r="D150" s="47"/>
      <c r="E150" s="60"/>
      <c r="G150" s="46"/>
      <c r="I150" s="61"/>
      <c r="K150" s="45"/>
      <c r="L150" s="1"/>
      <c r="M150" s="1"/>
      <c r="N150" s="1"/>
      <c r="O150" s="46"/>
      <c r="P150" s="1"/>
      <c r="Q150" s="56"/>
      <c r="R150" s="57"/>
      <c r="T150" s="5">
        <f t="shared" ref="T150" si="475">IF(U151="","",1)</f>
        <v>1</v>
      </c>
      <c r="U150" s="1">
        <f t="shared" ref="U150" si="476">IF(U151="","",1)</f>
        <v>1</v>
      </c>
      <c r="V150" s="6">
        <f t="shared" ref="V150" si="477">IF(U151="","",1)</f>
        <v>1</v>
      </c>
      <c r="X150" s="60"/>
      <c r="Y150" s="46"/>
      <c r="Z150" s="76"/>
      <c r="AB150" s="82"/>
      <c r="AC150" s="45"/>
      <c r="AD150" s="134"/>
      <c r="AF150" s="135"/>
      <c r="AG150" s="136"/>
      <c r="AH150" s="136"/>
      <c r="AI150" s="137"/>
      <c r="AJ150" s="138"/>
      <c r="AL150" s="143"/>
      <c r="AM150" s="144"/>
      <c r="AN150" s="144"/>
      <c r="AO150" s="144"/>
      <c r="AP150" s="144"/>
      <c r="AQ150" s="144"/>
      <c r="AR150" s="144"/>
      <c r="AS150" s="144"/>
      <c r="AT150" s="144"/>
      <c r="AU150" s="144"/>
      <c r="AV150" s="144"/>
      <c r="AW150" s="144"/>
      <c r="AX150" s="144"/>
      <c r="AY150" s="144"/>
      <c r="AZ150" s="144"/>
      <c r="BA150" s="144"/>
      <c r="BB150" s="144"/>
      <c r="BC150" s="144"/>
      <c r="BD150" s="144"/>
      <c r="BE150" s="144"/>
      <c r="BF150" s="144"/>
      <c r="BG150" s="144"/>
      <c r="BH150" s="144"/>
      <c r="BI150" s="144"/>
      <c r="BJ150" s="144"/>
      <c r="BK150" s="144"/>
      <c r="BL150" s="144"/>
      <c r="BM150" s="144"/>
      <c r="BN150" s="144"/>
      <c r="BO150" s="144"/>
      <c r="BP150" s="144"/>
      <c r="BQ150" s="144"/>
      <c r="BR150" s="144"/>
      <c r="BS150" s="144"/>
      <c r="BT150" s="144"/>
      <c r="BU150" s="144"/>
      <c r="BV150" s="144"/>
      <c r="BW150" s="144"/>
      <c r="BX150" s="144"/>
      <c r="BY150" s="144"/>
      <c r="BZ150" s="144"/>
      <c r="CA150" s="144"/>
      <c r="CB150" s="144"/>
      <c r="CC150" s="144"/>
      <c r="CD150" s="144"/>
      <c r="CE150" s="144"/>
      <c r="CF150" s="144"/>
      <c r="CG150" s="144"/>
      <c r="CH150" s="144"/>
      <c r="CI150" s="144"/>
      <c r="CJ150" s="144"/>
      <c r="CK150" s="144"/>
      <c r="CL150" s="144"/>
      <c r="CM150" s="144"/>
      <c r="CN150" s="144"/>
      <c r="CO150" s="145"/>
      <c r="CP150" s="117"/>
      <c r="CQ150" s="134"/>
      <c r="CR150" s="46"/>
      <c r="CS150" s="88"/>
    </row>
    <row r="151" spans="2:97" x14ac:dyDescent="0.35">
      <c r="B151" s="71"/>
      <c r="C151" s="323">
        <f>IF(AD151="Athlete Name","",AC151)</f>
        <v>33</v>
      </c>
      <c r="D151" s="47" t="str">
        <f t="shared" ref="D151" si="478">IF(AD151="Athlete Name","",AD151)</f>
        <v>Aether Henry</v>
      </c>
      <c r="E151" s="60"/>
      <c r="F151" s="1">
        <f>IF(COUNT(AL151:CO151)=0,"", COUNT(AL151:CO151))</f>
        <v>4</v>
      </c>
      <c r="G151" s="46">
        <f t="shared" ref="G151" si="479">_xlfn.IFS(F151="","",F151=1,1,F151=2,2,F151=3,3,F151=4,4,F151=5,5,F151&gt;5,5)</f>
        <v>4</v>
      </c>
      <c r="I151" s="61"/>
      <c r="J151" s="108" t="s">
        <v>7</v>
      </c>
      <c r="K151" s="45">
        <f>IFERROR(LARGE((AL151:CO151),1),"")</f>
        <v>625.4</v>
      </c>
      <c r="L151" s="1">
        <f>IFERROR(LARGE((AL151:CO151),2),"")</f>
        <v>623.9</v>
      </c>
      <c r="M151" s="1">
        <f>IFERROR(LARGE((AL151:CO151),3),"")</f>
        <v>623.1</v>
      </c>
      <c r="N151" s="1">
        <f>IFERROR(LARGE((AL151:CO151),4),"")</f>
        <v>617.79999999999995</v>
      </c>
      <c r="O151" s="46" t="str">
        <f>IFERROR(LARGE((AL151:CO151),5),"")</f>
        <v/>
      </c>
      <c r="P151" s="1"/>
      <c r="Q151" s="56">
        <f t="shared" ref="Q151" si="480">IFERROR(AVERAGEIF(K151:O151,"&gt;0"),"")</f>
        <v>622.54999999999995</v>
      </c>
      <c r="R151" s="57" t="str">
        <f t="shared" ref="R151" si="481">IF(SUM(AF152:AJ152,K152:O152)=0,"",SUM(AF152:AJ152,K152:O152))</f>
        <v/>
      </c>
      <c r="T151" s="5">
        <f t="shared" ref="T151" si="482">IF(U151="","",1)</f>
        <v>1</v>
      </c>
      <c r="U151" s="4">
        <f t="shared" ref="U151" si="483">IF(SUM(Q151:R151)=0,"",SUM(Q151:R151))</f>
        <v>622.54999999999995</v>
      </c>
      <c r="V151" s="6">
        <f t="shared" ref="V151" si="484">IF(U151="","",1)</f>
        <v>1</v>
      </c>
      <c r="X151" s="60" t="str">
        <f t="shared" ref="X151" si="485">IF(AD151="Athlete Name","",AD151)</f>
        <v>Aether Henry</v>
      </c>
      <c r="Y151" s="46"/>
      <c r="Z151" s="76"/>
      <c r="AB151" s="82"/>
      <c r="AC151" s="45">
        <v>33</v>
      </c>
      <c r="AD151" s="60" t="s">
        <v>240</v>
      </c>
      <c r="AF151" s="45"/>
      <c r="AG151" s="1"/>
      <c r="AH151" s="1"/>
      <c r="AI151" s="1"/>
      <c r="AJ151" s="46"/>
      <c r="AK151" s="108"/>
      <c r="AL151" s="62" t="s">
        <v>7</v>
      </c>
      <c r="AM151" s="62">
        <v>617.79999999999995</v>
      </c>
      <c r="AN151" s="62">
        <v>623.9</v>
      </c>
      <c r="AO151" s="62">
        <v>625.4</v>
      </c>
      <c r="AP151" s="62">
        <v>623.1</v>
      </c>
      <c r="AQ151" s="62" t="s">
        <v>7</v>
      </c>
      <c r="AR151" s="62" t="s">
        <v>7</v>
      </c>
      <c r="AS151" s="62" t="s">
        <v>7</v>
      </c>
      <c r="AT151" s="62" t="s">
        <v>7</v>
      </c>
      <c r="AU151" s="62" t="s">
        <v>7</v>
      </c>
      <c r="AV151" s="62" t="s">
        <v>7</v>
      </c>
      <c r="AW151" s="62" t="s">
        <v>7</v>
      </c>
      <c r="AX151" s="62" t="s">
        <v>7</v>
      </c>
      <c r="AY151" s="62" t="s">
        <v>7</v>
      </c>
      <c r="AZ151" s="62" t="s">
        <v>7</v>
      </c>
      <c r="BA151" s="62" t="s">
        <v>7</v>
      </c>
      <c r="BB151" s="62" t="s">
        <v>7</v>
      </c>
      <c r="BC151" s="62" t="s">
        <v>7</v>
      </c>
      <c r="BD151" s="62" t="s">
        <v>7</v>
      </c>
      <c r="BE151" s="62" t="s">
        <v>7</v>
      </c>
      <c r="BF151" s="62" t="s">
        <v>7</v>
      </c>
      <c r="BG151" s="62" t="s">
        <v>7</v>
      </c>
      <c r="BH151" s="62" t="s">
        <v>7</v>
      </c>
      <c r="BI151" s="62" t="s">
        <v>7</v>
      </c>
      <c r="BJ151" s="62" t="s">
        <v>7</v>
      </c>
      <c r="BK151" s="62" t="s">
        <v>7</v>
      </c>
      <c r="BL151" s="62" t="s">
        <v>7</v>
      </c>
      <c r="BM151" s="62" t="s">
        <v>7</v>
      </c>
      <c r="BN151" s="62" t="s">
        <v>7</v>
      </c>
      <c r="BO151" s="62" t="s">
        <v>7</v>
      </c>
      <c r="BP151" s="62" t="s">
        <v>7</v>
      </c>
      <c r="BQ151" s="62" t="s">
        <v>7</v>
      </c>
      <c r="BR151" s="62" t="s">
        <v>7</v>
      </c>
      <c r="BS151" s="62" t="s">
        <v>7</v>
      </c>
      <c r="BT151" s="62" t="s">
        <v>7</v>
      </c>
      <c r="BU151" s="62" t="s">
        <v>7</v>
      </c>
      <c r="BV151" s="62" t="s">
        <v>7</v>
      </c>
      <c r="BW151" s="62" t="s">
        <v>7</v>
      </c>
      <c r="BX151" s="62" t="s">
        <v>7</v>
      </c>
      <c r="BY151" s="62" t="s">
        <v>7</v>
      </c>
      <c r="BZ151" s="62" t="s">
        <v>7</v>
      </c>
      <c r="CA151" s="62" t="s">
        <v>7</v>
      </c>
      <c r="CB151" s="62" t="s">
        <v>7</v>
      </c>
      <c r="CC151" s="62" t="s">
        <v>7</v>
      </c>
      <c r="CD151" s="62" t="s">
        <v>7</v>
      </c>
      <c r="CE151" s="62" t="s">
        <v>7</v>
      </c>
      <c r="CF151" s="62" t="s">
        <v>7</v>
      </c>
      <c r="CG151" s="62" t="s">
        <v>7</v>
      </c>
      <c r="CH151" s="62" t="s">
        <v>7</v>
      </c>
      <c r="CI151" s="62" t="s">
        <v>7</v>
      </c>
      <c r="CJ151" s="62" t="s">
        <v>7</v>
      </c>
      <c r="CK151" s="62" t="s">
        <v>7</v>
      </c>
      <c r="CL151" s="62" t="s">
        <v>7</v>
      </c>
      <c r="CM151" s="62" t="s">
        <v>7</v>
      </c>
      <c r="CN151" s="62" t="s">
        <v>7</v>
      </c>
      <c r="CO151" s="62" t="s">
        <v>7</v>
      </c>
      <c r="CP151" s="117"/>
      <c r="CQ151" s="60" t="str">
        <f>IF(AD151="Athlete Name","",AD151)</f>
        <v>Aether Henry</v>
      </c>
      <c r="CR151" s="46">
        <v>33</v>
      </c>
      <c r="CS151" s="88"/>
    </row>
    <row r="152" spans="2:97" x14ac:dyDescent="0.35">
      <c r="B152" s="71"/>
      <c r="C152" s="323"/>
      <c r="D152" s="47"/>
      <c r="E152" s="60"/>
      <c r="G152" s="46"/>
      <c r="I152" s="61" t="str">
        <f>IF(SUM(AF152:AJ152)=0,"",SUM(AF152:AJ152))</f>
        <v/>
      </c>
      <c r="J152" s="108" t="s">
        <v>12</v>
      </c>
      <c r="K152" s="45" t="str">
        <f>IFERROR(LARGE((AL152:CO152),1),"")</f>
        <v/>
      </c>
      <c r="L152" s="1" t="str">
        <f>IFERROR(LARGE((AL152:CO152),2),"")</f>
        <v/>
      </c>
      <c r="M152" s="1" t="str">
        <f>IFERROR(LARGE((AL152:CO152),3),"")</f>
        <v/>
      </c>
      <c r="N152" s="1" t="str">
        <f>IFERROR(LARGE((AL152:CO152),4),"")</f>
        <v/>
      </c>
      <c r="O152" s="46" t="str">
        <f>IFERROR(LARGE((AL152:CO152),5),"")</f>
        <v/>
      </c>
      <c r="P152" s="1"/>
      <c r="Q152" s="56"/>
      <c r="R152" s="57"/>
      <c r="T152" s="5">
        <f t="shared" ref="T152" si="486">IF(U151="","",1)</f>
        <v>1</v>
      </c>
      <c r="U152" s="126">
        <f t="shared" ref="U152" si="487">IF(U151="","",1)</f>
        <v>1</v>
      </c>
      <c r="V152" s="6">
        <f t="shared" ref="V152" si="488">IF(U151="","",1)</f>
        <v>1</v>
      </c>
      <c r="X152" s="60"/>
      <c r="Y152" s="46"/>
      <c r="Z152" s="76"/>
      <c r="AB152" s="82"/>
      <c r="AC152" s="45"/>
      <c r="AD152" s="60"/>
      <c r="AF152" s="45" t="s">
        <v>12</v>
      </c>
      <c r="AG152" s="1" t="s">
        <v>12</v>
      </c>
      <c r="AH152" s="1" t="s">
        <v>12</v>
      </c>
      <c r="AI152" s="1" t="s">
        <v>12</v>
      </c>
      <c r="AJ152" s="46" t="s">
        <v>12</v>
      </c>
      <c r="AK152" s="108"/>
      <c r="AL152" s="45" t="s">
        <v>12</v>
      </c>
      <c r="AM152" s="45" t="s">
        <v>12</v>
      </c>
      <c r="AN152" s="45" t="s">
        <v>12</v>
      </c>
      <c r="AO152" s="45" t="s">
        <v>12</v>
      </c>
      <c r="AP152" s="45" t="s">
        <v>12</v>
      </c>
      <c r="AQ152" s="45" t="s">
        <v>12</v>
      </c>
      <c r="AR152" s="45" t="s">
        <v>12</v>
      </c>
      <c r="AS152" s="45" t="s">
        <v>12</v>
      </c>
      <c r="AT152" s="45" t="s">
        <v>12</v>
      </c>
      <c r="AU152" s="45" t="s">
        <v>12</v>
      </c>
      <c r="AV152" s="45" t="s">
        <v>12</v>
      </c>
      <c r="AW152" s="45" t="s">
        <v>12</v>
      </c>
      <c r="AX152" s="45" t="s">
        <v>12</v>
      </c>
      <c r="AY152" s="45" t="s">
        <v>12</v>
      </c>
      <c r="AZ152" s="45" t="s">
        <v>12</v>
      </c>
      <c r="BA152" s="45" t="s">
        <v>12</v>
      </c>
      <c r="BB152" s="45" t="s">
        <v>12</v>
      </c>
      <c r="BC152" s="45" t="s">
        <v>12</v>
      </c>
      <c r="BD152" s="45" t="s">
        <v>12</v>
      </c>
      <c r="BE152" s="45" t="s">
        <v>12</v>
      </c>
      <c r="BF152" s="45" t="s">
        <v>12</v>
      </c>
      <c r="BG152" s="45" t="s">
        <v>12</v>
      </c>
      <c r="BH152" s="45" t="s">
        <v>12</v>
      </c>
      <c r="BI152" s="45" t="s">
        <v>12</v>
      </c>
      <c r="BJ152" s="45" t="s">
        <v>12</v>
      </c>
      <c r="BK152" s="45" t="s">
        <v>12</v>
      </c>
      <c r="BL152" s="45" t="s">
        <v>12</v>
      </c>
      <c r="BM152" s="45" t="s">
        <v>12</v>
      </c>
      <c r="BN152" s="45" t="s">
        <v>12</v>
      </c>
      <c r="BO152" s="45" t="s">
        <v>12</v>
      </c>
      <c r="BP152" s="45" t="s">
        <v>12</v>
      </c>
      <c r="BQ152" s="45" t="s">
        <v>12</v>
      </c>
      <c r="BR152" s="45" t="s">
        <v>12</v>
      </c>
      <c r="BS152" s="45" t="s">
        <v>12</v>
      </c>
      <c r="BT152" s="45" t="s">
        <v>12</v>
      </c>
      <c r="BU152" s="45" t="s">
        <v>12</v>
      </c>
      <c r="BV152" s="45" t="s">
        <v>12</v>
      </c>
      <c r="BW152" s="45" t="s">
        <v>12</v>
      </c>
      <c r="BX152" s="45" t="s">
        <v>12</v>
      </c>
      <c r="BY152" s="45" t="s">
        <v>12</v>
      </c>
      <c r="BZ152" s="45" t="s">
        <v>12</v>
      </c>
      <c r="CA152" s="45" t="s">
        <v>12</v>
      </c>
      <c r="CB152" s="45" t="s">
        <v>12</v>
      </c>
      <c r="CC152" s="45" t="s">
        <v>12</v>
      </c>
      <c r="CD152" s="45" t="s">
        <v>12</v>
      </c>
      <c r="CE152" s="45" t="s">
        <v>12</v>
      </c>
      <c r="CF152" s="45" t="s">
        <v>12</v>
      </c>
      <c r="CG152" s="45" t="s">
        <v>12</v>
      </c>
      <c r="CH152" s="45" t="s">
        <v>12</v>
      </c>
      <c r="CI152" s="45" t="s">
        <v>12</v>
      </c>
      <c r="CJ152" s="45" t="s">
        <v>12</v>
      </c>
      <c r="CK152" s="45" t="s">
        <v>12</v>
      </c>
      <c r="CL152" s="45" t="s">
        <v>12</v>
      </c>
      <c r="CM152" s="45" t="s">
        <v>12</v>
      </c>
      <c r="CN152" s="45" t="s">
        <v>12</v>
      </c>
      <c r="CO152" s="45" t="s">
        <v>12</v>
      </c>
      <c r="CP152" s="117"/>
      <c r="CQ152" s="60"/>
      <c r="CR152" s="46"/>
      <c r="CS152" s="88"/>
    </row>
    <row r="153" spans="2:97" s="39" customFormat="1" ht="8.5" customHeight="1" thickBot="1" x14ac:dyDescent="0.4">
      <c r="B153" s="102"/>
      <c r="C153" s="324"/>
      <c r="D153" s="107"/>
      <c r="E153" s="103"/>
      <c r="F153" s="115"/>
      <c r="G153" s="116"/>
      <c r="I153" s="95"/>
      <c r="K153" s="96"/>
      <c r="L153" s="93"/>
      <c r="M153" s="93"/>
      <c r="N153" s="93"/>
      <c r="O153" s="94"/>
      <c r="Q153" s="112"/>
      <c r="R153" s="113"/>
      <c r="T153" s="110">
        <f t="shared" ref="T153" si="489">IF(U151="","",1)</f>
        <v>1</v>
      </c>
      <c r="U153" s="93">
        <f t="shared" ref="U153" si="490">IF(U151="","",1)</f>
        <v>1</v>
      </c>
      <c r="V153" s="109">
        <f t="shared" ref="V153" si="491">IF(U151="","",1)</f>
        <v>1</v>
      </c>
      <c r="X153" s="107"/>
      <c r="Y153" s="97"/>
      <c r="Z153" s="98"/>
      <c r="AB153" s="104"/>
      <c r="AC153" s="92"/>
      <c r="AD153" s="139"/>
      <c r="AF153" s="140"/>
      <c r="AG153" s="141"/>
      <c r="AH153" s="141"/>
      <c r="AI153" s="141"/>
      <c r="AJ153" s="142"/>
      <c r="AL153" s="140"/>
      <c r="AM153" s="141"/>
      <c r="AN153" s="141"/>
      <c r="AO153" s="141"/>
      <c r="AP153" s="141"/>
      <c r="AQ153" s="141"/>
      <c r="AR153" s="141"/>
      <c r="AS153" s="141"/>
      <c r="AT153" s="141"/>
      <c r="AU153" s="141"/>
      <c r="AV153" s="141"/>
      <c r="AW153" s="141"/>
      <c r="AX153" s="141"/>
      <c r="AY153" s="141"/>
      <c r="AZ153" s="141"/>
      <c r="BA153" s="141"/>
      <c r="BB153" s="141"/>
      <c r="BC153" s="141"/>
      <c r="BD153" s="141"/>
      <c r="BE153" s="141"/>
      <c r="BF153" s="141"/>
      <c r="BG153" s="141"/>
      <c r="BH153" s="141"/>
      <c r="BI153" s="141"/>
      <c r="BJ153" s="141"/>
      <c r="BK153" s="141"/>
      <c r="BL153" s="141"/>
      <c r="BM153" s="141"/>
      <c r="BN153" s="141"/>
      <c r="BO153" s="141"/>
      <c r="BP153" s="141"/>
      <c r="BQ153" s="141"/>
      <c r="BR153" s="141"/>
      <c r="BS153" s="141"/>
      <c r="BT153" s="141"/>
      <c r="BU153" s="141"/>
      <c r="BV153" s="141"/>
      <c r="BW153" s="141"/>
      <c r="BX153" s="141"/>
      <c r="BY153" s="141"/>
      <c r="BZ153" s="141"/>
      <c r="CA153" s="141"/>
      <c r="CB153" s="141"/>
      <c r="CC153" s="141"/>
      <c r="CD153" s="141"/>
      <c r="CE153" s="141"/>
      <c r="CF153" s="141"/>
      <c r="CG153" s="141"/>
      <c r="CH153" s="141"/>
      <c r="CI153" s="141"/>
      <c r="CJ153" s="141"/>
      <c r="CK153" s="141"/>
      <c r="CL153" s="141"/>
      <c r="CM153" s="141"/>
      <c r="CN153" s="141"/>
      <c r="CO153" s="142"/>
      <c r="CP153" s="118"/>
      <c r="CQ153" s="146"/>
      <c r="CR153" s="97"/>
      <c r="CS153" s="105"/>
    </row>
    <row r="154" spans="2:97" ht="8.5" customHeight="1" thickTop="1" x14ac:dyDescent="0.35">
      <c r="B154" s="71"/>
      <c r="C154" s="323"/>
      <c r="D154" s="47"/>
      <c r="E154" s="60"/>
      <c r="G154" s="46"/>
      <c r="I154" s="61"/>
      <c r="K154" s="45"/>
      <c r="L154" s="1"/>
      <c r="M154" s="1"/>
      <c r="N154" s="1"/>
      <c r="O154" s="46"/>
      <c r="P154" s="1"/>
      <c r="Q154" s="56"/>
      <c r="R154" s="57"/>
      <c r="T154" s="5">
        <f t="shared" ref="T154" si="492">IF(U155="","",1)</f>
        <v>1</v>
      </c>
      <c r="U154" s="1">
        <f t="shared" ref="U154" si="493">IF(U155="","",1)</f>
        <v>1</v>
      </c>
      <c r="V154" s="6">
        <f t="shared" ref="V154" si="494">IF(U155="","",1)</f>
        <v>1</v>
      </c>
      <c r="X154" s="60"/>
      <c r="Y154" s="46"/>
      <c r="Z154" s="76"/>
      <c r="AB154" s="82"/>
      <c r="AC154" s="45"/>
      <c r="AD154" s="149"/>
      <c r="AF154" s="150"/>
      <c r="AG154" s="151"/>
      <c r="AH154" s="151"/>
      <c r="AI154" s="151"/>
      <c r="AJ154" s="152"/>
      <c r="AL154" s="150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7"/>
      <c r="CA154" s="157"/>
      <c r="CB154" s="157"/>
      <c r="CC154" s="157"/>
      <c r="CD154" s="157"/>
      <c r="CE154" s="157"/>
      <c r="CF154" s="157"/>
      <c r="CG154" s="157"/>
      <c r="CH154" s="157"/>
      <c r="CI154" s="157"/>
      <c r="CJ154" s="157"/>
      <c r="CK154" s="157"/>
      <c r="CL154" s="157"/>
      <c r="CM154" s="157"/>
      <c r="CN154" s="157"/>
      <c r="CO154" s="152"/>
      <c r="CP154" s="117"/>
      <c r="CQ154" s="149"/>
      <c r="CR154" s="46"/>
      <c r="CS154" s="88"/>
    </row>
    <row r="155" spans="2:97" x14ac:dyDescent="0.35">
      <c r="B155" s="71"/>
      <c r="C155" s="323">
        <f>IF(AD155="Athlete Name","",AC155)</f>
        <v>34</v>
      </c>
      <c r="D155" s="47" t="str">
        <f t="shared" ref="D155" si="495">IF(AD155="Athlete Name","",AD155)</f>
        <v>Rachael Charles</v>
      </c>
      <c r="E155" s="60"/>
      <c r="F155" s="1">
        <f>IF(COUNT(AL155:CO155)=0,"", COUNT(AL155:CO155))</f>
        <v>7</v>
      </c>
      <c r="G155" s="46">
        <f t="shared" ref="G155" si="496">_xlfn.IFS(F155="","",F155=1,1,F155=2,2,F155=3,3,F155=4,4,F155=5,5,F155&gt;5,5)</f>
        <v>5</v>
      </c>
      <c r="I155" s="61"/>
      <c r="J155" s="108" t="s">
        <v>7</v>
      </c>
      <c r="K155" s="45">
        <f>IFERROR(LARGE((AL155:CO155),1),"")</f>
        <v>628.1</v>
      </c>
      <c r="L155" s="1">
        <f>IFERROR(LARGE((AL155:CO155),2),"")</f>
        <v>627</v>
      </c>
      <c r="M155" s="1">
        <f>IFERROR(LARGE((AL155:CO155),3),"")</f>
        <v>626.9</v>
      </c>
      <c r="N155" s="1">
        <f>IFERROR(LARGE((AL155:CO155),4),"")</f>
        <v>626.20000000000005</v>
      </c>
      <c r="O155" s="46">
        <f>IFERROR(LARGE((AL155:CO155),5),"")</f>
        <v>624.4</v>
      </c>
      <c r="P155" s="1"/>
      <c r="Q155" s="56">
        <f t="shared" ref="Q155" si="497">IFERROR(AVERAGEIF(K155:O155,"&gt;0"),"")</f>
        <v>626.52</v>
      </c>
      <c r="R155" s="57" t="str">
        <f t="shared" ref="R155" si="498">IF(SUM(AF156:AJ156,K156:O156)=0,"",SUM(AF156:AJ156,K156:O156))</f>
        <v/>
      </c>
      <c r="T155" s="5">
        <f t="shared" ref="T155" si="499">IF(U155="","",1)</f>
        <v>1</v>
      </c>
      <c r="U155" s="4">
        <f t="shared" ref="U155" si="500">IF(SUM(Q155:R155)=0,"",SUM(Q155:R155))</f>
        <v>626.52</v>
      </c>
      <c r="V155" s="6">
        <f t="shared" ref="V155" si="501">IF(U155="","",1)</f>
        <v>1</v>
      </c>
      <c r="X155" s="60" t="str">
        <f t="shared" ref="X155" si="502">IF(AD155="Athlete Name","",AD155)</f>
        <v>Rachael Charles</v>
      </c>
      <c r="Y155" s="46"/>
      <c r="Z155" s="76"/>
      <c r="AB155" s="82"/>
      <c r="AC155" s="45">
        <v>34</v>
      </c>
      <c r="AD155" s="60" t="s">
        <v>241</v>
      </c>
      <c r="AF155" s="45"/>
      <c r="AG155" s="1"/>
      <c r="AH155" s="1"/>
      <c r="AI155" s="1"/>
      <c r="AJ155" s="46"/>
      <c r="AK155" s="108"/>
      <c r="AL155" s="62" t="s">
        <v>7</v>
      </c>
      <c r="AM155" s="62">
        <v>624.4</v>
      </c>
      <c r="AN155" s="62">
        <v>626.20000000000005</v>
      </c>
      <c r="AO155" s="62" t="s">
        <v>7</v>
      </c>
      <c r="AP155" s="62" t="s">
        <v>7</v>
      </c>
      <c r="AQ155" s="62" t="s">
        <v>7</v>
      </c>
      <c r="AR155" s="62" t="s">
        <v>7</v>
      </c>
      <c r="AS155" s="62" t="s">
        <v>7</v>
      </c>
      <c r="AT155" s="62" t="s">
        <v>7</v>
      </c>
      <c r="AU155" s="62" t="s">
        <v>7</v>
      </c>
      <c r="AV155" s="62" t="s">
        <v>7</v>
      </c>
      <c r="AW155" s="62" t="s">
        <v>7</v>
      </c>
      <c r="AX155" s="62" t="s">
        <v>7</v>
      </c>
      <c r="AY155" s="62" t="s">
        <v>7</v>
      </c>
      <c r="AZ155" s="62" t="s">
        <v>7</v>
      </c>
      <c r="BA155" s="62" t="s">
        <v>7</v>
      </c>
      <c r="BB155" s="62">
        <v>624</v>
      </c>
      <c r="BC155" s="62" t="s">
        <v>7</v>
      </c>
      <c r="BD155" s="62" t="s">
        <v>7</v>
      </c>
      <c r="BE155" s="62" t="s">
        <v>7</v>
      </c>
      <c r="BF155" s="62" t="s">
        <v>7</v>
      </c>
      <c r="BG155" s="62" t="s">
        <v>7</v>
      </c>
      <c r="BH155" s="62">
        <v>628.1</v>
      </c>
      <c r="BI155" s="62">
        <v>627</v>
      </c>
      <c r="BJ155" s="62" t="s">
        <v>7</v>
      </c>
      <c r="BK155" s="62" t="s">
        <v>7</v>
      </c>
      <c r="BL155" s="62" t="s">
        <v>7</v>
      </c>
      <c r="BM155" s="62" t="s">
        <v>7</v>
      </c>
      <c r="BN155" s="62" t="s">
        <v>7</v>
      </c>
      <c r="BO155" s="62" t="s">
        <v>7</v>
      </c>
      <c r="BP155" s="62" t="s">
        <v>7</v>
      </c>
      <c r="BQ155" s="62" t="s">
        <v>7</v>
      </c>
      <c r="BR155" s="62">
        <v>626.9</v>
      </c>
      <c r="BS155" s="62">
        <v>619.70000000000005</v>
      </c>
      <c r="BT155" s="62" t="s">
        <v>7</v>
      </c>
      <c r="BU155" s="62" t="s">
        <v>7</v>
      </c>
      <c r="BV155" s="62" t="s">
        <v>7</v>
      </c>
      <c r="BW155" s="62" t="s">
        <v>7</v>
      </c>
      <c r="BX155" s="62" t="s">
        <v>7</v>
      </c>
      <c r="BY155" s="62" t="s">
        <v>7</v>
      </c>
      <c r="BZ155" s="62" t="s">
        <v>7</v>
      </c>
      <c r="CA155" s="62" t="s">
        <v>7</v>
      </c>
      <c r="CB155" s="62" t="s">
        <v>7</v>
      </c>
      <c r="CC155" s="62" t="s">
        <v>7</v>
      </c>
      <c r="CD155" s="62" t="s">
        <v>7</v>
      </c>
      <c r="CE155" s="62" t="s">
        <v>7</v>
      </c>
      <c r="CF155" s="62" t="s">
        <v>7</v>
      </c>
      <c r="CG155" s="62" t="s">
        <v>7</v>
      </c>
      <c r="CH155" s="62" t="s">
        <v>7</v>
      </c>
      <c r="CI155" s="62" t="s">
        <v>7</v>
      </c>
      <c r="CJ155" s="62" t="s">
        <v>7</v>
      </c>
      <c r="CK155" s="62" t="s">
        <v>7</v>
      </c>
      <c r="CL155" s="62" t="s">
        <v>7</v>
      </c>
      <c r="CM155" s="62" t="s">
        <v>7</v>
      </c>
      <c r="CN155" s="62" t="s">
        <v>7</v>
      </c>
      <c r="CO155" s="62" t="s">
        <v>7</v>
      </c>
      <c r="CP155" s="117"/>
      <c r="CQ155" s="60" t="str">
        <f>IF(AD155="Athlete Name","",AD155)</f>
        <v>Rachael Charles</v>
      </c>
      <c r="CR155" s="46">
        <v>34</v>
      </c>
      <c r="CS155" s="88"/>
    </row>
    <row r="156" spans="2:97" x14ac:dyDescent="0.35">
      <c r="B156" s="71"/>
      <c r="C156" s="323"/>
      <c r="D156" s="47"/>
      <c r="E156" s="60"/>
      <c r="G156" s="46"/>
      <c r="I156" s="61" t="str">
        <f>IF(SUM(AF156:AJ156)=0,"",SUM(AF156:AJ156))</f>
        <v/>
      </c>
      <c r="J156" s="108" t="s">
        <v>12</v>
      </c>
      <c r="K156" s="45" t="str">
        <f>IFERROR(LARGE((AL156:CO156),1),"")</f>
        <v/>
      </c>
      <c r="L156" s="1" t="str">
        <f>IFERROR(LARGE((AL156:CO156),2),"")</f>
        <v/>
      </c>
      <c r="M156" s="1" t="str">
        <f>IFERROR(LARGE((AL156:CO156),3),"")</f>
        <v/>
      </c>
      <c r="N156" s="1" t="str">
        <f>IFERROR(LARGE((AL156:CO156),4),"")</f>
        <v/>
      </c>
      <c r="O156" s="46" t="str">
        <f>IFERROR(LARGE((AL156:CO156),5),"")</f>
        <v/>
      </c>
      <c r="P156" s="1"/>
      <c r="Q156" s="56"/>
      <c r="R156" s="57"/>
      <c r="T156" s="5">
        <f t="shared" ref="T156" si="503">IF(U155="","",1)</f>
        <v>1</v>
      </c>
      <c r="U156" s="126">
        <f t="shared" ref="U156" si="504">IF(U155="","",1)</f>
        <v>1</v>
      </c>
      <c r="V156" s="6">
        <f t="shared" ref="V156" si="505">IF(U155="","",1)</f>
        <v>1</v>
      </c>
      <c r="X156" s="60"/>
      <c r="Y156" s="46"/>
      <c r="Z156" s="76"/>
      <c r="AB156" s="82"/>
      <c r="AC156" s="45"/>
      <c r="AD156" s="60"/>
      <c r="AF156" s="45" t="s">
        <v>12</v>
      </c>
      <c r="AG156" s="1" t="s">
        <v>12</v>
      </c>
      <c r="AH156" s="1" t="s">
        <v>12</v>
      </c>
      <c r="AI156" s="1" t="s">
        <v>12</v>
      </c>
      <c r="AJ156" s="46" t="s">
        <v>12</v>
      </c>
      <c r="AK156" s="108"/>
      <c r="AL156" s="45" t="s">
        <v>12</v>
      </c>
      <c r="AM156" s="45" t="s">
        <v>12</v>
      </c>
      <c r="AN156" s="45" t="s">
        <v>12</v>
      </c>
      <c r="AO156" s="45" t="s">
        <v>12</v>
      </c>
      <c r="AP156" s="45" t="s">
        <v>12</v>
      </c>
      <c r="AQ156" s="45" t="s">
        <v>12</v>
      </c>
      <c r="AR156" s="45" t="s">
        <v>12</v>
      </c>
      <c r="AS156" s="45" t="s">
        <v>12</v>
      </c>
      <c r="AT156" s="45" t="s">
        <v>12</v>
      </c>
      <c r="AU156" s="45" t="s">
        <v>12</v>
      </c>
      <c r="AV156" s="45" t="s">
        <v>12</v>
      </c>
      <c r="AW156" s="45" t="s">
        <v>12</v>
      </c>
      <c r="AX156" s="45" t="s">
        <v>12</v>
      </c>
      <c r="AY156" s="45" t="s">
        <v>12</v>
      </c>
      <c r="AZ156" s="45" t="s">
        <v>12</v>
      </c>
      <c r="BA156" s="45" t="s">
        <v>12</v>
      </c>
      <c r="BB156" s="45" t="s">
        <v>12</v>
      </c>
      <c r="BC156" s="45" t="s">
        <v>12</v>
      </c>
      <c r="BD156" s="45" t="s">
        <v>12</v>
      </c>
      <c r="BE156" s="45" t="s">
        <v>12</v>
      </c>
      <c r="BF156" s="45" t="s">
        <v>12</v>
      </c>
      <c r="BG156" s="45" t="s">
        <v>12</v>
      </c>
      <c r="BH156" s="45" t="s">
        <v>12</v>
      </c>
      <c r="BI156" s="45" t="s">
        <v>12</v>
      </c>
      <c r="BJ156" s="45" t="s">
        <v>12</v>
      </c>
      <c r="BK156" s="45" t="s">
        <v>12</v>
      </c>
      <c r="BL156" s="45" t="s">
        <v>12</v>
      </c>
      <c r="BM156" s="45" t="s">
        <v>12</v>
      </c>
      <c r="BN156" s="45" t="s">
        <v>12</v>
      </c>
      <c r="BO156" s="45" t="s">
        <v>12</v>
      </c>
      <c r="BP156" s="45" t="s">
        <v>12</v>
      </c>
      <c r="BQ156" s="45" t="s">
        <v>12</v>
      </c>
      <c r="BR156" s="45" t="s">
        <v>12</v>
      </c>
      <c r="BS156" s="45" t="s">
        <v>12</v>
      </c>
      <c r="BT156" s="45" t="s">
        <v>12</v>
      </c>
      <c r="BU156" s="45" t="s">
        <v>12</v>
      </c>
      <c r="BV156" s="45" t="s">
        <v>12</v>
      </c>
      <c r="BW156" s="45" t="s">
        <v>12</v>
      </c>
      <c r="BX156" s="45" t="s">
        <v>12</v>
      </c>
      <c r="BY156" s="45" t="s">
        <v>12</v>
      </c>
      <c r="BZ156" s="45" t="s">
        <v>12</v>
      </c>
      <c r="CA156" s="45" t="s">
        <v>12</v>
      </c>
      <c r="CB156" s="45" t="s">
        <v>12</v>
      </c>
      <c r="CC156" s="45" t="s">
        <v>12</v>
      </c>
      <c r="CD156" s="45" t="s">
        <v>12</v>
      </c>
      <c r="CE156" s="45" t="s">
        <v>12</v>
      </c>
      <c r="CF156" s="45" t="s">
        <v>12</v>
      </c>
      <c r="CG156" s="45" t="s">
        <v>12</v>
      </c>
      <c r="CH156" s="45" t="s">
        <v>12</v>
      </c>
      <c r="CI156" s="45" t="s">
        <v>12</v>
      </c>
      <c r="CJ156" s="45" t="s">
        <v>12</v>
      </c>
      <c r="CK156" s="45" t="s">
        <v>12</v>
      </c>
      <c r="CL156" s="45" t="s">
        <v>12</v>
      </c>
      <c r="CM156" s="45" t="s">
        <v>12</v>
      </c>
      <c r="CN156" s="45" t="s">
        <v>12</v>
      </c>
      <c r="CO156" s="45" t="s">
        <v>12</v>
      </c>
      <c r="CP156" s="117"/>
      <c r="CQ156" s="60"/>
      <c r="CR156" s="46"/>
      <c r="CS156" s="88"/>
    </row>
    <row r="157" spans="2:97" s="39" customFormat="1" ht="8.5" customHeight="1" thickBot="1" x14ac:dyDescent="0.4">
      <c r="B157" s="102"/>
      <c r="C157" s="324"/>
      <c r="D157" s="107"/>
      <c r="E157" s="103"/>
      <c r="F157" s="115"/>
      <c r="G157" s="116"/>
      <c r="I157" s="95"/>
      <c r="K157" s="96"/>
      <c r="L157" s="93"/>
      <c r="M157" s="93"/>
      <c r="N157" s="93"/>
      <c r="O157" s="94"/>
      <c r="Q157" s="112"/>
      <c r="R157" s="113"/>
      <c r="T157" s="110">
        <f t="shared" ref="T157" si="506">IF(U155="","",1)</f>
        <v>1</v>
      </c>
      <c r="U157" s="93">
        <f t="shared" ref="U157" si="507">IF(U155="","",1)</f>
        <v>1</v>
      </c>
      <c r="V157" s="109">
        <f t="shared" ref="V157" si="508">IF(U155="","",1)</f>
        <v>1</v>
      </c>
      <c r="X157" s="107"/>
      <c r="Y157" s="97"/>
      <c r="Z157" s="98"/>
      <c r="AB157" s="104"/>
      <c r="AC157" s="92"/>
      <c r="AD157" s="148"/>
      <c r="AF157" s="153"/>
      <c r="AG157" s="154"/>
      <c r="AH157" s="154"/>
      <c r="AI157" s="155"/>
      <c r="AJ157" s="156"/>
      <c r="AL157" s="159"/>
      <c r="AM157" s="155"/>
      <c r="AN157" s="155"/>
      <c r="AO157" s="155"/>
      <c r="AP157" s="155"/>
      <c r="AQ157" s="155"/>
      <c r="AR157" s="155"/>
      <c r="AS157" s="155"/>
      <c r="AT157" s="155"/>
      <c r="AU157" s="155"/>
      <c r="AV157" s="155"/>
      <c r="AW157" s="155"/>
      <c r="AX157" s="155"/>
      <c r="AY157" s="155"/>
      <c r="AZ157" s="155"/>
      <c r="BA157" s="155"/>
      <c r="BB157" s="155"/>
      <c r="BC157" s="155"/>
      <c r="BD157" s="155"/>
      <c r="BE157" s="155"/>
      <c r="BF157" s="155"/>
      <c r="BG157" s="155"/>
      <c r="BH157" s="155"/>
      <c r="BI157" s="155"/>
      <c r="BJ157" s="155"/>
      <c r="BK157" s="155"/>
      <c r="BL157" s="155"/>
      <c r="BM157" s="155"/>
      <c r="BN157" s="155"/>
      <c r="BO157" s="155"/>
      <c r="BP157" s="155"/>
      <c r="BQ157" s="155"/>
      <c r="BR157" s="155"/>
      <c r="BS157" s="155"/>
      <c r="BT157" s="155"/>
      <c r="BU157" s="155"/>
      <c r="BV157" s="155"/>
      <c r="BW157" s="155"/>
      <c r="BX157" s="155"/>
      <c r="BY157" s="155"/>
      <c r="BZ157" s="155"/>
      <c r="CA157" s="155"/>
      <c r="CB157" s="155"/>
      <c r="CC157" s="155"/>
      <c r="CD157" s="155"/>
      <c r="CE157" s="155"/>
      <c r="CF157" s="155"/>
      <c r="CG157" s="155"/>
      <c r="CH157" s="155"/>
      <c r="CI157" s="155"/>
      <c r="CJ157" s="155"/>
      <c r="CK157" s="155"/>
      <c r="CL157" s="155"/>
      <c r="CM157" s="155"/>
      <c r="CN157" s="155"/>
      <c r="CO157" s="156"/>
      <c r="CP157" s="118"/>
      <c r="CQ157" s="158"/>
      <c r="CR157" s="97"/>
      <c r="CS157" s="105"/>
    </row>
    <row r="158" spans="2:97" ht="8.5" customHeight="1" thickTop="1" x14ac:dyDescent="0.35">
      <c r="B158" s="71"/>
      <c r="C158" s="323"/>
      <c r="D158" s="47"/>
      <c r="E158" s="60"/>
      <c r="G158" s="46"/>
      <c r="I158" s="61"/>
      <c r="K158" s="45"/>
      <c r="L158" s="1"/>
      <c r="M158" s="1"/>
      <c r="N158" s="1"/>
      <c r="O158" s="46"/>
      <c r="P158" s="1"/>
      <c r="Q158" s="56"/>
      <c r="R158" s="57"/>
      <c r="T158" s="5">
        <f t="shared" ref="T158" si="509">IF(U159="","",1)</f>
        <v>1</v>
      </c>
      <c r="U158" s="1">
        <f t="shared" ref="U158" si="510">IF(U159="","",1)</f>
        <v>1</v>
      </c>
      <c r="V158" s="6">
        <f t="shared" ref="V158" si="511">IF(U159="","",1)</f>
        <v>1</v>
      </c>
      <c r="X158" s="60"/>
      <c r="Y158" s="46"/>
      <c r="Z158" s="76"/>
      <c r="AB158" s="82"/>
      <c r="AC158" s="45"/>
      <c r="AD158" s="134"/>
      <c r="AF158" s="135"/>
      <c r="AG158" s="136"/>
      <c r="AH158" s="136"/>
      <c r="AI158" s="137"/>
      <c r="AJ158" s="138"/>
      <c r="AL158" s="143"/>
      <c r="AM158" s="144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44"/>
      <c r="AY158" s="144"/>
      <c r="AZ158" s="144"/>
      <c r="BA158" s="144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44"/>
      <c r="BM158" s="144"/>
      <c r="BN158" s="144"/>
      <c r="BO158" s="144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144"/>
      <c r="CA158" s="144"/>
      <c r="CB158" s="144"/>
      <c r="CC158" s="144"/>
      <c r="CD158" s="144"/>
      <c r="CE158" s="144"/>
      <c r="CF158" s="144"/>
      <c r="CG158" s="144"/>
      <c r="CH158" s="144"/>
      <c r="CI158" s="144"/>
      <c r="CJ158" s="144"/>
      <c r="CK158" s="144"/>
      <c r="CL158" s="144"/>
      <c r="CM158" s="144"/>
      <c r="CN158" s="144"/>
      <c r="CO158" s="145"/>
      <c r="CP158" s="117"/>
      <c r="CQ158" s="134"/>
      <c r="CR158" s="46"/>
      <c r="CS158" s="88"/>
    </row>
    <row r="159" spans="2:97" x14ac:dyDescent="0.35">
      <c r="B159" s="71"/>
      <c r="C159" s="323">
        <f>IF(AD159="Athlete Name","",AC159)</f>
        <v>35</v>
      </c>
      <c r="D159" s="47" t="str">
        <f t="shared" ref="D159" si="512">IF(AD159="Athlete Name","",AD159)</f>
        <v>Mikole Hogan</v>
      </c>
      <c r="E159" s="60"/>
      <c r="F159" s="1">
        <f>IF(COUNT(AL159:CO159)=0,"", COUNT(AL159:CO159))</f>
        <v>7</v>
      </c>
      <c r="G159" s="46">
        <f t="shared" ref="G159" si="513">_xlfn.IFS(F159="","",F159=1,1,F159=2,2,F159=3,3,F159=4,4,F159=5,5,F159&gt;5,5)</f>
        <v>5</v>
      </c>
      <c r="I159" s="61"/>
      <c r="J159" s="108" t="s">
        <v>7</v>
      </c>
      <c r="K159" s="45">
        <f>IFERROR(LARGE((AL159:CO159),1),"")</f>
        <v>626.1</v>
      </c>
      <c r="L159" s="1">
        <f>IFERROR(LARGE((AL159:CO159),2),"")</f>
        <v>623.4</v>
      </c>
      <c r="M159" s="1">
        <f>IFERROR(LARGE((AL159:CO159),3),"")</f>
        <v>623.29999999999995</v>
      </c>
      <c r="N159" s="1">
        <f>IFERROR(LARGE((AL159:CO159),4),"")</f>
        <v>623.20000000000005</v>
      </c>
      <c r="O159" s="46">
        <f>IFERROR(LARGE((AL159:CO159),5),"")</f>
        <v>622.6</v>
      </c>
      <c r="P159" s="1"/>
      <c r="Q159" s="56">
        <f t="shared" ref="Q159" si="514">IFERROR(AVERAGEIF(K159:O159,"&gt;0"),"")</f>
        <v>623.72</v>
      </c>
      <c r="R159" s="57" t="str">
        <f t="shared" ref="R159" si="515">IF(SUM(AF160:AJ160,K160:O160)=0,"",SUM(AF160:AJ160,K160:O160))</f>
        <v/>
      </c>
      <c r="T159" s="5">
        <f t="shared" ref="T159" si="516">IF(U159="","",1)</f>
        <v>1</v>
      </c>
      <c r="U159" s="4">
        <f t="shared" ref="U159" si="517">IF(SUM(Q159:R159)=0,"",SUM(Q159:R159))</f>
        <v>623.72</v>
      </c>
      <c r="V159" s="6">
        <f t="shared" ref="V159" si="518">IF(U159="","",1)</f>
        <v>1</v>
      </c>
      <c r="X159" s="60" t="str">
        <f t="shared" ref="X159" si="519">IF(AD159="Athlete Name","",AD159)</f>
        <v>Mikole Hogan</v>
      </c>
      <c r="Y159" s="46"/>
      <c r="Z159" s="76"/>
      <c r="AB159" s="82"/>
      <c r="AC159" s="45">
        <v>35</v>
      </c>
      <c r="AD159" s="60" t="s">
        <v>206</v>
      </c>
      <c r="AF159" s="45"/>
      <c r="AG159" s="1"/>
      <c r="AH159" s="1"/>
      <c r="AI159" s="1"/>
      <c r="AJ159" s="46"/>
      <c r="AK159" s="108"/>
      <c r="AL159" s="62" t="s">
        <v>7</v>
      </c>
      <c r="AM159" s="62">
        <v>622.6</v>
      </c>
      <c r="AN159" s="62">
        <v>623.20000000000005</v>
      </c>
      <c r="AO159" s="62" t="s">
        <v>7</v>
      </c>
      <c r="AP159" s="62" t="s">
        <v>7</v>
      </c>
      <c r="AQ159" s="62" t="s">
        <v>7</v>
      </c>
      <c r="AR159" s="62" t="s">
        <v>7</v>
      </c>
      <c r="AS159" s="62" t="s">
        <v>7</v>
      </c>
      <c r="AT159" s="62" t="s">
        <v>7</v>
      </c>
      <c r="AU159" s="62" t="s">
        <v>7</v>
      </c>
      <c r="AV159" s="62" t="s">
        <v>7</v>
      </c>
      <c r="AW159" s="62" t="s">
        <v>7</v>
      </c>
      <c r="AX159" s="62" t="s">
        <v>7</v>
      </c>
      <c r="AY159" s="62" t="s">
        <v>7</v>
      </c>
      <c r="AZ159" s="62" t="s">
        <v>7</v>
      </c>
      <c r="BA159" s="62" t="s">
        <v>7</v>
      </c>
      <c r="BB159" s="62">
        <v>623.29999999999995</v>
      </c>
      <c r="BC159" s="62" t="s">
        <v>7</v>
      </c>
      <c r="BD159" s="62" t="s">
        <v>7</v>
      </c>
      <c r="BE159" s="62" t="s">
        <v>7</v>
      </c>
      <c r="BF159" s="62" t="s">
        <v>7</v>
      </c>
      <c r="BG159" s="62" t="s">
        <v>7</v>
      </c>
      <c r="BH159" s="62">
        <v>626.1</v>
      </c>
      <c r="BI159" s="62">
        <v>619.79999999999995</v>
      </c>
      <c r="BJ159" s="62" t="s">
        <v>7</v>
      </c>
      <c r="BK159" s="62" t="s">
        <v>7</v>
      </c>
      <c r="BL159" s="62" t="s">
        <v>7</v>
      </c>
      <c r="BM159" s="62" t="s">
        <v>7</v>
      </c>
      <c r="BN159" s="62" t="s">
        <v>7</v>
      </c>
      <c r="BO159" s="62" t="s">
        <v>7</v>
      </c>
      <c r="BP159" s="62" t="s">
        <v>7</v>
      </c>
      <c r="BQ159" s="62" t="s">
        <v>7</v>
      </c>
      <c r="BR159" s="62">
        <v>621.1</v>
      </c>
      <c r="BS159" s="62">
        <v>623.4</v>
      </c>
      <c r="BT159" s="62" t="s">
        <v>7</v>
      </c>
      <c r="BU159" s="62" t="s">
        <v>7</v>
      </c>
      <c r="BV159" s="62" t="s">
        <v>7</v>
      </c>
      <c r="BW159" s="62" t="s">
        <v>7</v>
      </c>
      <c r="BX159" s="62" t="s">
        <v>7</v>
      </c>
      <c r="BY159" s="62" t="s">
        <v>7</v>
      </c>
      <c r="BZ159" s="62" t="s">
        <v>7</v>
      </c>
      <c r="CA159" s="62" t="s">
        <v>7</v>
      </c>
      <c r="CB159" s="62" t="s">
        <v>7</v>
      </c>
      <c r="CC159" s="62" t="s">
        <v>7</v>
      </c>
      <c r="CD159" s="62" t="s">
        <v>7</v>
      </c>
      <c r="CE159" s="62" t="s">
        <v>7</v>
      </c>
      <c r="CF159" s="62" t="s">
        <v>7</v>
      </c>
      <c r="CG159" s="62" t="s">
        <v>7</v>
      </c>
      <c r="CH159" s="62" t="s">
        <v>7</v>
      </c>
      <c r="CI159" s="62" t="s">
        <v>7</v>
      </c>
      <c r="CJ159" s="62" t="s">
        <v>7</v>
      </c>
      <c r="CK159" s="62" t="s">
        <v>7</v>
      </c>
      <c r="CL159" s="62" t="s">
        <v>7</v>
      </c>
      <c r="CM159" s="62" t="s">
        <v>7</v>
      </c>
      <c r="CN159" s="62" t="s">
        <v>7</v>
      </c>
      <c r="CO159" s="62" t="s">
        <v>7</v>
      </c>
      <c r="CP159" s="117"/>
      <c r="CQ159" s="60" t="str">
        <f>IF(AD159="Athlete Name","",AD159)</f>
        <v>Mikole Hogan</v>
      </c>
      <c r="CR159" s="46">
        <v>35</v>
      </c>
      <c r="CS159" s="88"/>
    </row>
    <row r="160" spans="2:97" x14ac:dyDescent="0.35">
      <c r="B160" s="71"/>
      <c r="C160" s="323"/>
      <c r="D160" s="47"/>
      <c r="E160" s="60"/>
      <c r="G160" s="46"/>
      <c r="I160" s="61" t="str">
        <f>IF(SUM(AF160:AJ160)=0,"",SUM(AF160:AJ160))</f>
        <v/>
      </c>
      <c r="J160" s="108" t="s">
        <v>12</v>
      </c>
      <c r="K160" s="45" t="str">
        <f>IFERROR(LARGE((AL160:CO160),1),"")</f>
        <v/>
      </c>
      <c r="L160" s="1" t="str">
        <f>IFERROR(LARGE((AL160:CO160),2),"")</f>
        <v/>
      </c>
      <c r="M160" s="1" t="str">
        <f>IFERROR(LARGE((AL160:CO160),3),"")</f>
        <v/>
      </c>
      <c r="N160" s="1" t="str">
        <f>IFERROR(LARGE((AL160:CO160),4),"")</f>
        <v/>
      </c>
      <c r="O160" s="46" t="str">
        <f>IFERROR(LARGE((AL160:CO160),5),"")</f>
        <v/>
      </c>
      <c r="P160" s="1"/>
      <c r="Q160" s="56"/>
      <c r="R160" s="57"/>
      <c r="T160" s="5">
        <f t="shared" ref="T160" si="520">IF(U159="","",1)</f>
        <v>1</v>
      </c>
      <c r="U160" s="126">
        <f t="shared" ref="U160" si="521">IF(U159="","",1)</f>
        <v>1</v>
      </c>
      <c r="V160" s="6">
        <f t="shared" ref="V160" si="522">IF(U159="","",1)</f>
        <v>1</v>
      </c>
      <c r="X160" s="60"/>
      <c r="Y160" s="46"/>
      <c r="Z160" s="76"/>
      <c r="AB160" s="82"/>
      <c r="AC160" s="45"/>
      <c r="AD160" s="60"/>
      <c r="AF160" s="45" t="s">
        <v>12</v>
      </c>
      <c r="AG160" s="1" t="s">
        <v>12</v>
      </c>
      <c r="AH160" s="1" t="s">
        <v>12</v>
      </c>
      <c r="AI160" s="1" t="s">
        <v>12</v>
      </c>
      <c r="AJ160" s="46" t="s">
        <v>12</v>
      </c>
      <c r="AK160" s="108"/>
      <c r="AL160" s="45" t="s">
        <v>12</v>
      </c>
      <c r="AM160" s="45" t="s">
        <v>12</v>
      </c>
      <c r="AN160" s="45" t="s">
        <v>12</v>
      </c>
      <c r="AO160" s="45" t="s">
        <v>12</v>
      </c>
      <c r="AP160" s="45" t="s">
        <v>12</v>
      </c>
      <c r="AQ160" s="45" t="s">
        <v>12</v>
      </c>
      <c r="AR160" s="45" t="s">
        <v>12</v>
      </c>
      <c r="AS160" s="45" t="s">
        <v>12</v>
      </c>
      <c r="AT160" s="45" t="s">
        <v>12</v>
      </c>
      <c r="AU160" s="45" t="s">
        <v>12</v>
      </c>
      <c r="AV160" s="45" t="s">
        <v>12</v>
      </c>
      <c r="AW160" s="45" t="s">
        <v>12</v>
      </c>
      <c r="AX160" s="45" t="s">
        <v>12</v>
      </c>
      <c r="AY160" s="45" t="s">
        <v>12</v>
      </c>
      <c r="AZ160" s="45" t="s">
        <v>12</v>
      </c>
      <c r="BA160" s="45" t="s">
        <v>12</v>
      </c>
      <c r="BB160" s="45" t="s">
        <v>12</v>
      </c>
      <c r="BC160" s="45" t="s">
        <v>12</v>
      </c>
      <c r="BD160" s="45" t="s">
        <v>12</v>
      </c>
      <c r="BE160" s="45" t="s">
        <v>12</v>
      </c>
      <c r="BF160" s="45" t="s">
        <v>12</v>
      </c>
      <c r="BG160" s="45" t="s">
        <v>12</v>
      </c>
      <c r="BH160" s="45" t="s">
        <v>12</v>
      </c>
      <c r="BI160" s="45" t="s">
        <v>12</v>
      </c>
      <c r="BJ160" s="45" t="s">
        <v>12</v>
      </c>
      <c r="BK160" s="45" t="s">
        <v>12</v>
      </c>
      <c r="BL160" s="45" t="s">
        <v>12</v>
      </c>
      <c r="BM160" s="45" t="s">
        <v>12</v>
      </c>
      <c r="BN160" s="45" t="s">
        <v>12</v>
      </c>
      <c r="BO160" s="45" t="s">
        <v>12</v>
      </c>
      <c r="BP160" s="45" t="s">
        <v>12</v>
      </c>
      <c r="BQ160" s="45" t="s">
        <v>12</v>
      </c>
      <c r="BR160" s="45" t="s">
        <v>12</v>
      </c>
      <c r="BS160" s="45" t="s">
        <v>12</v>
      </c>
      <c r="BT160" s="45" t="s">
        <v>12</v>
      </c>
      <c r="BU160" s="45" t="s">
        <v>12</v>
      </c>
      <c r="BV160" s="45" t="s">
        <v>12</v>
      </c>
      <c r="BW160" s="45" t="s">
        <v>12</v>
      </c>
      <c r="BX160" s="45" t="s">
        <v>12</v>
      </c>
      <c r="BY160" s="45" t="s">
        <v>12</v>
      </c>
      <c r="BZ160" s="45" t="s">
        <v>12</v>
      </c>
      <c r="CA160" s="45" t="s">
        <v>12</v>
      </c>
      <c r="CB160" s="45" t="s">
        <v>12</v>
      </c>
      <c r="CC160" s="45" t="s">
        <v>12</v>
      </c>
      <c r="CD160" s="45" t="s">
        <v>12</v>
      </c>
      <c r="CE160" s="45" t="s">
        <v>12</v>
      </c>
      <c r="CF160" s="45" t="s">
        <v>12</v>
      </c>
      <c r="CG160" s="45" t="s">
        <v>12</v>
      </c>
      <c r="CH160" s="45" t="s">
        <v>12</v>
      </c>
      <c r="CI160" s="45" t="s">
        <v>12</v>
      </c>
      <c r="CJ160" s="45" t="s">
        <v>12</v>
      </c>
      <c r="CK160" s="45" t="s">
        <v>12</v>
      </c>
      <c r="CL160" s="45" t="s">
        <v>12</v>
      </c>
      <c r="CM160" s="45" t="s">
        <v>12</v>
      </c>
      <c r="CN160" s="45" t="s">
        <v>12</v>
      </c>
      <c r="CO160" s="45" t="s">
        <v>12</v>
      </c>
      <c r="CP160" s="117"/>
      <c r="CQ160" s="60"/>
      <c r="CR160" s="46"/>
      <c r="CS160" s="88"/>
    </row>
    <row r="161" spans="2:97" s="39" customFormat="1" ht="8.5" customHeight="1" thickBot="1" x14ac:dyDescent="0.4">
      <c r="B161" s="102"/>
      <c r="C161" s="324"/>
      <c r="D161" s="107"/>
      <c r="E161" s="103"/>
      <c r="F161" s="115"/>
      <c r="G161" s="116"/>
      <c r="I161" s="95"/>
      <c r="K161" s="96"/>
      <c r="L161" s="93"/>
      <c r="M161" s="93"/>
      <c r="N161" s="93"/>
      <c r="O161" s="94"/>
      <c r="Q161" s="112"/>
      <c r="R161" s="113"/>
      <c r="T161" s="110">
        <f t="shared" ref="T161" si="523">IF(U159="","",1)</f>
        <v>1</v>
      </c>
      <c r="U161" s="93">
        <f t="shared" ref="U161" si="524">IF(U159="","",1)</f>
        <v>1</v>
      </c>
      <c r="V161" s="109">
        <f t="shared" ref="V161" si="525">IF(U159="","",1)</f>
        <v>1</v>
      </c>
      <c r="X161" s="107"/>
      <c r="Y161" s="97"/>
      <c r="Z161" s="98"/>
      <c r="AB161" s="104"/>
      <c r="AC161" s="92"/>
      <c r="AD161" s="139"/>
      <c r="AF161" s="140"/>
      <c r="AG161" s="141"/>
      <c r="AH161" s="141"/>
      <c r="AI161" s="141"/>
      <c r="AJ161" s="142"/>
      <c r="AL161" s="140"/>
      <c r="AM161" s="141"/>
      <c r="AN161" s="141"/>
      <c r="AO161" s="141"/>
      <c r="AP161" s="141"/>
      <c r="AQ161" s="141"/>
      <c r="AR161" s="141"/>
      <c r="AS161" s="141"/>
      <c r="AT161" s="141"/>
      <c r="AU161" s="141"/>
      <c r="AV161" s="141"/>
      <c r="AW161" s="141"/>
      <c r="AX161" s="141"/>
      <c r="AY161" s="141"/>
      <c r="AZ161" s="141"/>
      <c r="BA161" s="141"/>
      <c r="BB161" s="141"/>
      <c r="BC161" s="141"/>
      <c r="BD161" s="141"/>
      <c r="BE161" s="141"/>
      <c r="BF161" s="141"/>
      <c r="BG161" s="141"/>
      <c r="BH161" s="141"/>
      <c r="BI161" s="141"/>
      <c r="BJ161" s="141"/>
      <c r="BK161" s="141"/>
      <c r="BL161" s="141"/>
      <c r="BM161" s="141"/>
      <c r="BN161" s="141"/>
      <c r="BO161" s="141"/>
      <c r="BP161" s="141"/>
      <c r="BQ161" s="141"/>
      <c r="BR161" s="141"/>
      <c r="BS161" s="141"/>
      <c r="BT161" s="141"/>
      <c r="BU161" s="141"/>
      <c r="BV161" s="141"/>
      <c r="BW161" s="141"/>
      <c r="BX161" s="141"/>
      <c r="BY161" s="141"/>
      <c r="BZ161" s="141"/>
      <c r="CA161" s="141"/>
      <c r="CB161" s="141"/>
      <c r="CC161" s="141"/>
      <c r="CD161" s="141"/>
      <c r="CE161" s="141"/>
      <c r="CF161" s="141"/>
      <c r="CG161" s="141"/>
      <c r="CH161" s="141"/>
      <c r="CI161" s="141"/>
      <c r="CJ161" s="141"/>
      <c r="CK161" s="141"/>
      <c r="CL161" s="141"/>
      <c r="CM161" s="141"/>
      <c r="CN161" s="141"/>
      <c r="CO161" s="142"/>
      <c r="CP161" s="118"/>
      <c r="CQ161" s="146"/>
      <c r="CR161" s="97"/>
      <c r="CS161" s="105"/>
    </row>
    <row r="162" spans="2:97" ht="8.5" customHeight="1" thickTop="1" x14ac:dyDescent="0.35">
      <c r="B162" s="71"/>
      <c r="C162" s="323"/>
      <c r="D162" s="47"/>
      <c r="E162" s="60"/>
      <c r="G162" s="46"/>
      <c r="I162" s="61"/>
      <c r="K162" s="45"/>
      <c r="L162" s="1"/>
      <c r="M162" s="1"/>
      <c r="N162" s="1"/>
      <c r="O162" s="46"/>
      <c r="P162" s="1"/>
      <c r="Q162" s="56"/>
      <c r="R162" s="57"/>
      <c r="T162" s="5">
        <f t="shared" ref="T162" si="526">IF(U163="","",1)</f>
        <v>1</v>
      </c>
      <c r="U162" s="1">
        <f t="shared" ref="U162" si="527">IF(U163="","",1)</f>
        <v>1</v>
      </c>
      <c r="V162" s="6">
        <f t="shared" ref="V162" si="528">IF(U163="","",1)</f>
        <v>1</v>
      </c>
      <c r="X162" s="60"/>
      <c r="Y162" s="46"/>
      <c r="Z162" s="76"/>
      <c r="AB162" s="82"/>
      <c r="AC162" s="45"/>
      <c r="AD162" s="149"/>
      <c r="AF162" s="150"/>
      <c r="AG162" s="151"/>
      <c r="AH162" s="151"/>
      <c r="AI162" s="151"/>
      <c r="AJ162" s="152"/>
      <c r="AL162" s="150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7"/>
      <c r="CA162" s="157"/>
      <c r="CB162" s="157"/>
      <c r="CC162" s="157"/>
      <c r="CD162" s="157"/>
      <c r="CE162" s="157"/>
      <c r="CF162" s="157"/>
      <c r="CG162" s="157"/>
      <c r="CH162" s="157"/>
      <c r="CI162" s="157"/>
      <c r="CJ162" s="157"/>
      <c r="CK162" s="157"/>
      <c r="CL162" s="157"/>
      <c r="CM162" s="157"/>
      <c r="CN162" s="157"/>
      <c r="CO162" s="152"/>
      <c r="CP162" s="117"/>
      <c r="CQ162" s="149"/>
      <c r="CR162" s="46"/>
      <c r="CS162" s="88"/>
    </row>
    <row r="163" spans="2:97" x14ac:dyDescent="0.35">
      <c r="B163" s="71"/>
      <c r="C163" s="323">
        <f>IF(AD163="Athlete Name","",AC163)</f>
        <v>36</v>
      </c>
      <c r="D163" s="47" t="str">
        <f t="shared" ref="D163" si="529">IF(AD163="Athlete Name","",AD163)</f>
        <v>Emma Pereira</v>
      </c>
      <c r="E163" s="60"/>
      <c r="F163" s="1">
        <f>IF(COUNT(AL163:CO163)=0,"", COUNT(AL163:CO163))</f>
        <v>5</v>
      </c>
      <c r="G163" s="46">
        <f t="shared" ref="G163" si="530">_xlfn.IFS(F163="","",F163=1,1,F163=2,2,F163=3,3,F163=4,4,F163=5,5,F163&gt;5,5)</f>
        <v>5</v>
      </c>
      <c r="I163" s="61"/>
      <c r="J163" s="108" t="s">
        <v>7</v>
      </c>
      <c r="K163" s="45">
        <f>IFERROR(LARGE((AL163:CO163),1),"")</f>
        <v>623.6</v>
      </c>
      <c r="L163" s="1">
        <f>IFERROR(LARGE((AL163:CO163),2),"")</f>
        <v>621</v>
      </c>
      <c r="M163" s="1">
        <f>IFERROR(LARGE((AL163:CO163),3),"")</f>
        <v>619.70000000000005</v>
      </c>
      <c r="N163" s="1">
        <f>IFERROR(LARGE((AL163:CO163),4),"")</f>
        <v>612.9</v>
      </c>
      <c r="O163" s="46">
        <f>IFERROR(LARGE((AL163:CO163),5),"")</f>
        <v>612.4</v>
      </c>
      <c r="P163" s="1"/>
      <c r="Q163" s="56">
        <f t="shared" ref="Q163" si="531">IFERROR(AVERAGEIF(K163:O163,"&gt;0"),"")</f>
        <v>617.91999999999996</v>
      </c>
      <c r="R163" s="57" t="str">
        <f t="shared" ref="R163" si="532">IF(SUM(AF164:AJ164,K164:O164)=0,"",SUM(AF164:AJ164,K164:O164))</f>
        <v/>
      </c>
      <c r="T163" s="5">
        <f t="shared" ref="T163" si="533">IF(U163="","",1)</f>
        <v>1</v>
      </c>
      <c r="U163" s="4">
        <f t="shared" ref="U163" si="534">IF(SUM(Q163:R163)=0,"",SUM(Q163:R163))</f>
        <v>617.91999999999996</v>
      </c>
      <c r="V163" s="6">
        <f t="shared" ref="V163" si="535">IF(U163="","",1)</f>
        <v>1</v>
      </c>
      <c r="X163" s="60" t="str">
        <f t="shared" ref="X163" si="536">IF(AD163="Athlete Name","",AD163)</f>
        <v>Emma Pereira</v>
      </c>
      <c r="Y163" s="46"/>
      <c r="Z163" s="76"/>
      <c r="AB163" s="82"/>
      <c r="AC163" s="45">
        <v>36</v>
      </c>
      <c r="AD163" s="60" t="s">
        <v>207</v>
      </c>
      <c r="AF163" s="45"/>
      <c r="AG163" s="1"/>
      <c r="AH163" s="1"/>
      <c r="AI163" s="1"/>
      <c r="AJ163" s="46"/>
      <c r="AK163" s="108"/>
      <c r="AL163" s="62" t="s">
        <v>7</v>
      </c>
      <c r="AM163" s="62">
        <v>612.9</v>
      </c>
      <c r="AN163" s="62">
        <v>619.70000000000005</v>
      </c>
      <c r="AO163" s="62">
        <v>621</v>
      </c>
      <c r="AP163" s="62">
        <v>623.6</v>
      </c>
      <c r="AQ163" s="62" t="s">
        <v>7</v>
      </c>
      <c r="AR163" s="62" t="s">
        <v>7</v>
      </c>
      <c r="AS163" s="62" t="s">
        <v>7</v>
      </c>
      <c r="AT163" s="62" t="s">
        <v>7</v>
      </c>
      <c r="AU163" s="62" t="s">
        <v>7</v>
      </c>
      <c r="AV163" s="62" t="s">
        <v>7</v>
      </c>
      <c r="AW163" s="62" t="s">
        <v>7</v>
      </c>
      <c r="AX163" s="62" t="s">
        <v>7</v>
      </c>
      <c r="AY163" s="62" t="s">
        <v>7</v>
      </c>
      <c r="AZ163" s="62" t="s">
        <v>7</v>
      </c>
      <c r="BA163" s="62" t="s">
        <v>7</v>
      </c>
      <c r="BB163" s="62">
        <v>612.4</v>
      </c>
      <c r="BC163" s="62" t="s">
        <v>7</v>
      </c>
      <c r="BD163" s="62" t="s">
        <v>7</v>
      </c>
      <c r="BE163" s="62" t="s">
        <v>7</v>
      </c>
      <c r="BF163" s="62" t="s">
        <v>7</v>
      </c>
      <c r="BG163" s="62" t="s">
        <v>7</v>
      </c>
      <c r="BH163" s="62" t="s">
        <v>7</v>
      </c>
      <c r="BI163" s="62" t="s">
        <v>7</v>
      </c>
      <c r="BJ163" s="62" t="s">
        <v>7</v>
      </c>
      <c r="BK163" s="62" t="s">
        <v>7</v>
      </c>
      <c r="BL163" s="62" t="s">
        <v>7</v>
      </c>
      <c r="BM163" s="62" t="s">
        <v>7</v>
      </c>
      <c r="BN163" s="62" t="s">
        <v>7</v>
      </c>
      <c r="BO163" s="62" t="s">
        <v>7</v>
      </c>
      <c r="BP163" s="62" t="s">
        <v>7</v>
      </c>
      <c r="BQ163" s="62" t="s">
        <v>7</v>
      </c>
      <c r="BR163" s="62" t="s">
        <v>7</v>
      </c>
      <c r="BS163" s="62" t="s">
        <v>7</v>
      </c>
      <c r="BT163" s="62" t="s">
        <v>7</v>
      </c>
      <c r="BU163" s="62" t="s">
        <v>7</v>
      </c>
      <c r="BV163" s="62" t="s">
        <v>7</v>
      </c>
      <c r="BW163" s="62" t="s">
        <v>7</v>
      </c>
      <c r="BX163" s="62" t="s">
        <v>7</v>
      </c>
      <c r="BY163" s="62" t="s">
        <v>7</v>
      </c>
      <c r="BZ163" s="62" t="s">
        <v>7</v>
      </c>
      <c r="CA163" s="62" t="s">
        <v>7</v>
      </c>
      <c r="CB163" s="62" t="s">
        <v>7</v>
      </c>
      <c r="CC163" s="62" t="s">
        <v>7</v>
      </c>
      <c r="CD163" s="62" t="s">
        <v>7</v>
      </c>
      <c r="CE163" s="62" t="s">
        <v>7</v>
      </c>
      <c r="CF163" s="62" t="s">
        <v>7</v>
      </c>
      <c r="CG163" s="62" t="s">
        <v>7</v>
      </c>
      <c r="CH163" s="62" t="s">
        <v>7</v>
      </c>
      <c r="CI163" s="62" t="s">
        <v>7</v>
      </c>
      <c r="CJ163" s="62" t="s">
        <v>7</v>
      </c>
      <c r="CK163" s="62" t="s">
        <v>7</v>
      </c>
      <c r="CL163" s="62" t="s">
        <v>7</v>
      </c>
      <c r="CM163" s="62" t="s">
        <v>7</v>
      </c>
      <c r="CN163" s="62" t="s">
        <v>7</v>
      </c>
      <c r="CO163" s="62" t="s">
        <v>7</v>
      </c>
      <c r="CP163" s="117"/>
      <c r="CQ163" s="60" t="str">
        <f>IF(AD163="Athlete Name","",AD163)</f>
        <v>Emma Pereira</v>
      </c>
      <c r="CR163" s="46">
        <v>36</v>
      </c>
      <c r="CS163" s="88"/>
    </row>
    <row r="164" spans="2:97" x14ac:dyDescent="0.35">
      <c r="B164" s="71"/>
      <c r="C164" s="323"/>
      <c r="D164" s="47"/>
      <c r="E164" s="60"/>
      <c r="G164" s="46"/>
      <c r="I164" s="61" t="str">
        <f>IF(SUM(AF164:AJ164)=0,"",SUM(AF164:AJ164))</f>
        <v/>
      </c>
      <c r="J164" s="108" t="s">
        <v>12</v>
      </c>
      <c r="K164" s="45" t="str">
        <f>IFERROR(LARGE((AL164:CO164),1),"")</f>
        <v/>
      </c>
      <c r="L164" s="1" t="str">
        <f>IFERROR(LARGE((AL164:CO164),2),"")</f>
        <v/>
      </c>
      <c r="M164" s="1" t="str">
        <f>IFERROR(LARGE((AL164:CO164),3),"")</f>
        <v/>
      </c>
      <c r="N164" s="1" t="str">
        <f>IFERROR(LARGE((AL164:CO164),4),"")</f>
        <v/>
      </c>
      <c r="O164" s="46" t="str">
        <f>IFERROR(LARGE((AL164:CO164),5),"")</f>
        <v/>
      </c>
      <c r="P164" s="1"/>
      <c r="Q164" s="56"/>
      <c r="R164" s="57"/>
      <c r="T164" s="5">
        <f t="shared" ref="T164" si="537">IF(U163="","",1)</f>
        <v>1</v>
      </c>
      <c r="U164" s="126">
        <f t="shared" ref="U164" si="538">IF(U163="","",1)</f>
        <v>1</v>
      </c>
      <c r="V164" s="6">
        <f t="shared" ref="V164" si="539">IF(U163="","",1)</f>
        <v>1</v>
      </c>
      <c r="X164" s="60"/>
      <c r="Y164" s="46"/>
      <c r="Z164" s="76"/>
      <c r="AB164" s="82"/>
      <c r="AC164" s="45"/>
      <c r="AD164" s="60"/>
      <c r="AF164" s="45" t="s">
        <v>12</v>
      </c>
      <c r="AG164" s="1" t="s">
        <v>12</v>
      </c>
      <c r="AH164" s="1" t="s">
        <v>12</v>
      </c>
      <c r="AI164" s="1" t="s">
        <v>12</v>
      </c>
      <c r="AJ164" s="46" t="s">
        <v>12</v>
      </c>
      <c r="AK164" s="108"/>
      <c r="AL164" s="45" t="s">
        <v>12</v>
      </c>
      <c r="AM164" s="45" t="s">
        <v>12</v>
      </c>
      <c r="AN164" s="45" t="s">
        <v>12</v>
      </c>
      <c r="AO164" s="45" t="s">
        <v>12</v>
      </c>
      <c r="AP164" s="45" t="s">
        <v>12</v>
      </c>
      <c r="AQ164" s="45" t="s">
        <v>12</v>
      </c>
      <c r="AR164" s="45" t="s">
        <v>12</v>
      </c>
      <c r="AS164" s="45" t="s">
        <v>12</v>
      </c>
      <c r="AT164" s="45" t="s">
        <v>12</v>
      </c>
      <c r="AU164" s="45" t="s">
        <v>12</v>
      </c>
      <c r="AV164" s="45" t="s">
        <v>12</v>
      </c>
      <c r="AW164" s="45" t="s">
        <v>12</v>
      </c>
      <c r="AX164" s="45" t="s">
        <v>12</v>
      </c>
      <c r="AY164" s="45" t="s">
        <v>12</v>
      </c>
      <c r="AZ164" s="45" t="s">
        <v>12</v>
      </c>
      <c r="BA164" s="45" t="s">
        <v>12</v>
      </c>
      <c r="BB164" s="45" t="s">
        <v>12</v>
      </c>
      <c r="BC164" s="45" t="s">
        <v>12</v>
      </c>
      <c r="BD164" s="45" t="s">
        <v>12</v>
      </c>
      <c r="BE164" s="45" t="s">
        <v>12</v>
      </c>
      <c r="BF164" s="45" t="s">
        <v>12</v>
      </c>
      <c r="BG164" s="45" t="s">
        <v>12</v>
      </c>
      <c r="BH164" s="45" t="s">
        <v>12</v>
      </c>
      <c r="BI164" s="45" t="s">
        <v>12</v>
      </c>
      <c r="BJ164" s="45" t="s">
        <v>12</v>
      </c>
      <c r="BK164" s="45" t="s">
        <v>12</v>
      </c>
      <c r="BL164" s="45" t="s">
        <v>12</v>
      </c>
      <c r="BM164" s="45" t="s">
        <v>12</v>
      </c>
      <c r="BN164" s="45" t="s">
        <v>12</v>
      </c>
      <c r="BO164" s="45" t="s">
        <v>12</v>
      </c>
      <c r="BP164" s="45" t="s">
        <v>12</v>
      </c>
      <c r="BQ164" s="45" t="s">
        <v>12</v>
      </c>
      <c r="BR164" s="45" t="s">
        <v>12</v>
      </c>
      <c r="BS164" s="45" t="s">
        <v>12</v>
      </c>
      <c r="BT164" s="45" t="s">
        <v>12</v>
      </c>
      <c r="BU164" s="45" t="s">
        <v>12</v>
      </c>
      <c r="BV164" s="45" t="s">
        <v>12</v>
      </c>
      <c r="BW164" s="45" t="s">
        <v>12</v>
      </c>
      <c r="BX164" s="45" t="s">
        <v>12</v>
      </c>
      <c r="BY164" s="45" t="s">
        <v>12</v>
      </c>
      <c r="BZ164" s="45" t="s">
        <v>12</v>
      </c>
      <c r="CA164" s="45" t="s">
        <v>12</v>
      </c>
      <c r="CB164" s="45" t="s">
        <v>12</v>
      </c>
      <c r="CC164" s="45" t="s">
        <v>12</v>
      </c>
      <c r="CD164" s="45" t="s">
        <v>12</v>
      </c>
      <c r="CE164" s="45" t="s">
        <v>12</v>
      </c>
      <c r="CF164" s="45" t="s">
        <v>12</v>
      </c>
      <c r="CG164" s="45" t="s">
        <v>12</v>
      </c>
      <c r="CH164" s="45" t="s">
        <v>12</v>
      </c>
      <c r="CI164" s="45" t="s">
        <v>12</v>
      </c>
      <c r="CJ164" s="45" t="s">
        <v>12</v>
      </c>
      <c r="CK164" s="45" t="s">
        <v>12</v>
      </c>
      <c r="CL164" s="45" t="s">
        <v>12</v>
      </c>
      <c r="CM164" s="45" t="s">
        <v>12</v>
      </c>
      <c r="CN164" s="45" t="s">
        <v>12</v>
      </c>
      <c r="CO164" s="45" t="s">
        <v>12</v>
      </c>
      <c r="CP164" s="117"/>
      <c r="CQ164" s="60"/>
      <c r="CR164" s="46"/>
      <c r="CS164" s="88"/>
    </row>
    <row r="165" spans="2:97" s="39" customFormat="1" ht="8.5" customHeight="1" thickBot="1" x14ac:dyDescent="0.4">
      <c r="B165" s="102"/>
      <c r="C165" s="324"/>
      <c r="D165" s="107"/>
      <c r="E165" s="103"/>
      <c r="F165" s="115"/>
      <c r="G165" s="116"/>
      <c r="I165" s="95"/>
      <c r="K165" s="96"/>
      <c r="L165" s="93"/>
      <c r="M165" s="93"/>
      <c r="N165" s="93"/>
      <c r="O165" s="94"/>
      <c r="Q165" s="112"/>
      <c r="R165" s="113"/>
      <c r="T165" s="110">
        <f t="shared" ref="T165" si="540">IF(U163="","",1)</f>
        <v>1</v>
      </c>
      <c r="U165" s="93">
        <f t="shared" ref="U165" si="541">IF(U163="","",1)</f>
        <v>1</v>
      </c>
      <c r="V165" s="109">
        <f t="shared" ref="V165" si="542">IF(U163="","",1)</f>
        <v>1</v>
      </c>
      <c r="X165" s="107"/>
      <c r="Y165" s="97"/>
      <c r="Z165" s="98"/>
      <c r="AB165" s="104"/>
      <c r="AC165" s="92"/>
      <c r="AD165" s="148"/>
      <c r="AF165" s="153"/>
      <c r="AG165" s="154"/>
      <c r="AH165" s="154"/>
      <c r="AI165" s="155"/>
      <c r="AJ165" s="156"/>
      <c r="AL165" s="159"/>
      <c r="AM165" s="155"/>
      <c r="AN165" s="155"/>
      <c r="AO165" s="155"/>
      <c r="AP165" s="155"/>
      <c r="AQ165" s="155"/>
      <c r="AR165" s="155"/>
      <c r="AS165" s="155"/>
      <c r="AT165" s="155"/>
      <c r="AU165" s="155"/>
      <c r="AV165" s="155"/>
      <c r="AW165" s="155"/>
      <c r="AX165" s="155"/>
      <c r="AY165" s="155"/>
      <c r="AZ165" s="155"/>
      <c r="BA165" s="155"/>
      <c r="BB165" s="155"/>
      <c r="BC165" s="155"/>
      <c r="BD165" s="155"/>
      <c r="BE165" s="155"/>
      <c r="BF165" s="155"/>
      <c r="BG165" s="155"/>
      <c r="BH165" s="155"/>
      <c r="BI165" s="155"/>
      <c r="BJ165" s="155"/>
      <c r="BK165" s="155"/>
      <c r="BL165" s="155"/>
      <c r="BM165" s="155"/>
      <c r="BN165" s="155"/>
      <c r="BO165" s="155"/>
      <c r="BP165" s="155"/>
      <c r="BQ165" s="155"/>
      <c r="BR165" s="155"/>
      <c r="BS165" s="155"/>
      <c r="BT165" s="155"/>
      <c r="BU165" s="155"/>
      <c r="BV165" s="155"/>
      <c r="BW165" s="155"/>
      <c r="BX165" s="155"/>
      <c r="BY165" s="155"/>
      <c r="BZ165" s="155"/>
      <c r="CA165" s="155"/>
      <c r="CB165" s="155"/>
      <c r="CC165" s="155"/>
      <c r="CD165" s="155"/>
      <c r="CE165" s="155"/>
      <c r="CF165" s="155"/>
      <c r="CG165" s="155"/>
      <c r="CH165" s="155"/>
      <c r="CI165" s="155"/>
      <c r="CJ165" s="155"/>
      <c r="CK165" s="155"/>
      <c r="CL165" s="155"/>
      <c r="CM165" s="155"/>
      <c r="CN165" s="155"/>
      <c r="CO165" s="156"/>
      <c r="CP165" s="118"/>
      <c r="CQ165" s="158"/>
      <c r="CR165" s="97"/>
      <c r="CS165" s="105"/>
    </row>
    <row r="166" spans="2:97" ht="8.5" customHeight="1" thickTop="1" x14ac:dyDescent="0.35">
      <c r="B166" s="71"/>
      <c r="C166" s="323"/>
      <c r="D166" s="47"/>
      <c r="E166" s="60"/>
      <c r="G166" s="46"/>
      <c r="I166" s="61"/>
      <c r="K166" s="45"/>
      <c r="L166" s="1"/>
      <c r="M166" s="1"/>
      <c r="N166" s="1"/>
      <c r="O166" s="46"/>
      <c r="P166" s="1"/>
      <c r="Q166" s="56"/>
      <c r="R166" s="57"/>
      <c r="T166" s="5">
        <f t="shared" ref="T166" si="543">IF(U167="","",1)</f>
        <v>1</v>
      </c>
      <c r="U166" s="1">
        <f t="shared" ref="U166" si="544">IF(U167="","",1)</f>
        <v>1</v>
      </c>
      <c r="V166" s="6">
        <f t="shared" ref="V166" si="545">IF(U167="","",1)</f>
        <v>1</v>
      </c>
      <c r="X166" s="60"/>
      <c r="Y166" s="46"/>
      <c r="Z166" s="76"/>
      <c r="AB166" s="82"/>
      <c r="AC166" s="45"/>
      <c r="AD166" s="134"/>
      <c r="AF166" s="135"/>
      <c r="AG166" s="136"/>
      <c r="AH166" s="136"/>
      <c r="AI166" s="137"/>
      <c r="AJ166" s="138"/>
      <c r="AL166" s="143"/>
      <c r="AM166" s="144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44"/>
      <c r="AY166" s="144"/>
      <c r="AZ166" s="144"/>
      <c r="BA166" s="144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44"/>
      <c r="BM166" s="144"/>
      <c r="BN166" s="144"/>
      <c r="BO166" s="144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44"/>
      <c r="CA166" s="144"/>
      <c r="CB166" s="144"/>
      <c r="CC166" s="144"/>
      <c r="CD166" s="144"/>
      <c r="CE166" s="144"/>
      <c r="CF166" s="144"/>
      <c r="CG166" s="144"/>
      <c r="CH166" s="144"/>
      <c r="CI166" s="144"/>
      <c r="CJ166" s="144"/>
      <c r="CK166" s="144"/>
      <c r="CL166" s="144"/>
      <c r="CM166" s="144"/>
      <c r="CN166" s="144"/>
      <c r="CO166" s="145"/>
      <c r="CP166" s="117"/>
      <c r="CQ166" s="134"/>
      <c r="CR166" s="46"/>
      <c r="CS166" s="88"/>
    </row>
    <row r="167" spans="2:97" x14ac:dyDescent="0.35">
      <c r="B167" s="71"/>
      <c r="C167" s="323">
        <f>IF(AD167="Athlete Name","",AC167)</f>
        <v>37</v>
      </c>
      <c r="D167" s="47" t="str">
        <f t="shared" ref="D167" si="546">IF(AD167="Athlete Name","",AD167)</f>
        <v>Elysa Walter</v>
      </c>
      <c r="E167" s="60"/>
      <c r="F167" s="1">
        <f>IF(COUNT(AL167:CO167)=0,"", COUNT(AL167:CO167))</f>
        <v>2</v>
      </c>
      <c r="G167" s="46">
        <f t="shared" ref="G167" si="547">_xlfn.IFS(F167="","",F167=1,1,F167=2,2,F167=3,3,F167=4,4,F167=5,5,F167&gt;5,5)</f>
        <v>2</v>
      </c>
      <c r="I167" s="61"/>
      <c r="J167" s="108" t="s">
        <v>7</v>
      </c>
      <c r="K167" s="45">
        <f>IFERROR(LARGE((AL167:CO167),1),"")</f>
        <v>620.70000000000005</v>
      </c>
      <c r="L167" s="1">
        <f>IFERROR(LARGE((AL167:CO167),2),"")</f>
        <v>617.9</v>
      </c>
      <c r="M167" s="1" t="str">
        <f>IFERROR(LARGE((AL167:CO167),3),"")</f>
        <v/>
      </c>
      <c r="N167" s="1" t="str">
        <f>IFERROR(LARGE((AL167:CO167),4),"")</f>
        <v/>
      </c>
      <c r="O167" s="46" t="str">
        <f>IFERROR(LARGE((AL167:CO167),5),"")</f>
        <v/>
      </c>
      <c r="P167" s="1"/>
      <c r="Q167" s="56">
        <f t="shared" ref="Q167" si="548">IFERROR(AVERAGEIF(K167:O167,"&gt;0"),"")</f>
        <v>619.29999999999995</v>
      </c>
      <c r="R167" s="57" t="str">
        <f t="shared" ref="R167" si="549">IF(SUM(AF168:AJ168,K168:O168)=0,"",SUM(AF168:AJ168,K168:O168))</f>
        <v/>
      </c>
      <c r="T167" s="5">
        <f t="shared" ref="T167" si="550">IF(U167="","",1)</f>
        <v>1</v>
      </c>
      <c r="U167" s="4">
        <f t="shared" ref="U167" si="551">IF(SUM(Q167:R167)=0,"",SUM(Q167:R167))</f>
        <v>619.29999999999995</v>
      </c>
      <c r="V167" s="6">
        <f t="shared" ref="V167" si="552">IF(U167="","",1)</f>
        <v>1</v>
      </c>
      <c r="X167" s="60" t="str">
        <f t="shared" ref="X167" si="553">IF(AD167="Athlete Name","",AD167)</f>
        <v>Elysa Walter</v>
      </c>
      <c r="Y167" s="46"/>
      <c r="Z167" s="76"/>
      <c r="AB167" s="82"/>
      <c r="AC167" s="45">
        <v>37</v>
      </c>
      <c r="AD167" s="60" t="s">
        <v>212</v>
      </c>
      <c r="AF167" s="45"/>
      <c r="AG167" s="1"/>
      <c r="AH167" s="1"/>
      <c r="AI167" s="1"/>
      <c r="AJ167" s="46"/>
      <c r="AK167" s="108"/>
      <c r="AL167" s="62" t="s">
        <v>7</v>
      </c>
      <c r="AM167" s="62">
        <v>617.9</v>
      </c>
      <c r="AN167" s="62">
        <v>620.70000000000005</v>
      </c>
      <c r="AO167" s="62" t="s">
        <v>7</v>
      </c>
      <c r="AP167" s="62" t="s">
        <v>7</v>
      </c>
      <c r="AQ167" s="62" t="s">
        <v>7</v>
      </c>
      <c r="AR167" s="62" t="s">
        <v>7</v>
      </c>
      <c r="AS167" s="62" t="s">
        <v>7</v>
      </c>
      <c r="AT167" s="62" t="s">
        <v>7</v>
      </c>
      <c r="AU167" s="62" t="s">
        <v>7</v>
      </c>
      <c r="AV167" s="62" t="s">
        <v>7</v>
      </c>
      <c r="AW167" s="62" t="s">
        <v>7</v>
      </c>
      <c r="AX167" s="62" t="s">
        <v>7</v>
      </c>
      <c r="AY167" s="62" t="s">
        <v>7</v>
      </c>
      <c r="AZ167" s="62" t="s">
        <v>7</v>
      </c>
      <c r="BA167" s="62" t="s">
        <v>7</v>
      </c>
      <c r="BB167" s="62" t="s">
        <v>7</v>
      </c>
      <c r="BC167" s="62" t="s">
        <v>7</v>
      </c>
      <c r="BD167" s="62" t="s">
        <v>7</v>
      </c>
      <c r="BE167" s="62" t="s">
        <v>7</v>
      </c>
      <c r="BF167" s="62" t="s">
        <v>7</v>
      </c>
      <c r="BG167" s="62" t="s">
        <v>7</v>
      </c>
      <c r="BH167" s="62" t="s">
        <v>7</v>
      </c>
      <c r="BI167" s="62" t="s">
        <v>7</v>
      </c>
      <c r="BJ167" s="62" t="s">
        <v>7</v>
      </c>
      <c r="BK167" s="62" t="s">
        <v>7</v>
      </c>
      <c r="BL167" s="62" t="s">
        <v>7</v>
      </c>
      <c r="BM167" s="62" t="s">
        <v>7</v>
      </c>
      <c r="BN167" s="62" t="s">
        <v>7</v>
      </c>
      <c r="BO167" s="62" t="s">
        <v>7</v>
      </c>
      <c r="BP167" s="62" t="s">
        <v>7</v>
      </c>
      <c r="BQ167" s="62" t="s">
        <v>7</v>
      </c>
      <c r="BR167" s="62" t="s">
        <v>7</v>
      </c>
      <c r="BS167" s="62" t="s">
        <v>7</v>
      </c>
      <c r="BT167" s="62" t="s">
        <v>7</v>
      </c>
      <c r="BU167" s="62" t="s">
        <v>7</v>
      </c>
      <c r="BV167" s="62" t="s">
        <v>7</v>
      </c>
      <c r="BW167" s="62" t="s">
        <v>7</v>
      </c>
      <c r="BX167" s="62" t="s">
        <v>7</v>
      </c>
      <c r="BY167" s="62" t="s">
        <v>7</v>
      </c>
      <c r="BZ167" s="62" t="s">
        <v>7</v>
      </c>
      <c r="CA167" s="62" t="s">
        <v>7</v>
      </c>
      <c r="CB167" s="62" t="s">
        <v>7</v>
      </c>
      <c r="CC167" s="62" t="s">
        <v>7</v>
      </c>
      <c r="CD167" s="62" t="s">
        <v>7</v>
      </c>
      <c r="CE167" s="62" t="s">
        <v>7</v>
      </c>
      <c r="CF167" s="62" t="s">
        <v>7</v>
      </c>
      <c r="CG167" s="62" t="s">
        <v>7</v>
      </c>
      <c r="CH167" s="62" t="s">
        <v>7</v>
      </c>
      <c r="CI167" s="62" t="s">
        <v>7</v>
      </c>
      <c r="CJ167" s="62" t="s">
        <v>7</v>
      </c>
      <c r="CK167" s="62" t="s">
        <v>7</v>
      </c>
      <c r="CL167" s="62" t="s">
        <v>7</v>
      </c>
      <c r="CM167" s="62" t="s">
        <v>7</v>
      </c>
      <c r="CN167" s="62" t="s">
        <v>7</v>
      </c>
      <c r="CO167" s="62" t="s">
        <v>7</v>
      </c>
      <c r="CP167" s="117"/>
      <c r="CQ167" s="60" t="str">
        <f>IF(AD167="Athlete Name","",AD167)</f>
        <v>Elysa Walter</v>
      </c>
      <c r="CR167" s="46">
        <v>37</v>
      </c>
      <c r="CS167" s="88"/>
    </row>
    <row r="168" spans="2:97" x14ac:dyDescent="0.35">
      <c r="B168" s="71"/>
      <c r="C168" s="323"/>
      <c r="D168" s="47"/>
      <c r="E168" s="60"/>
      <c r="G168" s="46"/>
      <c r="I168" s="61" t="str">
        <f>IF(SUM(AF168:AJ168)=0,"",SUM(AF168:AJ168))</f>
        <v/>
      </c>
      <c r="J168" s="108" t="s">
        <v>12</v>
      </c>
      <c r="K168" s="45" t="str">
        <f>IFERROR(LARGE((AL168:CO168),1),"")</f>
        <v/>
      </c>
      <c r="L168" s="1" t="str">
        <f>IFERROR(LARGE((AL168:CO168),2),"")</f>
        <v/>
      </c>
      <c r="M168" s="1" t="str">
        <f>IFERROR(LARGE((AL168:CO168),3),"")</f>
        <v/>
      </c>
      <c r="N168" s="1" t="str">
        <f>IFERROR(LARGE((AL168:CO168),4),"")</f>
        <v/>
      </c>
      <c r="O168" s="46" t="str">
        <f>IFERROR(LARGE((AL168:CO168),5),"")</f>
        <v/>
      </c>
      <c r="P168" s="1"/>
      <c r="Q168" s="56"/>
      <c r="R168" s="57"/>
      <c r="T168" s="5">
        <f t="shared" ref="T168" si="554">IF(U167="","",1)</f>
        <v>1</v>
      </c>
      <c r="U168" s="126">
        <f t="shared" ref="U168" si="555">IF(U167="","",1)</f>
        <v>1</v>
      </c>
      <c r="V168" s="6">
        <f t="shared" ref="V168" si="556">IF(U167="","",1)</f>
        <v>1</v>
      </c>
      <c r="X168" s="60"/>
      <c r="Y168" s="46"/>
      <c r="Z168" s="76"/>
      <c r="AB168" s="82"/>
      <c r="AC168" s="45"/>
      <c r="AD168" s="60"/>
      <c r="AF168" s="45" t="s">
        <v>12</v>
      </c>
      <c r="AG168" s="1" t="s">
        <v>12</v>
      </c>
      <c r="AH168" s="1" t="s">
        <v>12</v>
      </c>
      <c r="AI168" s="1" t="s">
        <v>12</v>
      </c>
      <c r="AJ168" s="46" t="s">
        <v>12</v>
      </c>
      <c r="AK168" s="108"/>
      <c r="AL168" s="45" t="s">
        <v>12</v>
      </c>
      <c r="AM168" s="45" t="s">
        <v>12</v>
      </c>
      <c r="AN168" s="45" t="s">
        <v>12</v>
      </c>
      <c r="AO168" s="45" t="s">
        <v>12</v>
      </c>
      <c r="AP168" s="45" t="s">
        <v>12</v>
      </c>
      <c r="AQ168" s="45" t="s">
        <v>12</v>
      </c>
      <c r="AR168" s="45" t="s">
        <v>12</v>
      </c>
      <c r="AS168" s="45" t="s">
        <v>12</v>
      </c>
      <c r="AT168" s="45" t="s">
        <v>12</v>
      </c>
      <c r="AU168" s="45" t="s">
        <v>12</v>
      </c>
      <c r="AV168" s="45" t="s">
        <v>12</v>
      </c>
      <c r="AW168" s="45" t="s">
        <v>12</v>
      </c>
      <c r="AX168" s="45" t="s">
        <v>12</v>
      </c>
      <c r="AY168" s="45" t="s">
        <v>12</v>
      </c>
      <c r="AZ168" s="45" t="s">
        <v>12</v>
      </c>
      <c r="BA168" s="45" t="s">
        <v>12</v>
      </c>
      <c r="BB168" s="45" t="s">
        <v>12</v>
      </c>
      <c r="BC168" s="45" t="s">
        <v>12</v>
      </c>
      <c r="BD168" s="45" t="s">
        <v>12</v>
      </c>
      <c r="BE168" s="45" t="s">
        <v>12</v>
      </c>
      <c r="BF168" s="45" t="s">
        <v>12</v>
      </c>
      <c r="BG168" s="45" t="s">
        <v>12</v>
      </c>
      <c r="BH168" s="45" t="s">
        <v>12</v>
      </c>
      <c r="BI168" s="45" t="s">
        <v>12</v>
      </c>
      <c r="BJ168" s="45" t="s">
        <v>12</v>
      </c>
      <c r="BK168" s="45" t="s">
        <v>12</v>
      </c>
      <c r="BL168" s="45" t="s">
        <v>12</v>
      </c>
      <c r="BM168" s="45" t="s">
        <v>12</v>
      </c>
      <c r="BN168" s="45" t="s">
        <v>12</v>
      </c>
      <c r="BO168" s="45" t="s">
        <v>12</v>
      </c>
      <c r="BP168" s="45" t="s">
        <v>12</v>
      </c>
      <c r="BQ168" s="45" t="s">
        <v>12</v>
      </c>
      <c r="BR168" s="45" t="s">
        <v>12</v>
      </c>
      <c r="BS168" s="45" t="s">
        <v>12</v>
      </c>
      <c r="BT168" s="45" t="s">
        <v>12</v>
      </c>
      <c r="BU168" s="45" t="s">
        <v>12</v>
      </c>
      <c r="BV168" s="45" t="s">
        <v>12</v>
      </c>
      <c r="BW168" s="45" t="s">
        <v>12</v>
      </c>
      <c r="BX168" s="45" t="s">
        <v>12</v>
      </c>
      <c r="BY168" s="45" t="s">
        <v>12</v>
      </c>
      <c r="BZ168" s="45" t="s">
        <v>12</v>
      </c>
      <c r="CA168" s="45" t="s">
        <v>12</v>
      </c>
      <c r="CB168" s="45" t="s">
        <v>12</v>
      </c>
      <c r="CC168" s="45" t="s">
        <v>12</v>
      </c>
      <c r="CD168" s="45" t="s">
        <v>12</v>
      </c>
      <c r="CE168" s="45" t="s">
        <v>12</v>
      </c>
      <c r="CF168" s="45" t="s">
        <v>12</v>
      </c>
      <c r="CG168" s="45" t="s">
        <v>12</v>
      </c>
      <c r="CH168" s="45" t="s">
        <v>12</v>
      </c>
      <c r="CI168" s="45" t="s">
        <v>12</v>
      </c>
      <c r="CJ168" s="45" t="s">
        <v>12</v>
      </c>
      <c r="CK168" s="45" t="s">
        <v>12</v>
      </c>
      <c r="CL168" s="45" t="s">
        <v>12</v>
      </c>
      <c r="CM168" s="45" t="s">
        <v>12</v>
      </c>
      <c r="CN168" s="45" t="s">
        <v>12</v>
      </c>
      <c r="CO168" s="45" t="s">
        <v>12</v>
      </c>
      <c r="CP168" s="117"/>
      <c r="CQ168" s="60"/>
      <c r="CR168" s="46"/>
      <c r="CS168" s="88"/>
    </row>
    <row r="169" spans="2:97" s="39" customFormat="1" ht="8.5" customHeight="1" thickBot="1" x14ac:dyDescent="0.4">
      <c r="B169" s="102"/>
      <c r="C169" s="324"/>
      <c r="D169" s="107"/>
      <c r="E169" s="103"/>
      <c r="F169" s="115"/>
      <c r="G169" s="116"/>
      <c r="I169" s="95"/>
      <c r="K169" s="96"/>
      <c r="L169" s="93"/>
      <c r="M169" s="93"/>
      <c r="N169" s="93"/>
      <c r="O169" s="94"/>
      <c r="Q169" s="112"/>
      <c r="R169" s="113"/>
      <c r="T169" s="110">
        <f t="shared" ref="T169" si="557">IF(U167="","",1)</f>
        <v>1</v>
      </c>
      <c r="U169" s="93">
        <f t="shared" ref="U169" si="558">IF(U167="","",1)</f>
        <v>1</v>
      </c>
      <c r="V169" s="109">
        <f t="shared" ref="V169" si="559">IF(U167="","",1)</f>
        <v>1</v>
      </c>
      <c r="X169" s="107"/>
      <c r="Y169" s="97"/>
      <c r="Z169" s="98"/>
      <c r="AB169" s="104"/>
      <c r="AC169" s="92"/>
      <c r="AD169" s="139"/>
      <c r="AF169" s="140"/>
      <c r="AG169" s="141"/>
      <c r="AH169" s="141"/>
      <c r="AI169" s="141"/>
      <c r="AJ169" s="142"/>
      <c r="AL169" s="140"/>
      <c r="AM169" s="141"/>
      <c r="AN169" s="141"/>
      <c r="AO169" s="141"/>
      <c r="AP169" s="141"/>
      <c r="AQ169" s="141"/>
      <c r="AR169" s="141"/>
      <c r="AS169" s="141"/>
      <c r="AT169" s="141"/>
      <c r="AU169" s="141"/>
      <c r="AV169" s="141"/>
      <c r="AW169" s="141"/>
      <c r="AX169" s="141"/>
      <c r="AY169" s="141"/>
      <c r="AZ169" s="141"/>
      <c r="BA169" s="141"/>
      <c r="BB169" s="141"/>
      <c r="BC169" s="141"/>
      <c r="BD169" s="141"/>
      <c r="BE169" s="141"/>
      <c r="BF169" s="141"/>
      <c r="BG169" s="141"/>
      <c r="BH169" s="141"/>
      <c r="BI169" s="141"/>
      <c r="BJ169" s="141"/>
      <c r="BK169" s="141"/>
      <c r="BL169" s="141"/>
      <c r="BM169" s="141"/>
      <c r="BN169" s="141"/>
      <c r="BO169" s="141"/>
      <c r="BP169" s="141"/>
      <c r="BQ169" s="141"/>
      <c r="BR169" s="141"/>
      <c r="BS169" s="141"/>
      <c r="BT169" s="141"/>
      <c r="BU169" s="141"/>
      <c r="BV169" s="141"/>
      <c r="BW169" s="141"/>
      <c r="BX169" s="141"/>
      <c r="BY169" s="141"/>
      <c r="BZ169" s="141"/>
      <c r="CA169" s="141"/>
      <c r="CB169" s="141"/>
      <c r="CC169" s="141"/>
      <c r="CD169" s="141"/>
      <c r="CE169" s="141"/>
      <c r="CF169" s="141"/>
      <c r="CG169" s="141"/>
      <c r="CH169" s="141"/>
      <c r="CI169" s="141"/>
      <c r="CJ169" s="141"/>
      <c r="CK169" s="141"/>
      <c r="CL169" s="141"/>
      <c r="CM169" s="141"/>
      <c r="CN169" s="141"/>
      <c r="CO169" s="142"/>
      <c r="CP169" s="118"/>
      <c r="CQ169" s="146"/>
      <c r="CR169" s="97"/>
      <c r="CS169" s="105"/>
    </row>
    <row r="170" spans="2:97" ht="8.5" customHeight="1" thickTop="1" x14ac:dyDescent="0.35">
      <c r="B170" s="71"/>
      <c r="C170" s="323"/>
      <c r="D170" s="47"/>
      <c r="E170" s="60"/>
      <c r="G170" s="46"/>
      <c r="I170" s="61"/>
      <c r="K170" s="45"/>
      <c r="L170" s="1"/>
      <c r="M170" s="1"/>
      <c r="N170" s="1"/>
      <c r="O170" s="46"/>
      <c r="P170" s="1"/>
      <c r="Q170" s="56"/>
      <c r="R170" s="57"/>
      <c r="T170" s="5">
        <f t="shared" ref="T170" si="560">IF(U171="","",1)</f>
        <v>1</v>
      </c>
      <c r="U170" s="1">
        <f t="shared" ref="U170" si="561">IF(U171="","",1)</f>
        <v>1</v>
      </c>
      <c r="V170" s="6">
        <f t="shared" ref="V170" si="562">IF(U171="","",1)</f>
        <v>1</v>
      </c>
      <c r="X170" s="60"/>
      <c r="Y170" s="46"/>
      <c r="Z170" s="76"/>
      <c r="AB170" s="82"/>
      <c r="AC170" s="45"/>
      <c r="AD170" s="149"/>
      <c r="AF170" s="150"/>
      <c r="AG170" s="151"/>
      <c r="AH170" s="151"/>
      <c r="AI170" s="151"/>
      <c r="AJ170" s="152"/>
      <c r="AL170" s="150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7"/>
      <c r="CA170" s="157"/>
      <c r="CB170" s="157"/>
      <c r="CC170" s="157"/>
      <c r="CD170" s="157"/>
      <c r="CE170" s="157"/>
      <c r="CF170" s="157"/>
      <c r="CG170" s="157"/>
      <c r="CH170" s="157"/>
      <c r="CI170" s="157"/>
      <c r="CJ170" s="157"/>
      <c r="CK170" s="157"/>
      <c r="CL170" s="157"/>
      <c r="CM170" s="157"/>
      <c r="CN170" s="157"/>
      <c r="CO170" s="152"/>
      <c r="CP170" s="117"/>
      <c r="CQ170" s="149"/>
      <c r="CR170" s="46"/>
      <c r="CS170" s="88"/>
    </row>
    <row r="171" spans="2:97" x14ac:dyDescent="0.35">
      <c r="B171" s="71"/>
      <c r="C171" s="323">
        <f>IF(AD171="Athlete Name","",AC171)</f>
        <v>38</v>
      </c>
      <c r="D171" s="47" t="str">
        <f t="shared" ref="D171" si="563">IF(AD171="Athlete Name","",AD171)</f>
        <v>Gabriela Zych</v>
      </c>
      <c r="E171" s="60"/>
      <c r="F171" s="1">
        <f>IF(COUNT(AL171:CO171)=0,"", COUNT(AL171:CO171))</f>
        <v>7</v>
      </c>
      <c r="G171" s="46">
        <f t="shared" ref="G171" si="564">_xlfn.IFS(F171="","",F171=1,1,F171=2,2,F171=3,3,F171=4,4,F171=5,5,F171&gt;5,5)</f>
        <v>5</v>
      </c>
      <c r="I171" s="61"/>
      <c r="J171" s="108" t="s">
        <v>7</v>
      </c>
      <c r="K171" s="45">
        <f>IFERROR(LARGE((AL171:CO171),1),"")</f>
        <v>627.79999999999995</v>
      </c>
      <c r="L171" s="1">
        <f>IFERROR(LARGE((AL171:CO171),2),"")</f>
        <v>625.4</v>
      </c>
      <c r="M171" s="1">
        <f>IFERROR(LARGE((AL171:CO171),3),"")</f>
        <v>624.70000000000005</v>
      </c>
      <c r="N171" s="1">
        <f>IFERROR(LARGE((AL171:CO171),4),"")</f>
        <v>622.4</v>
      </c>
      <c r="O171" s="46">
        <f>IFERROR(LARGE((AL171:CO171),5),"")</f>
        <v>621.79999999999995</v>
      </c>
      <c r="P171" s="1"/>
      <c r="Q171" s="56">
        <f t="shared" ref="Q171" si="565">IFERROR(AVERAGEIF(K171:O171,"&gt;0"),"")</f>
        <v>624.41999999999985</v>
      </c>
      <c r="R171" s="57" t="str">
        <f t="shared" ref="R171" si="566">IF(SUM(AF172:AJ172,K172:O172)=0,"",SUM(AF172:AJ172,K172:O172))</f>
        <v/>
      </c>
      <c r="T171" s="5">
        <f t="shared" ref="T171" si="567">IF(U171="","",1)</f>
        <v>1</v>
      </c>
      <c r="U171" s="4">
        <f t="shared" ref="U171" si="568">IF(SUM(Q171:R171)=0,"",SUM(Q171:R171))</f>
        <v>624.41999999999985</v>
      </c>
      <c r="V171" s="6">
        <f t="shared" ref="V171" si="569">IF(U171="","",1)</f>
        <v>1</v>
      </c>
      <c r="X171" s="60" t="str">
        <f t="shared" ref="X171" si="570">IF(AD171="Athlete Name","",AD171)</f>
        <v>Gabriela Zych</v>
      </c>
      <c r="Y171" s="46"/>
      <c r="Z171" s="76"/>
      <c r="AB171" s="82"/>
      <c r="AC171" s="45">
        <v>38</v>
      </c>
      <c r="AD171" s="60" t="s">
        <v>213</v>
      </c>
      <c r="AF171" s="45"/>
      <c r="AG171" s="1"/>
      <c r="AH171" s="1"/>
      <c r="AI171" s="1"/>
      <c r="AJ171" s="46"/>
      <c r="AK171" s="108"/>
      <c r="AL171" s="62" t="s">
        <v>7</v>
      </c>
      <c r="AM171" s="62">
        <v>622.4</v>
      </c>
      <c r="AN171" s="62">
        <v>624.70000000000005</v>
      </c>
      <c r="AO171" s="62">
        <v>619.4</v>
      </c>
      <c r="AP171" s="62">
        <v>627.79999999999995</v>
      </c>
      <c r="AQ171" s="62" t="s">
        <v>7</v>
      </c>
      <c r="AR171" s="62" t="s">
        <v>7</v>
      </c>
      <c r="AS171" s="62" t="s">
        <v>7</v>
      </c>
      <c r="AT171" s="62" t="s">
        <v>7</v>
      </c>
      <c r="AU171" s="62" t="s">
        <v>7</v>
      </c>
      <c r="AV171" s="62" t="s">
        <v>7</v>
      </c>
      <c r="AW171" s="62" t="s">
        <v>7</v>
      </c>
      <c r="AX171" s="62" t="s">
        <v>7</v>
      </c>
      <c r="AY171" s="62" t="s">
        <v>7</v>
      </c>
      <c r="AZ171" s="62" t="s">
        <v>7</v>
      </c>
      <c r="BA171" s="62" t="s">
        <v>7</v>
      </c>
      <c r="BB171" s="62">
        <v>621.20000000000005</v>
      </c>
      <c r="BC171" s="62" t="s">
        <v>7</v>
      </c>
      <c r="BD171" s="62" t="s">
        <v>7</v>
      </c>
      <c r="BE171" s="62" t="s">
        <v>7</v>
      </c>
      <c r="BF171" s="62" t="s">
        <v>7</v>
      </c>
      <c r="BG171" s="62" t="s">
        <v>7</v>
      </c>
      <c r="BH171" s="62" t="s">
        <v>7</v>
      </c>
      <c r="BI171" s="62" t="s">
        <v>7</v>
      </c>
      <c r="BJ171" s="62" t="s">
        <v>7</v>
      </c>
      <c r="BK171" s="62" t="s">
        <v>7</v>
      </c>
      <c r="BL171" s="62" t="s">
        <v>7</v>
      </c>
      <c r="BM171" s="62" t="s">
        <v>7</v>
      </c>
      <c r="BN171" s="62" t="s">
        <v>7</v>
      </c>
      <c r="BO171" s="62" t="s">
        <v>7</v>
      </c>
      <c r="BP171" s="62" t="s">
        <v>7</v>
      </c>
      <c r="BQ171" s="62" t="s">
        <v>7</v>
      </c>
      <c r="BR171" s="62">
        <v>625.4</v>
      </c>
      <c r="BS171" s="62">
        <v>621.79999999999995</v>
      </c>
      <c r="BT171" s="62" t="s">
        <v>7</v>
      </c>
      <c r="BU171" s="62" t="s">
        <v>7</v>
      </c>
      <c r="BV171" s="62" t="s">
        <v>7</v>
      </c>
      <c r="BW171" s="62" t="s">
        <v>7</v>
      </c>
      <c r="BX171" s="62" t="s">
        <v>7</v>
      </c>
      <c r="BY171" s="62" t="s">
        <v>7</v>
      </c>
      <c r="BZ171" s="62" t="s">
        <v>7</v>
      </c>
      <c r="CA171" s="62" t="s">
        <v>7</v>
      </c>
      <c r="CB171" s="62" t="s">
        <v>7</v>
      </c>
      <c r="CC171" s="62" t="s">
        <v>7</v>
      </c>
      <c r="CD171" s="62" t="s">
        <v>7</v>
      </c>
      <c r="CE171" s="62" t="s">
        <v>7</v>
      </c>
      <c r="CF171" s="62" t="s">
        <v>7</v>
      </c>
      <c r="CG171" s="62" t="s">
        <v>7</v>
      </c>
      <c r="CH171" s="62" t="s">
        <v>7</v>
      </c>
      <c r="CI171" s="62" t="s">
        <v>7</v>
      </c>
      <c r="CJ171" s="62" t="s">
        <v>7</v>
      </c>
      <c r="CK171" s="62" t="s">
        <v>7</v>
      </c>
      <c r="CL171" s="62" t="s">
        <v>7</v>
      </c>
      <c r="CM171" s="62" t="s">
        <v>7</v>
      </c>
      <c r="CN171" s="62" t="s">
        <v>7</v>
      </c>
      <c r="CO171" s="62" t="s">
        <v>7</v>
      </c>
      <c r="CP171" s="117"/>
      <c r="CQ171" s="60" t="str">
        <f>IF(AD171="Athlete Name","",AD171)</f>
        <v>Gabriela Zych</v>
      </c>
      <c r="CR171" s="46">
        <v>38</v>
      </c>
      <c r="CS171" s="88"/>
    </row>
    <row r="172" spans="2:97" x14ac:dyDescent="0.35">
      <c r="B172" s="71"/>
      <c r="C172" s="323"/>
      <c r="D172" s="47"/>
      <c r="E172" s="60"/>
      <c r="G172" s="46"/>
      <c r="I172" s="61" t="str">
        <f>IF(SUM(AF172:AJ172)=0,"",SUM(AF172:AJ172))</f>
        <v/>
      </c>
      <c r="J172" s="108" t="s">
        <v>12</v>
      </c>
      <c r="K172" s="45" t="str">
        <f>IFERROR(LARGE((AL172:CO172),1),"")</f>
        <v/>
      </c>
      <c r="L172" s="1" t="str">
        <f>IFERROR(LARGE((AL172:CO172),2),"")</f>
        <v/>
      </c>
      <c r="M172" s="1" t="str">
        <f>IFERROR(LARGE((AL172:CO172),3),"")</f>
        <v/>
      </c>
      <c r="N172" s="1" t="str">
        <f>IFERROR(LARGE((AL172:CO172),4),"")</f>
        <v/>
      </c>
      <c r="O172" s="46" t="str">
        <f>IFERROR(LARGE((AL172:CO172),5),"")</f>
        <v/>
      </c>
      <c r="P172" s="1"/>
      <c r="Q172" s="56"/>
      <c r="R172" s="57"/>
      <c r="T172" s="5">
        <f t="shared" ref="T172" si="571">IF(U171="","",1)</f>
        <v>1</v>
      </c>
      <c r="U172" s="126">
        <f t="shared" ref="U172" si="572">IF(U171="","",1)</f>
        <v>1</v>
      </c>
      <c r="V172" s="6">
        <f t="shared" ref="V172" si="573">IF(U171="","",1)</f>
        <v>1</v>
      </c>
      <c r="X172" s="60"/>
      <c r="Y172" s="46"/>
      <c r="Z172" s="76"/>
      <c r="AB172" s="82"/>
      <c r="AC172" s="45"/>
      <c r="AD172" s="60"/>
      <c r="AF172" s="45" t="s">
        <v>12</v>
      </c>
      <c r="AG172" s="1" t="s">
        <v>12</v>
      </c>
      <c r="AH172" s="1" t="s">
        <v>12</v>
      </c>
      <c r="AI172" s="1" t="s">
        <v>12</v>
      </c>
      <c r="AJ172" s="46" t="s">
        <v>12</v>
      </c>
      <c r="AK172" s="108"/>
      <c r="AL172" s="45" t="s">
        <v>12</v>
      </c>
      <c r="AM172" s="45" t="s">
        <v>12</v>
      </c>
      <c r="AN172" s="45" t="s">
        <v>12</v>
      </c>
      <c r="AO172" s="45" t="s">
        <v>12</v>
      </c>
      <c r="AP172" s="45" t="s">
        <v>12</v>
      </c>
      <c r="AQ172" s="45" t="s">
        <v>12</v>
      </c>
      <c r="AR172" s="45" t="s">
        <v>12</v>
      </c>
      <c r="AS172" s="45" t="s">
        <v>12</v>
      </c>
      <c r="AT172" s="45" t="s">
        <v>12</v>
      </c>
      <c r="AU172" s="45" t="s">
        <v>12</v>
      </c>
      <c r="AV172" s="45" t="s">
        <v>12</v>
      </c>
      <c r="AW172" s="45" t="s">
        <v>12</v>
      </c>
      <c r="AX172" s="45" t="s">
        <v>12</v>
      </c>
      <c r="AY172" s="45" t="s">
        <v>12</v>
      </c>
      <c r="AZ172" s="45" t="s">
        <v>12</v>
      </c>
      <c r="BA172" s="45" t="s">
        <v>12</v>
      </c>
      <c r="BB172" s="45" t="s">
        <v>12</v>
      </c>
      <c r="BC172" s="45" t="s">
        <v>12</v>
      </c>
      <c r="BD172" s="45" t="s">
        <v>12</v>
      </c>
      <c r="BE172" s="45" t="s">
        <v>12</v>
      </c>
      <c r="BF172" s="45" t="s">
        <v>12</v>
      </c>
      <c r="BG172" s="45" t="s">
        <v>12</v>
      </c>
      <c r="BH172" s="45" t="s">
        <v>12</v>
      </c>
      <c r="BI172" s="45" t="s">
        <v>12</v>
      </c>
      <c r="BJ172" s="45" t="s">
        <v>12</v>
      </c>
      <c r="BK172" s="45" t="s">
        <v>12</v>
      </c>
      <c r="BL172" s="45" t="s">
        <v>12</v>
      </c>
      <c r="BM172" s="45" t="s">
        <v>12</v>
      </c>
      <c r="BN172" s="45" t="s">
        <v>12</v>
      </c>
      <c r="BO172" s="45" t="s">
        <v>12</v>
      </c>
      <c r="BP172" s="45" t="s">
        <v>12</v>
      </c>
      <c r="BQ172" s="45" t="s">
        <v>12</v>
      </c>
      <c r="BR172" s="45" t="s">
        <v>12</v>
      </c>
      <c r="BS172" s="45" t="s">
        <v>12</v>
      </c>
      <c r="BT172" s="45" t="s">
        <v>12</v>
      </c>
      <c r="BU172" s="45" t="s">
        <v>12</v>
      </c>
      <c r="BV172" s="45" t="s">
        <v>12</v>
      </c>
      <c r="BW172" s="45" t="s">
        <v>12</v>
      </c>
      <c r="BX172" s="45" t="s">
        <v>12</v>
      </c>
      <c r="BY172" s="45" t="s">
        <v>12</v>
      </c>
      <c r="BZ172" s="45" t="s">
        <v>12</v>
      </c>
      <c r="CA172" s="45" t="s">
        <v>12</v>
      </c>
      <c r="CB172" s="45" t="s">
        <v>12</v>
      </c>
      <c r="CC172" s="45" t="s">
        <v>12</v>
      </c>
      <c r="CD172" s="45" t="s">
        <v>12</v>
      </c>
      <c r="CE172" s="45" t="s">
        <v>12</v>
      </c>
      <c r="CF172" s="45" t="s">
        <v>12</v>
      </c>
      <c r="CG172" s="45" t="s">
        <v>12</v>
      </c>
      <c r="CH172" s="45" t="s">
        <v>12</v>
      </c>
      <c r="CI172" s="45" t="s">
        <v>12</v>
      </c>
      <c r="CJ172" s="45" t="s">
        <v>12</v>
      </c>
      <c r="CK172" s="45" t="s">
        <v>12</v>
      </c>
      <c r="CL172" s="45" t="s">
        <v>12</v>
      </c>
      <c r="CM172" s="45" t="s">
        <v>12</v>
      </c>
      <c r="CN172" s="45" t="s">
        <v>12</v>
      </c>
      <c r="CO172" s="45" t="s">
        <v>12</v>
      </c>
      <c r="CP172" s="117"/>
      <c r="CQ172" s="60"/>
      <c r="CR172" s="46"/>
      <c r="CS172" s="88"/>
    </row>
    <row r="173" spans="2:97" s="39" customFormat="1" ht="8.5" customHeight="1" thickBot="1" x14ac:dyDescent="0.4">
      <c r="B173" s="102"/>
      <c r="C173" s="324"/>
      <c r="D173" s="107"/>
      <c r="E173" s="103"/>
      <c r="F173" s="115"/>
      <c r="G173" s="116"/>
      <c r="I173" s="95"/>
      <c r="K173" s="96"/>
      <c r="L173" s="93"/>
      <c r="M173" s="93"/>
      <c r="N173" s="93"/>
      <c r="O173" s="94"/>
      <c r="Q173" s="112"/>
      <c r="R173" s="113"/>
      <c r="T173" s="110">
        <f t="shared" ref="T173" si="574">IF(U171="","",1)</f>
        <v>1</v>
      </c>
      <c r="U173" s="93">
        <f t="shared" ref="U173" si="575">IF(U171="","",1)</f>
        <v>1</v>
      </c>
      <c r="V173" s="109">
        <f t="shared" ref="V173" si="576">IF(U171="","",1)</f>
        <v>1</v>
      </c>
      <c r="X173" s="107"/>
      <c r="Y173" s="97"/>
      <c r="Z173" s="98"/>
      <c r="AB173" s="104"/>
      <c r="AC173" s="92"/>
      <c r="AD173" s="148"/>
      <c r="AF173" s="153"/>
      <c r="AG173" s="154"/>
      <c r="AH173" s="154"/>
      <c r="AI173" s="155"/>
      <c r="AJ173" s="156"/>
      <c r="AL173" s="159"/>
      <c r="AM173" s="155"/>
      <c r="AN173" s="155"/>
      <c r="AO173" s="155"/>
      <c r="AP173" s="155"/>
      <c r="AQ173" s="155"/>
      <c r="AR173" s="155"/>
      <c r="AS173" s="155"/>
      <c r="AT173" s="155"/>
      <c r="AU173" s="155"/>
      <c r="AV173" s="155"/>
      <c r="AW173" s="155"/>
      <c r="AX173" s="155"/>
      <c r="AY173" s="155"/>
      <c r="AZ173" s="155"/>
      <c r="BA173" s="155"/>
      <c r="BB173" s="155"/>
      <c r="BC173" s="155"/>
      <c r="BD173" s="155"/>
      <c r="BE173" s="155"/>
      <c r="BF173" s="155"/>
      <c r="BG173" s="155"/>
      <c r="BH173" s="155"/>
      <c r="BI173" s="155"/>
      <c r="BJ173" s="155"/>
      <c r="BK173" s="155"/>
      <c r="BL173" s="155"/>
      <c r="BM173" s="155"/>
      <c r="BN173" s="155"/>
      <c r="BO173" s="155"/>
      <c r="BP173" s="155"/>
      <c r="BQ173" s="155"/>
      <c r="BR173" s="155"/>
      <c r="BS173" s="155"/>
      <c r="BT173" s="155"/>
      <c r="BU173" s="155"/>
      <c r="BV173" s="155"/>
      <c r="BW173" s="155"/>
      <c r="BX173" s="155"/>
      <c r="BY173" s="155"/>
      <c r="BZ173" s="155"/>
      <c r="CA173" s="155"/>
      <c r="CB173" s="155"/>
      <c r="CC173" s="155"/>
      <c r="CD173" s="155"/>
      <c r="CE173" s="155"/>
      <c r="CF173" s="155"/>
      <c r="CG173" s="155"/>
      <c r="CH173" s="155"/>
      <c r="CI173" s="155"/>
      <c r="CJ173" s="155"/>
      <c r="CK173" s="155"/>
      <c r="CL173" s="155"/>
      <c r="CM173" s="155"/>
      <c r="CN173" s="155"/>
      <c r="CO173" s="156"/>
      <c r="CP173" s="118"/>
      <c r="CQ173" s="107"/>
      <c r="CR173" s="97"/>
      <c r="CS173" s="105"/>
    </row>
    <row r="174" spans="2:97" ht="8.5" customHeight="1" thickTop="1" x14ac:dyDescent="0.35">
      <c r="B174" s="71"/>
      <c r="C174" s="323"/>
      <c r="D174" s="47"/>
      <c r="E174" s="60"/>
      <c r="G174" s="46"/>
      <c r="I174" s="61"/>
      <c r="K174" s="45"/>
      <c r="L174" s="1"/>
      <c r="M174" s="1"/>
      <c r="N174" s="1"/>
      <c r="O174" s="46"/>
      <c r="P174" s="1"/>
      <c r="Q174" s="56"/>
      <c r="R174" s="57"/>
      <c r="T174" s="5">
        <f t="shared" ref="T174" si="577">IF(U175="","",1)</f>
        <v>1</v>
      </c>
      <c r="U174" s="1">
        <f t="shared" ref="U174" si="578">IF(U175="","",1)</f>
        <v>1</v>
      </c>
      <c r="V174" s="6">
        <f t="shared" ref="V174" si="579">IF(U175="","",1)</f>
        <v>1</v>
      </c>
      <c r="X174" s="60"/>
      <c r="Y174" s="46"/>
      <c r="Z174" s="76"/>
      <c r="AB174" s="82"/>
      <c r="AC174" s="45"/>
      <c r="AD174" s="134"/>
      <c r="AF174" s="135"/>
      <c r="AG174" s="136"/>
      <c r="AH174" s="136"/>
      <c r="AI174" s="137"/>
      <c r="AJ174" s="138"/>
      <c r="AL174" s="143"/>
      <c r="AM174" s="144"/>
      <c r="AN174" s="144"/>
      <c r="AO174" s="144"/>
      <c r="AP174" s="144"/>
      <c r="AQ174" s="144"/>
      <c r="AR174" s="144"/>
      <c r="AS174" s="144"/>
      <c r="AT174" s="144"/>
      <c r="AU174" s="144"/>
      <c r="AV174" s="144"/>
      <c r="AW174" s="144"/>
      <c r="AX174" s="144"/>
      <c r="AY174" s="144"/>
      <c r="AZ174" s="144"/>
      <c r="BA174" s="144"/>
      <c r="BB174" s="144"/>
      <c r="BC174" s="144"/>
      <c r="BD174" s="144"/>
      <c r="BE174" s="144"/>
      <c r="BF174" s="144"/>
      <c r="BG174" s="144"/>
      <c r="BH174" s="144"/>
      <c r="BI174" s="144"/>
      <c r="BJ174" s="144"/>
      <c r="BK174" s="144"/>
      <c r="BL174" s="144"/>
      <c r="BM174" s="144"/>
      <c r="BN174" s="144"/>
      <c r="BO174" s="144"/>
      <c r="BP174" s="144"/>
      <c r="BQ174" s="144"/>
      <c r="BR174" s="144"/>
      <c r="BS174" s="144"/>
      <c r="BT174" s="144"/>
      <c r="BU174" s="144"/>
      <c r="BV174" s="144"/>
      <c r="BW174" s="144"/>
      <c r="BX174" s="144"/>
      <c r="BY174" s="144"/>
      <c r="BZ174" s="144"/>
      <c r="CA174" s="144"/>
      <c r="CB174" s="144"/>
      <c r="CC174" s="144"/>
      <c r="CD174" s="144"/>
      <c r="CE174" s="144"/>
      <c r="CF174" s="144"/>
      <c r="CG174" s="144"/>
      <c r="CH174" s="144"/>
      <c r="CI174" s="144"/>
      <c r="CJ174" s="144"/>
      <c r="CK174" s="144"/>
      <c r="CL174" s="144"/>
      <c r="CM174" s="144"/>
      <c r="CN174" s="144"/>
      <c r="CO174" s="145"/>
      <c r="CP174" s="117"/>
      <c r="CQ174" s="134"/>
      <c r="CR174" s="46"/>
      <c r="CS174" s="88"/>
    </row>
    <row r="175" spans="2:97" x14ac:dyDescent="0.35">
      <c r="B175" s="71"/>
      <c r="C175" s="323">
        <f>IF(AD175="Athlete Name","",AC175)</f>
        <v>39</v>
      </c>
      <c r="D175" s="47" t="str">
        <f t="shared" ref="D175" si="580">IF(AD175="Athlete Name","",AD175)</f>
        <v>Isabella Baldwin</v>
      </c>
      <c r="E175" s="60"/>
      <c r="F175" s="1">
        <f>IF(COUNT(AL175:CO175)=0,"", COUNT(AL175:CO175))</f>
        <v>7</v>
      </c>
      <c r="G175" s="46">
        <f t="shared" ref="G175" si="581">_xlfn.IFS(F175="","",F175=1,1,F175=2,2,F175=3,3,F175=4,4,F175=5,5,F175&gt;5,5)</f>
        <v>5</v>
      </c>
      <c r="I175" s="61"/>
      <c r="J175" s="108" t="s">
        <v>7</v>
      </c>
      <c r="K175" s="45">
        <f>IFERROR(LARGE((AL175:CO175),1),"")</f>
        <v>628.4</v>
      </c>
      <c r="L175" s="1">
        <f>IFERROR(LARGE((AL175:CO175),2),"")</f>
        <v>625.4</v>
      </c>
      <c r="M175" s="1">
        <f>IFERROR(LARGE((AL175:CO175),3),"")</f>
        <v>625.1</v>
      </c>
      <c r="N175" s="1">
        <f>IFERROR(LARGE((AL175:CO175),4),"")</f>
        <v>622.9</v>
      </c>
      <c r="O175" s="46">
        <f>IFERROR(LARGE((AL175:CO175),5),"")</f>
        <v>621.6</v>
      </c>
      <c r="P175" s="1"/>
      <c r="Q175" s="56">
        <f t="shared" ref="Q175" si="582">IFERROR(AVERAGEIF(K175:O175,"&gt;0"),"")</f>
        <v>624.68000000000006</v>
      </c>
      <c r="R175" s="57" t="str">
        <f t="shared" ref="R175" si="583">IF(SUM(AF176:AJ176,K176:O176)=0,"",SUM(AF176:AJ176,K176:O176))</f>
        <v/>
      </c>
      <c r="T175" s="5">
        <f t="shared" ref="T175" si="584">IF(U175="","",1)</f>
        <v>1</v>
      </c>
      <c r="U175" s="4">
        <f t="shared" ref="U175" si="585">IF(SUM(Q175:R175)=0,"",SUM(Q175:R175))</f>
        <v>624.68000000000006</v>
      </c>
      <c r="V175" s="6">
        <f t="shared" ref="V175" si="586">IF(U175="","",1)</f>
        <v>1</v>
      </c>
      <c r="X175" s="60" t="str">
        <f t="shared" ref="X175" si="587">IF(AD175="Athlete Name","",AD175)</f>
        <v>Isabella Baldwin</v>
      </c>
      <c r="Y175" s="46"/>
      <c r="Z175" s="76"/>
      <c r="AB175" s="82"/>
      <c r="AC175" s="45">
        <v>39</v>
      </c>
      <c r="AD175" s="60" t="s">
        <v>200</v>
      </c>
      <c r="AF175" s="45"/>
      <c r="AG175" s="1"/>
      <c r="AH175" s="1"/>
      <c r="AI175" s="1"/>
      <c r="AJ175" s="46"/>
      <c r="AK175" s="108"/>
      <c r="AL175" s="62" t="s">
        <v>7</v>
      </c>
      <c r="AM175" s="62">
        <v>620.70000000000005</v>
      </c>
      <c r="AN175" s="62">
        <v>625.4</v>
      </c>
      <c r="AO175" s="62" t="s">
        <v>7</v>
      </c>
      <c r="AP175" s="62" t="s">
        <v>7</v>
      </c>
      <c r="AQ175" s="62" t="s">
        <v>7</v>
      </c>
      <c r="AR175" s="62" t="s">
        <v>7</v>
      </c>
      <c r="AS175" s="62" t="s">
        <v>7</v>
      </c>
      <c r="AT175" s="62" t="s">
        <v>7</v>
      </c>
      <c r="AU175" s="62" t="s">
        <v>7</v>
      </c>
      <c r="AV175" s="62" t="s">
        <v>7</v>
      </c>
      <c r="AW175" s="62" t="s">
        <v>7</v>
      </c>
      <c r="AX175" s="62" t="s">
        <v>7</v>
      </c>
      <c r="AY175" s="62" t="s">
        <v>7</v>
      </c>
      <c r="AZ175" s="62" t="s">
        <v>7</v>
      </c>
      <c r="BA175" s="62" t="s">
        <v>7</v>
      </c>
      <c r="BB175" s="62">
        <v>621.6</v>
      </c>
      <c r="BC175" s="62" t="s">
        <v>7</v>
      </c>
      <c r="BD175" s="62" t="s">
        <v>7</v>
      </c>
      <c r="BE175" s="62" t="s">
        <v>7</v>
      </c>
      <c r="BF175" s="62" t="s">
        <v>7</v>
      </c>
      <c r="BG175" s="62" t="s">
        <v>7</v>
      </c>
      <c r="BH175" s="62">
        <v>620.4</v>
      </c>
      <c r="BI175" s="62">
        <v>622.9</v>
      </c>
      <c r="BJ175" s="62" t="s">
        <v>7</v>
      </c>
      <c r="BK175" s="62" t="s">
        <v>7</v>
      </c>
      <c r="BL175" s="62" t="s">
        <v>7</v>
      </c>
      <c r="BM175" s="62" t="s">
        <v>7</v>
      </c>
      <c r="BN175" s="62" t="s">
        <v>7</v>
      </c>
      <c r="BO175" s="62" t="s">
        <v>7</v>
      </c>
      <c r="BP175" s="62" t="s">
        <v>7</v>
      </c>
      <c r="BQ175" s="62" t="s">
        <v>7</v>
      </c>
      <c r="BR175" s="62">
        <v>625.1</v>
      </c>
      <c r="BS175" s="62">
        <v>628.4</v>
      </c>
      <c r="BT175" s="62" t="s">
        <v>7</v>
      </c>
      <c r="BU175" s="62" t="s">
        <v>7</v>
      </c>
      <c r="BV175" s="62" t="s">
        <v>7</v>
      </c>
      <c r="BW175" s="62" t="s">
        <v>7</v>
      </c>
      <c r="BX175" s="62" t="s">
        <v>7</v>
      </c>
      <c r="BY175" s="62" t="s">
        <v>7</v>
      </c>
      <c r="BZ175" s="62" t="s">
        <v>7</v>
      </c>
      <c r="CA175" s="62" t="s">
        <v>7</v>
      </c>
      <c r="CB175" s="62" t="s">
        <v>7</v>
      </c>
      <c r="CC175" s="62" t="s">
        <v>7</v>
      </c>
      <c r="CD175" s="62" t="s">
        <v>7</v>
      </c>
      <c r="CE175" s="62" t="s">
        <v>7</v>
      </c>
      <c r="CF175" s="62" t="s">
        <v>7</v>
      </c>
      <c r="CG175" s="62" t="s">
        <v>7</v>
      </c>
      <c r="CH175" s="62" t="s">
        <v>7</v>
      </c>
      <c r="CI175" s="62" t="s">
        <v>7</v>
      </c>
      <c r="CJ175" s="62" t="s">
        <v>7</v>
      </c>
      <c r="CK175" s="62" t="s">
        <v>7</v>
      </c>
      <c r="CL175" s="62" t="s">
        <v>7</v>
      </c>
      <c r="CM175" s="62" t="s">
        <v>7</v>
      </c>
      <c r="CN175" s="62" t="s">
        <v>7</v>
      </c>
      <c r="CO175" s="62" t="s">
        <v>7</v>
      </c>
      <c r="CP175" s="117"/>
      <c r="CQ175" s="60" t="str">
        <f>IF(AD175="Athlete Name","",AD175)</f>
        <v>Isabella Baldwin</v>
      </c>
      <c r="CR175" s="46">
        <v>39</v>
      </c>
      <c r="CS175" s="88"/>
    </row>
    <row r="176" spans="2:97" x14ac:dyDescent="0.35">
      <c r="B176" s="71"/>
      <c r="C176" s="323"/>
      <c r="D176" s="47"/>
      <c r="E176" s="60"/>
      <c r="F176" s="45"/>
      <c r="G176" s="46"/>
      <c r="I176" s="61" t="str">
        <f>IF(SUM(AF176:AJ176)=0,"",SUM(AF176:AJ176))</f>
        <v/>
      </c>
      <c r="J176" s="108" t="s">
        <v>12</v>
      </c>
      <c r="K176" s="45" t="str">
        <f>IFERROR(LARGE((AL176:CO176),1),"")</f>
        <v/>
      </c>
      <c r="L176" s="1" t="str">
        <f>IFERROR(LARGE((AL176:CO176),2),"")</f>
        <v/>
      </c>
      <c r="M176" s="1" t="str">
        <f>IFERROR(LARGE((AL176:CO176),3),"")</f>
        <v/>
      </c>
      <c r="N176" s="1" t="str">
        <f>IFERROR(LARGE((AL176:CO176),4),"")</f>
        <v/>
      </c>
      <c r="O176" s="46" t="str">
        <f>IFERROR(LARGE((AL176:CO176),5),"")</f>
        <v/>
      </c>
      <c r="P176" s="1"/>
      <c r="Q176" s="56"/>
      <c r="R176" s="57"/>
      <c r="T176" s="5">
        <f t="shared" ref="T176" si="588">IF(U175="","",1)</f>
        <v>1</v>
      </c>
      <c r="U176" s="126">
        <f t="shared" ref="U176" si="589">IF(U175="","",1)</f>
        <v>1</v>
      </c>
      <c r="V176" s="6">
        <f t="shared" ref="V176" si="590">IF(U175="","",1)</f>
        <v>1</v>
      </c>
      <c r="X176" s="60"/>
      <c r="Y176" s="46"/>
      <c r="Z176" s="76"/>
      <c r="AB176" s="82"/>
      <c r="AC176" s="45"/>
      <c r="AD176" s="60"/>
      <c r="AF176" s="45" t="s">
        <v>12</v>
      </c>
      <c r="AG176" s="1" t="s">
        <v>12</v>
      </c>
      <c r="AH176" s="1" t="s">
        <v>12</v>
      </c>
      <c r="AI176" s="1" t="s">
        <v>12</v>
      </c>
      <c r="AJ176" s="46" t="s">
        <v>12</v>
      </c>
      <c r="AK176" s="108"/>
      <c r="AL176" s="45" t="s">
        <v>12</v>
      </c>
      <c r="AM176" s="45" t="s">
        <v>12</v>
      </c>
      <c r="AN176" s="45" t="s">
        <v>12</v>
      </c>
      <c r="AO176" s="45" t="s">
        <v>12</v>
      </c>
      <c r="AP176" s="45" t="s">
        <v>12</v>
      </c>
      <c r="AQ176" s="45" t="s">
        <v>12</v>
      </c>
      <c r="AR176" s="45" t="s">
        <v>12</v>
      </c>
      <c r="AS176" s="45" t="s">
        <v>12</v>
      </c>
      <c r="AT176" s="45" t="s">
        <v>12</v>
      </c>
      <c r="AU176" s="45" t="s">
        <v>12</v>
      </c>
      <c r="AV176" s="45" t="s">
        <v>12</v>
      </c>
      <c r="AW176" s="45" t="s">
        <v>12</v>
      </c>
      <c r="AX176" s="45" t="s">
        <v>12</v>
      </c>
      <c r="AY176" s="45" t="s">
        <v>12</v>
      </c>
      <c r="AZ176" s="45" t="s">
        <v>12</v>
      </c>
      <c r="BA176" s="45" t="s">
        <v>12</v>
      </c>
      <c r="BB176" s="45" t="s">
        <v>12</v>
      </c>
      <c r="BC176" s="45" t="s">
        <v>12</v>
      </c>
      <c r="BD176" s="45" t="s">
        <v>12</v>
      </c>
      <c r="BE176" s="45" t="s">
        <v>12</v>
      </c>
      <c r="BF176" s="45" t="s">
        <v>12</v>
      </c>
      <c r="BG176" s="45" t="s">
        <v>12</v>
      </c>
      <c r="BH176" s="45" t="s">
        <v>12</v>
      </c>
      <c r="BI176" s="45" t="s">
        <v>12</v>
      </c>
      <c r="BJ176" s="45" t="s">
        <v>12</v>
      </c>
      <c r="BK176" s="45" t="s">
        <v>12</v>
      </c>
      <c r="BL176" s="45" t="s">
        <v>12</v>
      </c>
      <c r="BM176" s="45" t="s">
        <v>12</v>
      </c>
      <c r="BN176" s="45" t="s">
        <v>12</v>
      </c>
      <c r="BO176" s="45" t="s">
        <v>12</v>
      </c>
      <c r="BP176" s="45" t="s">
        <v>12</v>
      </c>
      <c r="BQ176" s="45" t="s">
        <v>12</v>
      </c>
      <c r="BR176" s="45" t="s">
        <v>12</v>
      </c>
      <c r="BS176" s="45" t="s">
        <v>12</v>
      </c>
      <c r="BT176" s="45" t="s">
        <v>12</v>
      </c>
      <c r="BU176" s="45" t="s">
        <v>12</v>
      </c>
      <c r="BV176" s="45" t="s">
        <v>12</v>
      </c>
      <c r="BW176" s="45" t="s">
        <v>12</v>
      </c>
      <c r="BX176" s="45" t="s">
        <v>12</v>
      </c>
      <c r="BY176" s="45" t="s">
        <v>12</v>
      </c>
      <c r="BZ176" s="45" t="s">
        <v>12</v>
      </c>
      <c r="CA176" s="45" t="s">
        <v>12</v>
      </c>
      <c r="CB176" s="45" t="s">
        <v>12</v>
      </c>
      <c r="CC176" s="45" t="s">
        <v>12</v>
      </c>
      <c r="CD176" s="45" t="s">
        <v>12</v>
      </c>
      <c r="CE176" s="45" t="s">
        <v>12</v>
      </c>
      <c r="CF176" s="45" t="s">
        <v>12</v>
      </c>
      <c r="CG176" s="45" t="s">
        <v>12</v>
      </c>
      <c r="CH176" s="45" t="s">
        <v>12</v>
      </c>
      <c r="CI176" s="45" t="s">
        <v>12</v>
      </c>
      <c r="CJ176" s="45" t="s">
        <v>12</v>
      </c>
      <c r="CK176" s="45" t="s">
        <v>12</v>
      </c>
      <c r="CL176" s="45" t="s">
        <v>12</v>
      </c>
      <c r="CM176" s="45" t="s">
        <v>12</v>
      </c>
      <c r="CN176" s="45" t="s">
        <v>12</v>
      </c>
      <c r="CO176" s="45" t="s">
        <v>12</v>
      </c>
      <c r="CP176" s="117"/>
      <c r="CQ176" s="60"/>
      <c r="CR176" s="46"/>
      <c r="CS176" s="88"/>
    </row>
    <row r="177" spans="2:97" s="39" customFormat="1" ht="8.5" customHeight="1" thickBot="1" x14ac:dyDescent="0.4">
      <c r="B177" s="102"/>
      <c r="C177" s="324"/>
      <c r="D177" s="107"/>
      <c r="E177" s="103"/>
      <c r="F177" s="115"/>
      <c r="G177" s="116"/>
      <c r="I177" s="95"/>
      <c r="K177" s="96"/>
      <c r="L177" s="93"/>
      <c r="M177" s="93"/>
      <c r="N177" s="93"/>
      <c r="O177" s="94"/>
      <c r="Q177" s="112"/>
      <c r="R177" s="113"/>
      <c r="T177" s="110">
        <f t="shared" ref="T177" si="591">IF(U175="","",1)</f>
        <v>1</v>
      </c>
      <c r="U177" s="93">
        <f t="shared" ref="U177" si="592">IF(U175="","",1)</f>
        <v>1</v>
      </c>
      <c r="V177" s="109">
        <f t="shared" ref="V177" si="593">IF(U175="","",1)</f>
        <v>1</v>
      </c>
      <c r="X177" s="107"/>
      <c r="Y177" s="97"/>
      <c r="Z177" s="98"/>
      <c r="AB177" s="104"/>
      <c r="AC177" s="92"/>
      <c r="AD177" s="139"/>
      <c r="AF177" s="140"/>
      <c r="AG177" s="141"/>
      <c r="AH177" s="141"/>
      <c r="AI177" s="141"/>
      <c r="AJ177" s="142"/>
      <c r="AL177" s="140"/>
      <c r="AM177" s="141"/>
      <c r="AN177" s="141"/>
      <c r="AO177" s="141"/>
      <c r="AP177" s="141"/>
      <c r="AQ177" s="141"/>
      <c r="AR177" s="141"/>
      <c r="AS177" s="141"/>
      <c r="AT177" s="141"/>
      <c r="AU177" s="141"/>
      <c r="AV177" s="141"/>
      <c r="AW177" s="141"/>
      <c r="AX177" s="141"/>
      <c r="AY177" s="141"/>
      <c r="AZ177" s="141"/>
      <c r="BA177" s="141"/>
      <c r="BB177" s="141"/>
      <c r="BC177" s="141"/>
      <c r="BD177" s="141"/>
      <c r="BE177" s="141"/>
      <c r="BF177" s="141"/>
      <c r="BG177" s="141"/>
      <c r="BH177" s="141"/>
      <c r="BI177" s="141"/>
      <c r="BJ177" s="141"/>
      <c r="BK177" s="141"/>
      <c r="BL177" s="141"/>
      <c r="BM177" s="141"/>
      <c r="BN177" s="141"/>
      <c r="BO177" s="141"/>
      <c r="BP177" s="141"/>
      <c r="BQ177" s="141"/>
      <c r="BR177" s="141"/>
      <c r="BS177" s="141"/>
      <c r="BT177" s="141"/>
      <c r="BU177" s="141"/>
      <c r="BV177" s="141"/>
      <c r="BW177" s="141"/>
      <c r="BX177" s="141"/>
      <c r="BY177" s="141"/>
      <c r="BZ177" s="141"/>
      <c r="CA177" s="141"/>
      <c r="CB177" s="141"/>
      <c r="CC177" s="141"/>
      <c r="CD177" s="141"/>
      <c r="CE177" s="141"/>
      <c r="CF177" s="141"/>
      <c r="CG177" s="141"/>
      <c r="CH177" s="141"/>
      <c r="CI177" s="141"/>
      <c r="CJ177" s="141"/>
      <c r="CK177" s="141"/>
      <c r="CL177" s="141"/>
      <c r="CM177" s="141"/>
      <c r="CN177" s="141"/>
      <c r="CO177" s="142"/>
      <c r="CP177" s="118"/>
      <c r="CQ177" s="146"/>
      <c r="CR177" s="97"/>
      <c r="CS177" s="105"/>
    </row>
    <row r="178" spans="2:97" ht="8.5" customHeight="1" thickTop="1" x14ac:dyDescent="0.35">
      <c r="B178" s="71"/>
      <c r="C178" s="323"/>
      <c r="D178" s="47"/>
      <c r="E178" s="60"/>
      <c r="G178" s="46"/>
      <c r="I178" s="61"/>
      <c r="K178" s="45"/>
      <c r="L178" s="1"/>
      <c r="M178" s="1"/>
      <c r="N178" s="1"/>
      <c r="O178" s="46"/>
      <c r="P178" s="1"/>
      <c r="Q178" s="56"/>
      <c r="R178" s="57"/>
      <c r="T178" s="5">
        <f t="shared" ref="T178" si="594">IF(U179="","",1)</f>
        <v>1</v>
      </c>
      <c r="U178" s="1">
        <f t="shared" ref="U178" si="595">IF(U179="","",1)</f>
        <v>1</v>
      </c>
      <c r="V178" s="6">
        <f t="shared" ref="V178" si="596">IF(U179="","",1)</f>
        <v>1</v>
      </c>
      <c r="X178" s="60"/>
      <c r="Y178" s="46"/>
      <c r="Z178" s="76"/>
      <c r="AB178" s="82"/>
      <c r="AC178" s="45"/>
      <c r="AD178" s="149"/>
      <c r="AF178" s="150"/>
      <c r="AG178" s="151"/>
      <c r="AH178" s="151"/>
      <c r="AI178" s="151"/>
      <c r="AJ178" s="152"/>
      <c r="AL178" s="150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7"/>
      <c r="CA178" s="157"/>
      <c r="CB178" s="157"/>
      <c r="CC178" s="157"/>
      <c r="CD178" s="157"/>
      <c r="CE178" s="157"/>
      <c r="CF178" s="157"/>
      <c r="CG178" s="157"/>
      <c r="CH178" s="157"/>
      <c r="CI178" s="157"/>
      <c r="CJ178" s="157"/>
      <c r="CK178" s="157"/>
      <c r="CL178" s="157"/>
      <c r="CM178" s="157"/>
      <c r="CN178" s="157"/>
      <c r="CO178" s="152"/>
      <c r="CP178" s="117"/>
      <c r="CQ178" s="149"/>
      <c r="CR178" s="46"/>
      <c r="CS178" s="88"/>
    </row>
    <row r="179" spans="2:97" x14ac:dyDescent="0.35">
      <c r="B179" s="71"/>
      <c r="C179" s="323">
        <f>IF(AD179="Athlete Name","",AC179)</f>
        <v>40</v>
      </c>
      <c r="D179" s="47" t="str">
        <f t="shared" ref="D179" si="597">IF(AD179="Athlete Name","",AD179)</f>
        <v>Alivia Perkins</v>
      </c>
      <c r="E179" s="60"/>
      <c r="F179" s="1">
        <f>IF(COUNT(AL179:CO179)=0,"", COUNT(AL179:CO179))</f>
        <v>4</v>
      </c>
      <c r="G179" s="46">
        <f t="shared" ref="G179" si="598">_xlfn.IFS(F179="","",F179=1,1,F179=2,2,F179=3,3,F179=4,4,F179=5,5,F179&gt;5,5)</f>
        <v>4</v>
      </c>
      <c r="I179" s="61"/>
      <c r="J179" s="108" t="s">
        <v>7</v>
      </c>
      <c r="K179" s="45">
        <f>IFERROR(LARGE((AL179:CO179),1),"")</f>
        <v>623.5</v>
      </c>
      <c r="L179" s="1">
        <f>IFERROR(LARGE((AL179:CO179),2),"")</f>
        <v>621.9</v>
      </c>
      <c r="M179" s="1">
        <f>IFERROR(LARGE((AL179:CO179),3),"")</f>
        <v>614.6</v>
      </c>
      <c r="N179" s="1">
        <f>IFERROR(LARGE((AL179:CO179),4),"")</f>
        <v>613.79999999999995</v>
      </c>
      <c r="O179" s="46" t="str">
        <f>IFERROR(LARGE((AL179:CO179),5),"")</f>
        <v/>
      </c>
      <c r="P179" s="1"/>
      <c r="Q179" s="56">
        <f t="shared" ref="Q179" si="599">IFERROR(AVERAGEIF(K179:O179,"&gt;0"),"")</f>
        <v>618.45000000000005</v>
      </c>
      <c r="R179" s="57" t="str">
        <f t="shared" ref="R179" si="600">IF(SUM(AF180:AJ180,K180:O180)=0,"",SUM(AF180:AJ180,K180:O180))</f>
        <v/>
      </c>
      <c r="T179" s="5">
        <f t="shared" ref="T179" si="601">IF(U179="","",1)</f>
        <v>1</v>
      </c>
      <c r="U179" s="4">
        <f t="shared" ref="U179" si="602">IF(SUM(Q179:R179)=0,"",SUM(Q179:R179))</f>
        <v>618.45000000000005</v>
      </c>
      <c r="V179" s="6">
        <f t="shared" ref="V179" si="603">IF(U179="","",1)</f>
        <v>1</v>
      </c>
      <c r="X179" s="60" t="str">
        <f t="shared" ref="X179" si="604">IF(AD179="Athlete Name","",AD179)</f>
        <v>Alivia Perkins</v>
      </c>
      <c r="Y179" s="46"/>
      <c r="Z179" s="76"/>
      <c r="AB179" s="82"/>
      <c r="AC179" s="45">
        <v>40</v>
      </c>
      <c r="AD179" s="60" t="s">
        <v>219</v>
      </c>
      <c r="AF179" s="45"/>
      <c r="AG179" s="1"/>
      <c r="AH179" s="1"/>
      <c r="AI179" s="1"/>
      <c r="AJ179" s="46"/>
      <c r="AK179" s="108"/>
      <c r="AL179" s="62" t="s">
        <v>7</v>
      </c>
      <c r="AM179" s="62">
        <v>614.6</v>
      </c>
      <c r="AN179" s="62">
        <v>621.9</v>
      </c>
      <c r="AO179" s="62" t="s">
        <v>7</v>
      </c>
      <c r="AP179" s="62" t="s">
        <v>7</v>
      </c>
      <c r="AQ179" s="62" t="s">
        <v>7</v>
      </c>
      <c r="AR179" s="62" t="s">
        <v>7</v>
      </c>
      <c r="AS179" s="62" t="s">
        <v>7</v>
      </c>
      <c r="AT179" s="62" t="s">
        <v>7</v>
      </c>
      <c r="AU179" s="62" t="s">
        <v>7</v>
      </c>
      <c r="AV179" s="62" t="s">
        <v>7</v>
      </c>
      <c r="AW179" s="62" t="s">
        <v>7</v>
      </c>
      <c r="AX179" s="62" t="s">
        <v>7</v>
      </c>
      <c r="AY179" s="62" t="s">
        <v>7</v>
      </c>
      <c r="AZ179" s="62" t="s">
        <v>7</v>
      </c>
      <c r="BA179" s="62" t="s">
        <v>7</v>
      </c>
      <c r="BB179" s="62" t="s">
        <v>7</v>
      </c>
      <c r="BC179" s="62" t="s">
        <v>7</v>
      </c>
      <c r="BD179" s="62" t="s">
        <v>7</v>
      </c>
      <c r="BE179" s="62" t="s">
        <v>7</v>
      </c>
      <c r="BF179" s="62" t="s">
        <v>7</v>
      </c>
      <c r="BG179" s="62" t="s">
        <v>7</v>
      </c>
      <c r="BH179" s="62">
        <v>613.79999999999995</v>
      </c>
      <c r="BI179" s="62">
        <v>623.5</v>
      </c>
      <c r="BJ179" s="62" t="s">
        <v>7</v>
      </c>
      <c r="BK179" s="62" t="s">
        <v>7</v>
      </c>
      <c r="BL179" s="62" t="s">
        <v>7</v>
      </c>
      <c r="BM179" s="62" t="s">
        <v>7</v>
      </c>
      <c r="BN179" s="62" t="s">
        <v>7</v>
      </c>
      <c r="BO179" s="62" t="s">
        <v>7</v>
      </c>
      <c r="BP179" s="62" t="s">
        <v>7</v>
      </c>
      <c r="BQ179" s="62" t="s">
        <v>7</v>
      </c>
      <c r="BR179" s="62" t="s">
        <v>7</v>
      </c>
      <c r="BS179" s="62" t="s">
        <v>7</v>
      </c>
      <c r="BT179" s="62" t="s">
        <v>7</v>
      </c>
      <c r="BU179" s="62" t="s">
        <v>7</v>
      </c>
      <c r="BV179" s="62" t="s">
        <v>7</v>
      </c>
      <c r="BW179" s="62" t="s">
        <v>7</v>
      </c>
      <c r="BX179" s="62" t="s">
        <v>7</v>
      </c>
      <c r="BY179" s="62" t="s">
        <v>7</v>
      </c>
      <c r="BZ179" s="62" t="s">
        <v>7</v>
      </c>
      <c r="CA179" s="62" t="s">
        <v>7</v>
      </c>
      <c r="CB179" s="62" t="s">
        <v>7</v>
      </c>
      <c r="CC179" s="62" t="s">
        <v>7</v>
      </c>
      <c r="CD179" s="62" t="s">
        <v>7</v>
      </c>
      <c r="CE179" s="62" t="s">
        <v>7</v>
      </c>
      <c r="CF179" s="62" t="s">
        <v>7</v>
      </c>
      <c r="CG179" s="62" t="s">
        <v>7</v>
      </c>
      <c r="CH179" s="62" t="s">
        <v>7</v>
      </c>
      <c r="CI179" s="62" t="s">
        <v>7</v>
      </c>
      <c r="CJ179" s="62" t="s">
        <v>7</v>
      </c>
      <c r="CK179" s="62" t="s">
        <v>7</v>
      </c>
      <c r="CL179" s="62" t="s">
        <v>7</v>
      </c>
      <c r="CM179" s="62" t="s">
        <v>7</v>
      </c>
      <c r="CN179" s="62" t="s">
        <v>7</v>
      </c>
      <c r="CO179" s="62" t="s">
        <v>7</v>
      </c>
      <c r="CP179" s="117"/>
      <c r="CQ179" s="60" t="str">
        <f>IF(AD179="Athlete Name","",AD179)</f>
        <v>Alivia Perkins</v>
      </c>
      <c r="CR179" s="46">
        <v>40</v>
      </c>
      <c r="CS179" s="88"/>
    </row>
    <row r="180" spans="2:97" x14ac:dyDescent="0.35">
      <c r="B180" s="71"/>
      <c r="C180" s="323"/>
      <c r="D180" s="47"/>
      <c r="E180" s="60"/>
      <c r="G180" s="46"/>
      <c r="I180" s="61" t="str">
        <f>IF(SUM(AF180:AJ180)=0,"",SUM(AF180:AJ180))</f>
        <v/>
      </c>
      <c r="J180" s="108" t="s">
        <v>12</v>
      </c>
      <c r="K180" s="45" t="str">
        <f>IFERROR(LARGE((AL180:CO180),1),"")</f>
        <v/>
      </c>
      <c r="L180" s="1" t="str">
        <f>IFERROR(LARGE((AL180:CO180),2),"")</f>
        <v/>
      </c>
      <c r="M180" s="1" t="str">
        <f>IFERROR(LARGE((AL180:CO180),3),"")</f>
        <v/>
      </c>
      <c r="N180" s="1" t="str">
        <f>IFERROR(LARGE((AL180:CO180),4),"")</f>
        <v/>
      </c>
      <c r="O180" s="46" t="str">
        <f>IFERROR(LARGE((AL180:CO180),5),"")</f>
        <v/>
      </c>
      <c r="P180" s="1"/>
      <c r="Q180" s="56"/>
      <c r="R180" s="57"/>
      <c r="T180" s="5">
        <f t="shared" ref="T180" si="605">IF(U179="","",1)</f>
        <v>1</v>
      </c>
      <c r="U180" s="126">
        <f t="shared" ref="U180" si="606">IF(U179="","",1)</f>
        <v>1</v>
      </c>
      <c r="V180" s="6">
        <f t="shared" ref="V180" si="607">IF(U179="","",1)</f>
        <v>1</v>
      </c>
      <c r="X180" s="60"/>
      <c r="Y180" s="46"/>
      <c r="Z180" s="76"/>
      <c r="AB180" s="82"/>
      <c r="AC180" s="45"/>
      <c r="AD180" s="60"/>
      <c r="AF180" s="45" t="s">
        <v>12</v>
      </c>
      <c r="AG180" s="1" t="s">
        <v>12</v>
      </c>
      <c r="AH180" s="1" t="s">
        <v>12</v>
      </c>
      <c r="AI180" s="1" t="s">
        <v>12</v>
      </c>
      <c r="AJ180" s="46" t="s">
        <v>12</v>
      </c>
      <c r="AK180" s="108"/>
      <c r="AL180" s="45" t="s">
        <v>12</v>
      </c>
      <c r="AM180" s="45" t="s">
        <v>12</v>
      </c>
      <c r="AN180" s="45" t="s">
        <v>12</v>
      </c>
      <c r="AO180" s="45" t="s">
        <v>12</v>
      </c>
      <c r="AP180" s="45" t="s">
        <v>12</v>
      </c>
      <c r="AQ180" s="45" t="s">
        <v>12</v>
      </c>
      <c r="AR180" s="45" t="s">
        <v>12</v>
      </c>
      <c r="AS180" s="45" t="s">
        <v>12</v>
      </c>
      <c r="AT180" s="45" t="s">
        <v>12</v>
      </c>
      <c r="AU180" s="45" t="s">
        <v>12</v>
      </c>
      <c r="AV180" s="45" t="s">
        <v>12</v>
      </c>
      <c r="AW180" s="45" t="s">
        <v>12</v>
      </c>
      <c r="AX180" s="45" t="s">
        <v>12</v>
      </c>
      <c r="AY180" s="45" t="s">
        <v>12</v>
      </c>
      <c r="AZ180" s="45" t="s">
        <v>12</v>
      </c>
      <c r="BA180" s="45" t="s">
        <v>12</v>
      </c>
      <c r="BB180" s="45" t="s">
        <v>12</v>
      </c>
      <c r="BC180" s="45" t="s">
        <v>12</v>
      </c>
      <c r="BD180" s="45" t="s">
        <v>12</v>
      </c>
      <c r="BE180" s="45" t="s">
        <v>12</v>
      </c>
      <c r="BF180" s="45" t="s">
        <v>12</v>
      </c>
      <c r="BG180" s="45" t="s">
        <v>12</v>
      </c>
      <c r="BH180" s="45" t="s">
        <v>12</v>
      </c>
      <c r="BI180" s="45" t="s">
        <v>12</v>
      </c>
      <c r="BJ180" s="45" t="s">
        <v>12</v>
      </c>
      <c r="BK180" s="45" t="s">
        <v>12</v>
      </c>
      <c r="BL180" s="45" t="s">
        <v>12</v>
      </c>
      <c r="BM180" s="45" t="s">
        <v>12</v>
      </c>
      <c r="BN180" s="45" t="s">
        <v>12</v>
      </c>
      <c r="BO180" s="45" t="s">
        <v>12</v>
      </c>
      <c r="BP180" s="45" t="s">
        <v>12</v>
      </c>
      <c r="BQ180" s="45" t="s">
        <v>12</v>
      </c>
      <c r="BR180" s="45" t="s">
        <v>12</v>
      </c>
      <c r="BS180" s="45" t="s">
        <v>12</v>
      </c>
      <c r="BT180" s="45" t="s">
        <v>12</v>
      </c>
      <c r="BU180" s="45" t="s">
        <v>12</v>
      </c>
      <c r="BV180" s="45" t="s">
        <v>12</v>
      </c>
      <c r="BW180" s="45" t="s">
        <v>12</v>
      </c>
      <c r="BX180" s="45" t="s">
        <v>12</v>
      </c>
      <c r="BY180" s="45" t="s">
        <v>12</v>
      </c>
      <c r="BZ180" s="45" t="s">
        <v>12</v>
      </c>
      <c r="CA180" s="45" t="s">
        <v>12</v>
      </c>
      <c r="CB180" s="45" t="s">
        <v>12</v>
      </c>
      <c r="CC180" s="45" t="s">
        <v>12</v>
      </c>
      <c r="CD180" s="45" t="s">
        <v>12</v>
      </c>
      <c r="CE180" s="45" t="s">
        <v>12</v>
      </c>
      <c r="CF180" s="45" t="s">
        <v>12</v>
      </c>
      <c r="CG180" s="45" t="s">
        <v>12</v>
      </c>
      <c r="CH180" s="45" t="s">
        <v>12</v>
      </c>
      <c r="CI180" s="45" t="s">
        <v>12</v>
      </c>
      <c r="CJ180" s="45" t="s">
        <v>12</v>
      </c>
      <c r="CK180" s="45" t="s">
        <v>12</v>
      </c>
      <c r="CL180" s="45" t="s">
        <v>12</v>
      </c>
      <c r="CM180" s="45" t="s">
        <v>12</v>
      </c>
      <c r="CN180" s="45" t="s">
        <v>12</v>
      </c>
      <c r="CO180" s="45" t="s">
        <v>12</v>
      </c>
      <c r="CP180" s="117"/>
      <c r="CQ180" s="60"/>
      <c r="CR180" s="46"/>
      <c r="CS180" s="88"/>
    </row>
    <row r="181" spans="2:97" s="39" customFormat="1" ht="8.5" customHeight="1" thickBot="1" x14ac:dyDescent="0.4">
      <c r="B181" s="102"/>
      <c r="C181" s="324"/>
      <c r="D181" s="107"/>
      <c r="E181" s="103"/>
      <c r="F181" s="115"/>
      <c r="G181" s="116"/>
      <c r="I181" s="95"/>
      <c r="K181" s="96"/>
      <c r="L181" s="93"/>
      <c r="M181" s="93"/>
      <c r="N181" s="93"/>
      <c r="O181" s="94"/>
      <c r="Q181" s="112"/>
      <c r="R181" s="113"/>
      <c r="T181" s="110">
        <f t="shared" ref="T181" si="608">IF(U179="","",1)</f>
        <v>1</v>
      </c>
      <c r="U181" s="93">
        <f t="shared" ref="U181" si="609">IF(U179="","",1)</f>
        <v>1</v>
      </c>
      <c r="V181" s="109">
        <f t="shared" ref="V181" si="610">IF(U179="","",1)</f>
        <v>1</v>
      </c>
      <c r="X181" s="107"/>
      <c r="Y181" s="97"/>
      <c r="Z181" s="98"/>
      <c r="AB181" s="104"/>
      <c r="AC181" s="92"/>
      <c r="AD181" s="148"/>
      <c r="AF181" s="153"/>
      <c r="AG181" s="154"/>
      <c r="AH181" s="154"/>
      <c r="AI181" s="155"/>
      <c r="AJ181" s="156"/>
      <c r="AL181" s="159"/>
      <c r="AM181" s="155"/>
      <c r="AN181" s="155"/>
      <c r="AO181" s="155"/>
      <c r="AP181" s="155"/>
      <c r="AQ181" s="155"/>
      <c r="AR181" s="155"/>
      <c r="AS181" s="155"/>
      <c r="AT181" s="155"/>
      <c r="AU181" s="155"/>
      <c r="AV181" s="155"/>
      <c r="AW181" s="155"/>
      <c r="AX181" s="155"/>
      <c r="AY181" s="155"/>
      <c r="AZ181" s="155"/>
      <c r="BA181" s="155"/>
      <c r="BB181" s="155"/>
      <c r="BC181" s="155"/>
      <c r="BD181" s="155"/>
      <c r="BE181" s="155"/>
      <c r="BF181" s="155"/>
      <c r="BG181" s="155"/>
      <c r="BH181" s="155"/>
      <c r="BI181" s="155"/>
      <c r="BJ181" s="155"/>
      <c r="BK181" s="155"/>
      <c r="BL181" s="155"/>
      <c r="BM181" s="155"/>
      <c r="BN181" s="155"/>
      <c r="BO181" s="155"/>
      <c r="BP181" s="155"/>
      <c r="BQ181" s="155"/>
      <c r="BR181" s="155"/>
      <c r="BS181" s="155"/>
      <c r="BT181" s="155"/>
      <c r="BU181" s="155"/>
      <c r="BV181" s="155"/>
      <c r="BW181" s="155"/>
      <c r="BX181" s="155"/>
      <c r="BY181" s="155"/>
      <c r="BZ181" s="155"/>
      <c r="CA181" s="155"/>
      <c r="CB181" s="155"/>
      <c r="CC181" s="155"/>
      <c r="CD181" s="155"/>
      <c r="CE181" s="155"/>
      <c r="CF181" s="155"/>
      <c r="CG181" s="155"/>
      <c r="CH181" s="155"/>
      <c r="CI181" s="155"/>
      <c r="CJ181" s="155"/>
      <c r="CK181" s="155"/>
      <c r="CL181" s="155"/>
      <c r="CM181" s="155"/>
      <c r="CN181" s="155"/>
      <c r="CO181" s="156"/>
      <c r="CP181" s="118"/>
      <c r="CQ181" s="158"/>
      <c r="CR181" s="97"/>
      <c r="CS181" s="105"/>
    </row>
    <row r="182" spans="2:97" ht="8.5" customHeight="1" thickTop="1" x14ac:dyDescent="0.35">
      <c r="B182" s="71"/>
      <c r="C182" s="323"/>
      <c r="D182" s="47"/>
      <c r="E182" s="60"/>
      <c r="G182" s="46"/>
      <c r="I182" s="61"/>
      <c r="K182" s="45"/>
      <c r="L182" s="1"/>
      <c r="M182" s="1"/>
      <c r="N182" s="1"/>
      <c r="O182" s="46"/>
      <c r="P182" s="1"/>
      <c r="Q182" s="56"/>
      <c r="R182" s="57"/>
      <c r="T182" s="5" t="str">
        <f t="shared" ref="T182" si="611">IF(U183="","",1)</f>
        <v/>
      </c>
      <c r="U182" s="1" t="str">
        <f t="shared" ref="U182" si="612">IF(U183="","",1)</f>
        <v/>
      </c>
      <c r="V182" s="6" t="str">
        <f t="shared" ref="V182" si="613">IF(U183="","",1)</f>
        <v/>
      </c>
      <c r="X182" s="60"/>
      <c r="Y182" s="46"/>
      <c r="Z182" s="76"/>
      <c r="AB182" s="82"/>
      <c r="AC182" s="45"/>
      <c r="AD182" s="134"/>
      <c r="AF182" s="135"/>
      <c r="AG182" s="136"/>
      <c r="AH182" s="136"/>
      <c r="AI182" s="137"/>
      <c r="AJ182" s="138"/>
      <c r="AL182" s="143"/>
      <c r="AM182" s="144"/>
      <c r="AN182" s="144"/>
      <c r="AO182" s="144"/>
      <c r="AP182" s="144"/>
      <c r="AQ182" s="144"/>
      <c r="AR182" s="144"/>
      <c r="AS182" s="144"/>
      <c r="AT182" s="144"/>
      <c r="AU182" s="144"/>
      <c r="AV182" s="144"/>
      <c r="AW182" s="144"/>
      <c r="AX182" s="144"/>
      <c r="AY182" s="144"/>
      <c r="AZ182" s="144"/>
      <c r="BA182" s="144"/>
      <c r="BB182" s="144"/>
      <c r="BC182" s="144"/>
      <c r="BD182" s="144"/>
      <c r="BE182" s="144"/>
      <c r="BF182" s="144"/>
      <c r="BG182" s="144"/>
      <c r="BH182" s="144"/>
      <c r="BI182" s="144"/>
      <c r="BJ182" s="144"/>
      <c r="BK182" s="144"/>
      <c r="BL182" s="144"/>
      <c r="BM182" s="144"/>
      <c r="BN182" s="144"/>
      <c r="BO182" s="144"/>
      <c r="BP182" s="144"/>
      <c r="BQ182" s="144"/>
      <c r="BR182" s="144"/>
      <c r="BS182" s="144"/>
      <c r="BT182" s="144"/>
      <c r="BU182" s="144"/>
      <c r="BV182" s="144"/>
      <c r="BW182" s="144"/>
      <c r="BX182" s="144"/>
      <c r="BY182" s="144"/>
      <c r="BZ182" s="144"/>
      <c r="CA182" s="144"/>
      <c r="CB182" s="144"/>
      <c r="CC182" s="144"/>
      <c r="CD182" s="144"/>
      <c r="CE182" s="144"/>
      <c r="CF182" s="144"/>
      <c r="CG182" s="144"/>
      <c r="CH182" s="144"/>
      <c r="CI182" s="144"/>
      <c r="CJ182" s="144"/>
      <c r="CK182" s="144"/>
      <c r="CL182" s="144"/>
      <c r="CM182" s="144"/>
      <c r="CN182" s="144"/>
      <c r="CO182" s="145"/>
      <c r="CP182" s="117"/>
      <c r="CQ182" s="134"/>
      <c r="CR182" s="46"/>
      <c r="CS182" s="88"/>
    </row>
    <row r="183" spans="2:97" x14ac:dyDescent="0.35">
      <c r="B183" s="71"/>
      <c r="C183" s="323">
        <f>IF(AD183="Athlete Name","",AC183)</f>
        <v>41</v>
      </c>
      <c r="D183" s="47" t="str">
        <f t="shared" ref="D183" si="614">IF(AD183="Athlete Name","",AD183)</f>
        <v>Lillian Warren</v>
      </c>
      <c r="E183" s="60"/>
      <c r="F183" s="1" t="str">
        <f>IF(COUNT(AL183:CO183)=0,"", COUNT(AL183:CO183))</f>
        <v/>
      </c>
      <c r="G183" s="46" t="str">
        <f t="shared" ref="G183" si="615">_xlfn.IFS(F183="","",F183=1,1,F183=2,2,F183=3,3,F183=4,4,F183=5,5,F183&gt;5,5)</f>
        <v/>
      </c>
      <c r="I183" s="61"/>
      <c r="J183" s="108" t="s">
        <v>7</v>
      </c>
      <c r="K183" s="45" t="str">
        <f>IFERROR(LARGE((AL183:CO183),1),"")</f>
        <v/>
      </c>
      <c r="L183" s="1" t="str">
        <f>IFERROR(LARGE((AL183:CO183),2),"")</f>
        <v/>
      </c>
      <c r="M183" s="1" t="str">
        <f>IFERROR(LARGE((AL183:CO183),3),"")</f>
        <v/>
      </c>
      <c r="N183" s="1" t="str">
        <f>IFERROR(LARGE((AL183:CO183),4),"")</f>
        <v/>
      </c>
      <c r="O183" s="46" t="str">
        <f>IFERROR(LARGE((AL183:CO183),5),"")</f>
        <v/>
      </c>
      <c r="P183" s="1"/>
      <c r="Q183" s="56" t="str">
        <f t="shared" ref="Q183" si="616">IFERROR(AVERAGEIF(K183:O183,"&gt;0"),"")</f>
        <v/>
      </c>
      <c r="R183" s="57" t="str">
        <f t="shared" ref="R183" si="617">IF(SUM(AF184:AJ184,K184:O184)=0,"",SUM(AF184:AJ184,K184:O184))</f>
        <v/>
      </c>
      <c r="T183" s="5" t="str">
        <f t="shared" ref="T183" si="618">IF(U183="","",1)</f>
        <v/>
      </c>
      <c r="U183" s="4" t="str">
        <f t="shared" ref="U183" si="619">IF(SUM(Q183:R183)=0,"",SUM(Q183:R183))</f>
        <v/>
      </c>
      <c r="V183" s="6" t="str">
        <f t="shared" ref="V183" si="620">IF(U183="","",1)</f>
        <v/>
      </c>
      <c r="X183" s="60" t="str">
        <f t="shared" ref="X183" si="621">IF(AD183="Athlete Name","",AD183)</f>
        <v>Lillian Warren</v>
      </c>
      <c r="Y183" s="46"/>
      <c r="Z183" s="76"/>
      <c r="AB183" s="82"/>
      <c r="AC183" s="45">
        <v>41</v>
      </c>
      <c r="AD183" s="60" t="s">
        <v>226</v>
      </c>
      <c r="AF183" s="45"/>
      <c r="AG183" s="1"/>
      <c r="AH183" s="1"/>
      <c r="AI183" s="1"/>
      <c r="AJ183" s="46"/>
      <c r="AK183" s="108"/>
      <c r="AL183" s="62" t="s">
        <v>7</v>
      </c>
      <c r="AM183" s="62" t="s">
        <v>7</v>
      </c>
      <c r="AN183" s="62" t="s">
        <v>7</v>
      </c>
      <c r="AO183" s="62" t="s">
        <v>7</v>
      </c>
      <c r="AP183" s="62" t="s">
        <v>7</v>
      </c>
      <c r="AQ183" s="62" t="s">
        <v>7</v>
      </c>
      <c r="AR183" s="62" t="s">
        <v>7</v>
      </c>
      <c r="AS183" s="62" t="s">
        <v>7</v>
      </c>
      <c r="AT183" s="62" t="s">
        <v>7</v>
      </c>
      <c r="AU183" s="62" t="s">
        <v>7</v>
      </c>
      <c r="AV183" s="62" t="s">
        <v>7</v>
      </c>
      <c r="AW183" s="62" t="s">
        <v>7</v>
      </c>
      <c r="AX183" s="62" t="s">
        <v>7</v>
      </c>
      <c r="AY183" s="62" t="s">
        <v>7</v>
      </c>
      <c r="AZ183" s="62" t="s">
        <v>7</v>
      </c>
      <c r="BA183" s="62" t="s">
        <v>7</v>
      </c>
      <c r="BB183" s="62" t="s">
        <v>7</v>
      </c>
      <c r="BC183" s="62" t="s">
        <v>7</v>
      </c>
      <c r="BD183" s="62" t="s">
        <v>7</v>
      </c>
      <c r="BE183" s="62" t="s">
        <v>7</v>
      </c>
      <c r="BF183" s="62" t="s">
        <v>7</v>
      </c>
      <c r="BG183" s="62" t="s">
        <v>7</v>
      </c>
      <c r="BH183" s="62" t="s">
        <v>7</v>
      </c>
      <c r="BI183" s="62" t="s">
        <v>7</v>
      </c>
      <c r="BJ183" s="62" t="s">
        <v>7</v>
      </c>
      <c r="BK183" s="62" t="s">
        <v>7</v>
      </c>
      <c r="BL183" s="62" t="s">
        <v>7</v>
      </c>
      <c r="BM183" s="62" t="s">
        <v>7</v>
      </c>
      <c r="BN183" s="62" t="s">
        <v>7</v>
      </c>
      <c r="BO183" s="62" t="s">
        <v>7</v>
      </c>
      <c r="BP183" s="62" t="s">
        <v>7</v>
      </c>
      <c r="BQ183" s="62" t="s">
        <v>7</v>
      </c>
      <c r="BR183" s="62" t="s">
        <v>7</v>
      </c>
      <c r="BS183" s="62" t="s">
        <v>7</v>
      </c>
      <c r="BT183" s="62" t="s">
        <v>7</v>
      </c>
      <c r="BU183" s="62" t="s">
        <v>7</v>
      </c>
      <c r="BV183" s="62" t="s">
        <v>7</v>
      </c>
      <c r="BW183" s="62" t="s">
        <v>7</v>
      </c>
      <c r="BX183" s="62" t="s">
        <v>7</v>
      </c>
      <c r="BY183" s="62" t="s">
        <v>7</v>
      </c>
      <c r="BZ183" s="62" t="s">
        <v>7</v>
      </c>
      <c r="CA183" s="62" t="s">
        <v>7</v>
      </c>
      <c r="CB183" s="62" t="s">
        <v>7</v>
      </c>
      <c r="CC183" s="62" t="s">
        <v>7</v>
      </c>
      <c r="CD183" s="62" t="s">
        <v>7</v>
      </c>
      <c r="CE183" s="62" t="s">
        <v>7</v>
      </c>
      <c r="CF183" s="62" t="s">
        <v>7</v>
      </c>
      <c r="CG183" s="62" t="s">
        <v>7</v>
      </c>
      <c r="CH183" s="62" t="s">
        <v>7</v>
      </c>
      <c r="CI183" s="62" t="s">
        <v>7</v>
      </c>
      <c r="CJ183" s="62" t="s">
        <v>7</v>
      </c>
      <c r="CK183" s="62" t="s">
        <v>7</v>
      </c>
      <c r="CL183" s="62" t="s">
        <v>7</v>
      </c>
      <c r="CM183" s="62" t="s">
        <v>7</v>
      </c>
      <c r="CN183" s="62" t="s">
        <v>7</v>
      </c>
      <c r="CO183" s="62" t="s">
        <v>7</v>
      </c>
      <c r="CP183" s="117"/>
      <c r="CQ183" s="60" t="str">
        <f>IF(AD183="Athlete Name","",AD183)</f>
        <v>Lillian Warren</v>
      </c>
      <c r="CR183" s="46">
        <v>41</v>
      </c>
      <c r="CS183" s="88"/>
    </row>
    <row r="184" spans="2:97" x14ac:dyDescent="0.35">
      <c r="B184" s="71"/>
      <c r="C184" s="323"/>
      <c r="D184" s="47"/>
      <c r="E184" s="60"/>
      <c r="G184" s="46"/>
      <c r="I184" s="61" t="str">
        <f>IF(SUM(AF184:AJ184)=0,"",SUM(AF184:AJ184))</f>
        <v/>
      </c>
      <c r="J184" s="108" t="s">
        <v>12</v>
      </c>
      <c r="K184" s="45" t="str">
        <f>IFERROR(LARGE((AL184:CO184),1),"")</f>
        <v/>
      </c>
      <c r="L184" s="1" t="str">
        <f>IFERROR(LARGE((AL184:CO184),2),"")</f>
        <v/>
      </c>
      <c r="M184" s="1" t="str">
        <f>IFERROR(LARGE((AL184:CO184),3),"")</f>
        <v/>
      </c>
      <c r="N184" s="1" t="str">
        <f>IFERROR(LARGE((AL184:CO184),4),"")</f>
        <v/>
      </c>
      <c r="O184" s="46" t="str">
        <f>IFERROR(LARGE((AL184:CO184),5),"")</f>
        <v/>
      </c>
      <c r="P184" s="1"/>
      <c r="Q184" s="56"/>
      <c r="R184" s="57"/>
      <c r="T184" s="5" t="str">
        <f t="shared" ref="T184" si="622">IF(U183="","",1)</f>
        <v/>
      </c>
      <c r="U184" s="126" t="str">
        <f t="shared" ref="U184" si="623">IF(U183="","",1)</f>
        <v/>
      </c>
      <c r="V184" s="6" t="str">
        <f t="shared" ref="V184" si="624">IF(U183="","",1)</f>
        <v/>
      </c>
      <c r="X184" s="60"/>
      <c r="Y184" s="46"/>
      <c r="Z184" s="76"/>
      <c r="AB184" s="82"/>
      <c r="AC184" s="45"/>
      <c r="AD184" s="60"/>
      <c r="AF184" s="45" t="s">
        <v>12</v>
      </c>
      <c r="AG184" s="1" t="s">
        <v>12</v>
      </c>
      <c r="AH184" s="1" t="s">
        <v>12</v>
      </c>
      <c r="AI184" s="1" t="s">
        <v>12</v>
      </c>
      <c r="AJ184" s="46" t="s">
        <v>12</v>
      </c>
      <c r="AK184" s="108"/>
      <c r="AL184" s="45" t="s">
        <v>12</v>
      </c>
      <c r="AM184" s="45" t="s">
        <v>12</v>
      </c>
      <c r="AN184" s="45" t="s">
        <v>12</v>
      </c>
      <c r="AO184" s="45" t="s">
        <v>12</v>
      </c>
      <c r="AP184" s="45" t="s">
        <v>12</v>
      </c>
      <c r="AQ184" s="45" t="s">
        <v>12</v>
      </c>
      <c r="AR184" s="45" t="s">
        <v>12</v>
      </c>
      <c r="AS184" s="45" t="s">
        <v>12</v>
      </c>
      <c r="AT184" s="45" t="s">
        <v>12</v>
      </c>
      <c r="AU184" s="45" t="s">
        <v>12</v>
      </c>
      <c r="AV184" s="45" t="s">
        <v>12</v>
      </c>
      <c r="AW184" s="45" t="s">
        <v>12</v>
      </c>
      <c r="AX184" s="45" t="s">
        <v>12</v>
      </c>
      <c r="AY184" s="45" t="s">
        <v>12</v>
      </c>
      <c r="AZ184" s="45" t="s">
        <v>12</v>
      </c>
      <c r="BA184" s="45" t="s">
        <v>12</v>
      </c>
      <c r="BB184" s="45" t="s">
        <v>12</v>
      </c>
      <c r="BC184" s="45" t="s">
        <v>12</v>
      </c>
      <c r="BD184" s="45" t="s">
        <v>12</v>
      </c>
      <c r="BE184" s="45" t="s">
        <v>12</v>
      </c>
      <c r="BF184" s="45" t="s">
        <v>12</v>
      </c>
      <c r="BG184" s="45" t="s">
        <v>12</v>
      </c>
      <c r="BH184" s="45" t="s">
        <v>12</v>
      </c>
      <c r="BI184" s="45" t="s">
        <v>12</v>
      </c>
      <c r="BJ184" s="45" t="s">
        <v>12</v>
      </c>
      <c r="BK184" s="45" t="s">
        <v>12</v>
      </c>
      <c r="BL184" s="45" t="s">
        <v>12</v>
      </c>
      <c r="BM184" s="45" t="s">
        <v>12</v>
      </c>
      <c r="BN184" s="45" t="s">
        <v>12</v>
      </c>
      <c r="BO184" s="45" t="s">
        <v>12</v>
      </c>
      <c r="BP184" s="45" t="s">
        <v>12</v>
      </c>
      <c r="BQ184" s="45" t="s">
        <v>12</v>
      </c>
      <c r="BR184" s="45" t="s">
        <v>12</v>
      </c>
      <c r="BS184" s="45" t="s">
        <v>12</v>
      </c>
      <c r="BT184" s="45" t="s">
        <v>12</v>
      </c>
      <c r="BU184" s="45" t="s">
        <v>12</v>
      </c>
      <c r="BV184" s="45" t="s">
        <v>12</v>
      </c>
      <c r="BW184" s="45" t="s">
        <v>12</v>
      </c>
      <c r="BX184" s="45" t="s">
        <v>12</v>
      </c>
      <c r="BY184" s="45" t="s">
        <v>12</v>
      </c>
      <c r="BZ184" s="45" t="s">
        <v>12</v>
      </c>
      <c r="CA184" s="45" t="s">
        <v>12</v>
      </c>
      <c r="CB184" s="45" t="s">
        <v>12</v>
      </c>
      <c r="CC184" s="45" t="s">
        <v>12</v>
      </c>
      <c r="CD184" s="45" t="s">
        <v>12</v>
      </c>
      <c r="CE184" s="45" t="s">
        <v>12</v>
      </c>
      <c r="CF184" s="45" t="s">
        <v>12</v>
      </c>
      <c r="CG184" s="45" t="s">
        <v>12</v>
      </c>
      <c r="CH184" s="45" t="s">
        <v>12</v>
      </c>
      <c r="CI184" s="45" t="s">
        <v>12</v>
      </c>
      <c r="CJ184" s="45" t="s">
        <v>12</v>
      </c>
      <c r="CK184" s="45" t="s">
        <v>12</v>
      </c>
      <c r="CL184" s="45" t="s">
        <v>12</v>
      </c>
      <c r="CM184" s="45" t="s">
        <v>12</v>
      </c>
      <c r="CN184" s="45" t="s">
        <v>12</v>
      </c>
      <c r="CO184" s="45" t="s">
        <v>12</v>
      </c>
      <c r="CP184" s="117"/>
      <c r="CQ184" s="60"/>
      <c r="CR184" s="46"/>
      <c r="CS184" s="88"/>
    </row>
    <row r="185" spans="2:97" s="39" customFormat="1" ht="8.5" customHeight="1" thickBot="1" x14ac:dyDescent="0.4">
      <c r="B185" s="102"/>
      <c r="C185" s="324"/>
      <c r="D185" s="107"/>
      <c r="E185" s="103"/>
      <c r="F185" s="115"/>
      <c r="G185" s="116"/>
      <c r="I185" s="95"/>
      <c r="K185" s="96"/>
      <c r="L185" s="93"/>
      <c r="M185" s="93"/>
      <c r="N185" s="93"/>
      <c r="O185" s="94"/>
      <c r="Q185" s="112"/>
      <c r="R185" s="113"/>
      <c r="T185" s="110" t="str">
        <f t="shared" ref="T185" si="625">IF(U183="","",1)</f>
        <v/>
      </c>
      <c r="U185" s="93" t="str">
        <f t="shared" ref="U185" si="626">IF(U183="","",1)</f>
        <v/>
      </c>
      <c r="V185" s="109" t="str">
        <f t="shared" ref="V185" si="627">IF(U183="","",1)</f>
        <v/>
      </c>
      <c r="X185" s="107"/>
      <c r="Y185" s="97"/>
      <c r="Z185" s="98"/>
      <c r="AB185" s="104"/>
      <c r="AC185" s="92"/>
      <c r="AD185" s="139"/>
      <c r="AF185" s="140"/>
      <c r="AG185" s="141"/>
      <c r="AH185" s="141"/>
      <c r="AI185" s="141"/>
      <c r="AJ185" s="142"/>
      <c r="AL185" s="140"/>
      <c r="AM185" s="141"/>
      <c r="AN185" s="141"/>
      <c r="AO185" s="141"/>
      <c r="AP185" s="141"/>
      <c r="AQ185" s="141"/>
      <c r="AR185" s="141"/>
      <c r="AS185" s="141"/>
      <c r="AT185" s="141"/>
      <c r="AU185" s="141"/>
      <c r="AV185" s="141"/>
      <c r="AW185" s="141"/>
      <c r="AX185" s="141"/>
      <c r="AY185" s="141"/>
      <c r="AZ185" s="141"/>
      <c r="BA185" s="141"/>
      <c r="BB185" s="141"/>
      <c r="BC185" s="141"/>
      <c r="BD185" s="141"/>
      <c r="BE185" s="141"/>
      <c r="BF185" s="141"/>
      <c r="BG185" s="141"/>
      <c r="BH185" s="141"/>
      <c r="BI185" s="141"/>
      <c r="BJ185" s="141"/>
      <c r="BK185" s="141"/>
      <c r="BL185" s="141"/>
      <c r="BM185" s="141"/>
      <c r="BN185" s="141"/>
      <c r="BO185" s="141"/>
      <c r="BP185" s="141"/>
      <c r="BQ185" s="141"/>
      <c r="BR185" s="141"/>
      <c r="BS185" s="141"/>
      <c r="BT185" s="141"/>
      <c r="BU185" s="141"/>
      <c r="BV185" s="141"/>
      <c r="BW185" s="141"/>
      <c r="BX185" s="141"/>
      <c r="BY185" s="141"/>
      <c r="BZ185" s="141"/>
      <c r="CA185" s="141"/>
      <c r="CB185" s="141"/>
      <c r="CC185" s="141"/>
      <c r="CD185" s="141"/>
      <c r="CE185" s="141"/>
      <c r="CF185" s="141"/>
      <c r="CG185" s="141"/>
      <c r="CH185" s="141"/>
      <c r="CI185" s="141"/>
      <c r="CJ185" s="141"/>
      <c r="CK185" s="141"/>
      <c r="CL185" s="141"/>
      <c r="CM185" s="141"/>
      <c r="CN185" s="141"/>
      <c r="CO185" s="142"/>
      <c r="CP185" s="118"/>
      <c r="CQ185" s="146"/>
      <c r="CR185" s="97"/>
      <c r="CS185" s="105"/>
    </row>
    <row r="186" spans="2:97" ht="8.5" customHeight="1" thickTop="1" x14ac:dyDescent="0.35">
      <c r="B186" s="71"/>
      <c r="C186" s="323"/>
      <c r="D186" s="47"/>
      <c r="E186" s="60"/>
      <c r="G186" s="46"/>
      <c r="I186" s="61"/>
      <c r="K186" s="45"/>
      <c r="L186" s="1"/>
      <c r="M186" s="1"/>
      <c r="N186" s="1"/>
      <c r="O186" s="46"/>
      <c r="P186" s="1"/>
      <c r="Q186" s="56"/>
      <c r="R186" s="57"/>
      <c r="T186" s="5" t="str">
        <f t="shared" ref="T186" si="628">IF(U187="","",1)</f>
        <v/>
      </c>
      <c r="U186" s="1" t="str">
        <f t="shared" ref="U186" si="629">IF(U187="","",1)</f>
        <v/>
      </c>
      <c r="V186" s="6" t="str">
        <f t="shared" ref="V186" si="630">IF(U187="","",1)</f>
        <v/>
      </c>
      <c r="X186" s="60"/>
      <c r="Y186" s="46"/>
      <c r="Z186" s="76"/>
      <c r="AB186" s="82"/>
      <c r="AC186" s="45"/>
      <c r="AD186" s="149"/>
      <c r="AF186" s="150"/>
      <c r="AG186" s="151"/>
      <c r="AH186" s="151"/>
      <c r="AI186" s="151"/>
      <c r="AJ186" s="152"/>
      <c r="AL186" s="150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7"/>
      <c r="CA186" s="157"/>
      <c r="CB186" s="157"/>
      <c r="CC186" s="157"/>
      <c r="CD186" s="157"/>
      <c r="CE186" s="157"/>
      <c r="CF186" s="157"/>
      <c r="CG186" s="157"/>
      <c r="CH186" s="157"/>
      <c r="CI186" s="157"/>
      <c r="CJ186" s="157"/>
      <c r="CK186" s="157"/>
      <c r="CL186" s="157"/>
      <c r="CM186" s="157"/>
      <c r="CN186" s="157"/>
      <c r="CO186" s="152"/>
      <c r="CP186" s="117"/>
      <c r="CQ186" s="149"/>
      <c r="CR186" s="46"/>
      <c r="CS186" s="88"/>
    </row>
    <row r="187" spans="2:97" x14ac:dyDescent="0.35">
      <c r="B187" s="71"/>
      <c r="C187" s="323">
        <f>IF(AD187="Athlete Name","",AC187)</f>
        <v>42</v>
      </c>
      <c r="D187" s="47" t="str">
        <f t="shared" ref="D187" si="631">IF(AD187="Athlete Name","",AD187)</f>
        <v>Victoria Watts</v>
      </c>
      <c r="E187" s="60"/>
      <c r="F187" s="1" t="str">
        <f>IF(COUNT(AL187:CO187)=0,"", COUNT(AL187:CO187))</f>
        <v/>
      </c>
      <c r="G187" s="46" t="str">
        <f t="shared" ref="G187" si="632">_xlfn.IFS(F187="","",F187=1,1,F187=2,2,F187=3,3,F187=4,4,F187=5,5,F187&gt;5,5)</f>
        <v/>
      </c>
      <c r="I187" s="61"/>
      <c r="J187" s="108" t="s">
        <v>7</v>
      </c>
      <c r="K187" s="45" t="str">
        <f>IFERROR(LARGE((AL187:CO187),1),"")</f>
        <v/>
      </c>
      <c r="L187" s="1" t="str">
        <f>IFERROR(LARGE((AL187:CO187),2),"")</f>
        <v/>
      </c>
      <c r="M187" s="1" t="str">
        <f>IFERROR(LARGE((AL187:CO187),3),"")</f>
        <v/>
      </c>
      <c r="N187" s="1" t="str">
        <f>IFERROR(LARGE((AL187:CO187),4),"")</f>
        <v/>
      </c>
      <c r="O187" s="46" t="str">
        <f>IFERROR(LARGE((AL187:CO187),5),"")</f>
        <v/>
      </c>
      <c r="P187" s="1"/>
      <c r="Q187" s="56" t="str">
        <f t="shared" ref="Q187" si="633">IFERROR(AVERAGEIF(K187:O187,"&gt;0"),"")</f>
        <v/>
      </c>
      <c r="R187" s="57" t="str">
        <f t="shared" ref="R187" si="634">IF(SUM(AF188:AJ188,K188:O188)=0,"",SUM(AF188:AJ188,K188:O188))</f>
        <v/>
      </c>
      <c r="T187" s="5" t="str">
        <f t="shared" ref="T187" si="635">IF(U187="","",1)</f>
        <v/>
      </c>
      <c r="U187" s="4" t="str">
        <f t="shared" ref="U187" si="636">IF(SUM(Q187:R187)=0,"",SUM(Q187:R187))</f>
        <v/>
      </c>
      <c r="V187" s="6" t="str">
        <f t="shared" ref="V187" si="637">IF(U187="","",1)</f>
        <v/>
      </c>
      <c r="X187" s="60" t="str">
        <f t="shared" ref="X187" si="638">IF(AD187="Athlete Name","",AD187)</f>
        <v>Victoria Watts</v>
      </c>
      <c r="Y187" s="46"/>
      <c r="Z187" s="76"/>
      <c r="AB187" s="82"/>
      <c r="AC187" s="45">
        <v>42</v>
      </c>
      <c r="AD187" s="60" t="s">
        <v>231</v>
      </c>
      <c r="AF187" s="45"/>
      <c r="AG187" s="1"/>
      <c r="AH187" s="1"/>
      <c r="AI187" s="1"/>
      <c r="AJ187" s="46"/>
      <c r="AK187" s="108"/>
      <c r="AL187" s="62" t="s">
        <v>7</v>
      </c>
      <c r="AM187" s="62" t="s">
        <v>7</v>
      </c>
      <c r="AN187" s="62" t="s">
        <v>7</v>
      </c>
      <c r="AO187" s="62" t="s">
        <v>7</v>
      </c>
      <c r="AP187" s="62" t="s">
        <v>7</v>
      </c>
      <c r="AQ187" s="62" t="s">
        <v>7</v>
      </c>
      <c r="AR187" s="62" t="s">
        <v>7</v>
      </c>
      <c r="AS187" s="62" t="s">
        <v>7</v>
      </c>
      <c r="AT187" s="62" t="s">
        <v>7</v>
      </c>
      <c r="AU187" s="62" t="s">
        <v>7</v>
      </c>
      <c r="AV187" s="62" t="s">
        <v>7</v>
      </c>
      <c r="AW187" s="62" t="s">
        <v>7</v>
      </c>
      <c r="AX187" s="62" t="s">
        <v>7</v>
      </c>
      <c r="AY187" s="62" t="s">
        <v>7</v>
      </c>
      <c r="AZ187" s="62" t="s">
        <v>7</v>
      </c>
      <c r="BA187" s="62" t="s">
        <v>7</v>
      </c>
      <c r="BB187" s="62" t="s">
        <v>7</v>
      </c>
      <c r="BC187" s="62" t="s">
        <v>7</v>
      </c>
      <c r="BD187" s="62" t="s">
        <v>7</v>
      </c>
      <c r="BE187" s="62" t="s">
        <v>7</v>
      </c>
      <c r="BF187" s="62" t="s">
        <v>7</v>
      </c>
      <c r="BG187" s="62" t="s">
        <v>7</v>
      </c>
      <c r="BH187" s="62" t="s">
        <v>7</v>
      </c>
      <c r="BI187" s="62" t="s">
        <v>7</v>
      </c>
      <c r="BJ187" s="62" t="s">
        <v>7</v>
      </c>
      <c r="BK187" s="62" t="s">
        <v>7</v>
      </c>
      <c r="BL187" s="62" t="s">
        <v>7</v>
      </c>
      <c r="BM187" s="62" t="s">
        <v>7</v>
      </c>
      <c r="BN187" s="62" t="s">
        <v>7</v>
      </c>
      <c r="BO187" s="62" t="s">
        <v>7</v>
      </c>
      <c r="BP187" s="62" t="s">
        <v>7</v>
      </c>
      <c r="BQ187" s="62" t="s">
        <v>7</v>
      </c>
      <c r="BR187" s="62" t="s">
        <v>7</v>
      </c>
      <c r="BS187" s="62" t="s">
        <v>7</v>
      </c>
      <c r="BT187" s="62" t="s">
        <v>7</v>
      </c>
      <c r="BU187" s="62" t="s">
        <v>7</v>
      </c>
      <c r="BV187" s="62" t="s">
        <v>7</v>
      </c>
      <c r="BW187" s="62" t="s">
        <v>7</v>
      </c>
      <c r="BX187" s="62" t="s">
        <v>7</v>
      </c>
      <c r="BY187" s="62" t="s">
        <v>7</v>
      </c>
      <c r="BZ187" s="62" t="s">
        <v>7</v>
      </c>
      <c r="CA187" s="62" t="s">
        <v>7</v>
      </c>
      <c r="CB187" s="62" t="s">
        <v>7</v>
      </c>
      <c r="CC187" s="62" t="s">
        <v>7</v>
      </c>
      <c r="CD187" s="62" t="s">
        <v>7</v>
      </c>
      <c r="CE187" s="62" t="s">
        <v>7</v>
      </c>
      <c r="CF187" s="62" t="s">
        <v>7</v>
      </c>
      <c r="CG187" s="62" t="s">
        <v>7</v>
      </c>
      <c r="CH187" s="62" t="s">
        <v>7</v>
      </c>
      <c r="CI187" s="62" t="s">
        <v>7</v>
      </c>
      <c r="CJ187" s="62" t="s">
        <v>7</v>
      </c>
      <c r="CK187" s="62" t="s">
        <v>7</v>
      </c>
      <c r="CL187" s="62" t="s">
        <v>7</v>
      </c>
      <c r="CM187" s="62" t="s">
        <v>7</v>
      </c>
      <c r="CN187" s="62" t="s">
        <v>7</v>
      </c>
      <c r="CO187" s="62" t="s">
        <v>7</v>
      </c>
      <c r="CP187" s="117"/>
      <c r="CQ187" s="60" t="str">
        <f>IF(AD187="Athlete Name","",AD187)</f>
        <v>Victoria Watts</v>
      </c>
      <c r="CR187" s="46">
        <v>42</v>
      </c>
      <c r="CS187" s="88"/>
    </row>
    <row r="188" spans="2:97" x14ac:dyDescent="0.35">
      <c r="B188" s="71"/>
      <c r="C188" s="323"/>
      <c r="D188" s="47"/>
      <c r="E188" s="60"/>
      <c r="G188" s="46"/>
      <c r="I188" s="61" t="str">
        <f>IF(SUM(AF188:AJ188)=0,"",SUM(AF188:AJ188))</f>
        <v/>
      </c>
      <c r="J188" s="108" t="s">
        <v>12</v>
      </c>
      <c r="K188" s="45" t="str">
        <f>IFERROR(LARGE((AL188:CO188),1),"")</f>
        <v/>
      </c>
      <c r="L188" s="1" t="str">
        <f>IFERROR(LARGE((AL188:CO188),2),"")</f>
        <v/>
      </c>
      <c r="M188" s="1" t="str">
        <f>IFERROR(LARGE((AL188:CO188),3),"")</f>
        <v/>
      </c>
      <c r="N188" s="1" t="str">
        <f>IFERROR(LARGE((AL188:CO188),4),"")</f>
        <v/>
      </c>
      <c r="O188" s="46" t="str">
        <f>IFERROR(LARGE((AL188:CO188),5),"")</f>
        <v/>
      </c>
      <c r="P188" s="1"/>
      <c r="Q188" s="56"/>
      <c r="R188" s="57"/>
      <c r="T188" s="5" t="str">
        <f t="shared" ref="T188" si="639">IF(U187="","",1)</f>
        <v/>
      </c>
      <c r="U188" s="126" t="str">
        <f t="shared" ref="U188" si="640">IF(U187="","",1)</f>
        <v/>
      </c>
      <c r="V188" s="6" t="str">
        <f t="shared" ref="V188" si="641">IF(U187="","",1)</f>
        <v/>
      </c>
      <c r="X188" s="60"/>
      <c r="Y188" s="46"/>
      <c r="Z188" s="76"/>
      <c r="AB188" s="82"/>
      <c r="AC188" s="45"/>
      <c r="AD188" s="60"/>
      <c r="AF188" s="45" t="s">
        <v>12</v>
      </c>
      <c r="AG188" s="1" t="s">
        <v>12</v>
      </c>
      <c r="AH188" s="1" t="s">
        <v>12</v>
      </c>
      <c r="AI188" s="1" t="s">
        <v>12</v>
      </c>
      <c r="AJ188" s="46" t="s">
        <v>12</v>
      </c>
      <c r="AK188" s="108"/>
      <c r="AL188" s="45" t="s">
        <v>12</v>
      </c>
      <c r="AM188" s="45" t="s">
        <v>12</v>
      </c>
      <c r="AN188" s="45" t="s">
        <v>12</v>
      </c>
      <c r="AO188" s="45" t="s">
        <v>12</v>
      </c>
      <c r="AP188" s="45" t="s">
        <v>12</v>
      </c>
      <c r="AQ188" s="45" t="s">
        <v>12</v>
      </c>
      <c r="AR188" s="45" t="s">
        <v>12</v>
      </c>
      <c r="AS188" s="45" t="s">
        <v>12</v>
      </c>
      <c r="AT188" s="45" t="s">
        <v>12</v>
      </c>
      <c r="AU188" s="45" t="s">
        <v>12</v>
      </c>
      <c r="AV188" s="45" t="s">
        <v>12</v>
      </c>
      <c r="AW188" s="45" t="s">
        <v>12</v>
      </c>
      <c r="AX188" s="45" t="s">
        <v>12</v>
      </c>
      <c r="AY188" s="45" t="s">
        <v>12</v>
      </c>
      <c r="AZ188" s="45" t="s">
        <v>12</v>
      </c>
      <c r="BA188" s="45" t="s">
        <v>12</v>
      </c>
      <c r="BB188" s="45" t="s">
        <v>12</v>
      </c>
      <c r="BC188" s="45" t="s">
        <v>12</v>
      </c>
      <c r="BD188" s="45" t="s">
        <v>12</v>
      </c>
      <c r="BE188" s="45" t="s">
        <v>12</v>
      </c>
      <c r="BF188" s="45" t="s">
        <v>12</v>
      </c>
      <c r="BG188" s="45" t="s">
        <v>12</v>
      </c>
      <c r="BH188" s="45" t="s">
        <v>12</v>
      </c>
      <c r="BI188" s="45" t="s">
        <v>12</v>
      </c>
      <c r="BJ188" s="45" t="s">
        <v>12</v>
      </c>
      <c r="BK188" s="45" t="s">
        <v>12</v>
      </c>
      <c r="BL188" s="45" t="s">
        <v>12</v>
      </c>
      <c r="BM188" s="45" t="s">
        <v>12</v>
      </c>
      <c r="BN188" s="45" t="s">
        <v>12</v>
      </c>
      <c r="BO188" s="45" t="s">
        <v>12</v>
      </c>
      <c r="BP188" s="45" t="s">
        <v>12</v>
      </c>
      <c r="BQ188" s="45" t="s">
        <v>12</v>
      </c>
      <c r="BR188" s="45" t="s">
        <v>12</v>
      </c>
      <c r="BS188" s="45" t="s">
        <v>12</v>
      </c>
      <c r="BT188" s="45" t="s">
        <v>12</v>
      </c>
      <c r="BU188" s="45" t="s">
        <v>12</v>
      </c>
      <c r="BV188" s="45" t="s">
        <v>12</v>
      </c>
      <c r="BW188" s="45" t="s">
        <v>12</v>
      </c>
      <c r="BX188" s="45" t="s">
        <v>12</v>
      </c>
      <c r="BY188" s="45" t="s">
        <v>12</v>
      </c>
      <c r="BZ188" s="45" t="s">
        <v>12</v>
      </c>
      <c r="CA188" s="45" t="s">
        <v>12</v>
      </c>
      <c r="CB188" s="45" t="s">
        <v>12</v>
      </c>
      <c r="CC188" s="45" t="s">
        <v>12</v>
      </c>
      <c r="CD188" s="45" t="s">
        <v>12</v>
      </c>
      <c r="CE188" s="45" t="s">
        <v>12</v>
      </c>
      <c r="CF188" s="45" t="s">
        <v>12</v>
      </c>
      <c r="CG188" s="45" t="s">
        <v>12</v>
      </c>
      <c r="CH188" s="45" t="s">
        <v>12</v>
      </c>
      <c r="CI188" s="45" t="s">
        <v>12</v>
      </c>
      <c r="CJ188" s="45" t="s">
        <v>12</v>
      </c>
      <c r="CK188" s="45" t="s">
        <v>12</v>
      </c>
      <c r="CL188" s="45" t="s">
        <v>12</v>
      </c>
      <c r="CM188" s="45" t="s">
        <v>12</v>
      </c>
      <c r="CN188" s="45" t="s">
        <v>12</v>
      </c>
      <c r="CO188" s="45" t="s">
        <v>12</v>
      </c>
      <c r="CP188" s="117"/>
      <c r="CQ188" s="60"/>
      <c r="CR188" s="46"/>
      <c r="CS188" s="88"/>
    </row>
    <row r="189" spans="2:97" s="39" customFormat="1" ht="8.5" customHeight="1" thickBot="1" x14ac:dyDescent="0.4">
      <c r="B189" s="102"/>
      <c r="C189" s="324"/>
      <c r="D189" s="101"/>
      <c r="E189" s="103"/>
      <c r="F189" s="99"/>
      <c r="G189" s="100"/>
      <c r="I189" s="106"/>
      <c r="K189" s="101"/>
      <c r="L189" s="99"/>
      <c r="M189" s="99"/>
      <c r="N189" s="99"/>
      <c r="O189" s="100"/>
      <c r="Q189" s="114"/>
      <c r="R189" s="100"/>
      <c r="T189" s="120" t="str">
        <f t="shared" ref="T189" si="642">IF(U187="","",1)</f>
        <v/>
      </c>
      <c r="U189" s="39" t="str">
        <f t="shared" ref="U189" si="643">IF(U187="","",1)</f>
        <v/>
      </c>
      <c r="V189" s="121" t="str">
        <f t="shared" ref="V189" si="644">IF(U187="","",1)</f>
        <v/>
      </c>
      <c r="X189" s="106"/>
      <c r="Y189" s="97"/>
      <c r="Z189" s="98"/>
      <c r="AB189" s="104"/>
      <c r="AC189" s="92"/>
      <c r="AD189" s="148"/>
      <c r="AF189" s="153"/>
      <c r="AG189" s="154"/>
      <c r="AH189" s="154"/>
      <c r="AI189" s="155"/>
      <c r="AJ189" s="156"/>
      <c r="AL189" s="159"/>
      <c r="AM189" s="155"/>
      <c r="AN189" s="155"/>
      <c r="AO189" s="155"/>
      <c r="AP189" s="155"/>
      <c r="AQ189" s="155"/>
      <c r="AR189" s="155"/>
      <c r="AS189" s="155"/>
      <c r="AT189" s="155"/>
      <c r="AU189" s="155"/>
      <c r="AV189" s="155"/>
      <c r="AW189" s="155"/>
      <c r="AX189" s="155"/>
      <c r="AY189" s="155"/>
      <c r="AZ189" s="155"/>
      <c r="BA189" s="155"/>
      <c r="BB189" s="155"/>
      <c r="BC189" s="155"/>
      <c r="BD189" s="155"/>
      <c r="BE189" s="155"/>
      <c r="BF189" s="155"/>
      <c r="BG189" s="155"/>
      <c r="BH189" s="155"/>
      <c r="BI189" s="155"/>
      <c r="BJ189" s="155"/>
      <c r="BK189" s="155"/>
      <c r="BL189" s="155"/>
      <c r="BM189" s="155"/>
      <c r="BN189" s="155"/>
      <c r="BO189" s="155"/>
      <c r="BP189" s="155"/>
      <c r="BQ189" s="155"/>
      <c r="BR189" s="155"/>
      <c r="BS189" s="155"/>
      <c r="BT189" s="155"/>
      <c r="BU189" s="155"/>
      <c r="BV189" s="155"/>
      <c r="BW189" s="155"/>
      <c r="BX189" s="155"/>
      <c r="BY189" s="155"/>
      <c r="BZ189" s="155"/>
      <c r="CA189" s="155"/>
      <c r="CB189" s="155"/>
      <c r="CC189" s="155"/>
      <c r="CD189" s="155"/>
      <c r="CE189" s="155"/>
      <c r="CF189" s="155"/>
      <c r="CG189" s="155"/>
      <c r="CH189" s="155"/>
      <c r="CI189" s="155"/>
      <c r="CJ189" s="155"/>
      <c r="CK189" s="155"/>
      <c r="CL189" s="155"/>
      <c r="CM189" s="155"/>
      <c r="CN189" s="155"/>
      <c r="CO189" s="156"/>
      <c r="CQ189" s="158"/>
      <c r="CR189" s="97"/>
      <c r="CS189" s="105"/>
    </row>
    <row r="190" spans="2:97" ht="8.5" customHeight="1" thickTop="1" x14ac:dyDescent="0.35">
      <c r="B190" s="71"/>
      <c r="C190" s="323"/>
      <c r="D190" s="47"/>
      <c r="E190" s="60"/>
      <c r="G190" s="46"/>
      <c r="I190" s="61"/>
      <c r="K190" s="45"/>
      <c r="L190" s="1"/>
      <c r="M190" s="1"/>
      <c r="N190" s="1"/>
      <c r="O190" s="46"/>
      <c r="P190" s="1"/>
      <c r="Q190" s="56"/>
      <c r="R190" s="57"/>
      <c r="T190" s="5">
        <f t="shared" ref="T190" si="645">IF(U191="","",1)</f>
        <v>1</v>
      </c>
      <c r="U190" s="1">
        <f t="shared" ref="U190" si="646">IF(U191="","",1)</f>
        <v>1</v>
      </c>
      <c r="V190" s="6">
        <f t="shared" ref="V190" si="647">IF(U191="","",1)</f>
        <v>1</v>
      </c>
      <c r="X190" s="60"/>
      <c r="Y190" s="46"/>
      <c r="Z190" s="76"/>
      <c r="AB190" s="82"/>
      <c r="AC190" s="45"/>
      <c r="AD190" s="134"/>
      <c r="AF190" s="135"/>
      <c r="AG190" s="136"/>
      <c r="AH190" s="136"/>
      <c r="AI190" s="137"/>
      <c r="AJ190" s="138"/>
      <c r="AL190" s="143"/>
      <c r="AM190" s="144"/>
      <c r="AN190" s="144"/>
      <c r="AO190" s="144"/>
      <c r="AP190" s="144"/>
      <c r="AQ190" s="144"/>
      <c r="AR190" s="144"/>
      <c r="AS190" s="144"/>
      <c r="AT190" s="144"/>
      <c r="AU190" s="144"/>
      <c r="AV190" s="144"/>
      <c r="AW190" s="144"/>
      <c r="AX190" s="144"/>
      <c r="AY190" s="144"/>
      <c r="AZ190" s="144"/>
      <c r="BA190" s="144"/>
      <c r="BB190" s="144"/>
      <c r="BC190" s="144"/>
      <c r="BD190" s="144"/>
      <c r="BE190" s="144"/>
      <c r="BF190" s="144"/>
      <c r="BG190" s="144"/>
      <c r="BH190" s="144"/>
      <c r="BI190" s="144"/>
      <c r="BJ190" s="144"/>
      <c r="BK190" s="144"/>
      <c r="BL190" s="144"/>
      <c r="BM190" s="144"/>
      <c r="BN190" s="144"/>
      <c r="BO190" s="144"/>
      <c r="BP190" s="144"/>
      <c r="BQ190" s="144"/>
      <c r="BR190" s="144"/>
      <c r="BS190" s="144"/>
      <c r="BT190" s="144"/>
      <c r="BU190" s="144"/>
      <c r="BV190" s="144"/>
      <c r="BW190" s="144"/>
      <c r="BX190" s="144"/>
      <c r="BY190" s="144"/>
      <c r="BZ190" s="144"/>
      <c r="CA190" s="144"/>
      <c r="CB190" s="144"/>
      <c r="CC190" s="144"/>
      <c r="CD190" s="144"/>
      <c r="CE190" s="144"/>
      <c r="CF190" s="144"/>
      <c r="CG190" s="144"/>
      <c r="CH190" s="144"/>
      <c r="CI190" s="144"/>
      <c r="CJ190" s="144"/>
      <c r="CK190" s="144"/>
      <c r="CL190" s="144"/>
      <c r="CM190" s="144"/>
      <c r="CN190" s="144"/>
      <c r="CO190" s="145"/>
      <c r="CP190" s="117"/>
      <c r="CQ190" s="134"/>
      <c r="CR190" s="46"/>
      <c r="CS190" s="88"/>
    </row>
    <row r="191" spans="2:97" x14ac:dyDescent="0.35">
      <c r="B191" s="71"/>
      <c r="C191" s="323">
        <f>IF(AD191="Athlete Name","",AC191)</f>
        <v>43</v>
      </c>
      <c r="D191" s="47" t="str">
        <f t="shared" ref="D191" si="648">IF(AD191="Athlete Name","",AD191)</f>
        <v>Mackenzie Kring</v>
      </c>
      <c r="E191" s="60"/>
      <c r="F191" s="1">
        <f>IF(COUNT(AL191:CO191)=0,"", COUNT(AL191:CO191))</f>
        <v>25</v>
      </c>
      <c r="G191" s="46">
        <f t="shared" ref="G191" si="649">_xlfn.IFS(F191="","",F191=1,1,F191=2,2,F191=3,3,F191=4,4,F191=5,5,F191&gt;5,5)</f>
        <v>5</v>
      </c>
      <c r="I191" s="61"/>
      <c r="J191" s="108" t="s">
        <v>7</v>
      </c>
      <c r="K191" s="45">
        <f>IFERROR(LARGE((AL191:CO191),1),"")</f>
        <v>631</v>
      </c>
      <c r="L191" s="1">
        <f>IFERROR(LARGE((AL191:CO191),2),"")</f>
        <v>630.6</v>
      </c>
      <c r="M191" s="1">
        <f>IFERROR(LARGE((AL191:CO191),3),"")</f>
        <v>629.1</v>
      </c>
      <c r="N191" s="1">
        <f>IFERROR(LARGE((AL191:CO191),4),"")</f>
        <v>629</v>
      </c>
      <c r="O191" s="46">
        <f>IFERROR(LARGE((AL191:CO191),5),"")</f>
        <v>626.9</v>
      </c>
      <c r="P191" s="1"/>
      <c r="Q191" s="56">
        <f t="shared" ref="Q191" si="650">IFERROR(AVERAGEIF(K191:O191,"&gt;0"),"")</f>
        <v>629.31999999999994</v>
      </c>
      <c r="R191" s="57" t="str">
        <f t="shared" ref="R191" si="651">IF(SUM(AF192:AJ192,K192:O192)=0,"",SUM(AF192:AJ192,K192:O192))</f>
        <v/>
      </c>
      <c r="T191" s="5">
        <f t="shared" ref="T191" si="652">IF(U191="","",1)</f>
        <v>1</v>
      </c>
      <c r="U191" s="4">
        <f t="shared" ref="U191" si="653">IF(SUM(Q191:R191)=0,"",SUM(Q191:R191))</f>
        <v>629.31999999999994</v>
      </c>
      <c r="V191" s="6">
        <f t="shared" ref="V191" si="654">IF(U191="","",1)</f>
        <v>1</v>
      </c>
      <c r="X191" s="60" t="str">
        <f t="shared" ref="X191" si="655">IF(AD191="Athlete Name","",AD191)</f>
        <v>Mackenzie Kring</v>
      </c>
      <c r="Y191" s="46"/>
      <c r="Z191" s="76"/>
      <c r="AB191" s="82"/>
      <c r="AC191" s="45">
        <v>43</v>
      </c>
      <c r="AD191" s="60" t="s">
        <v>232</v>
      </c>
      <c r="AF191" s="45"/>
      <c r="AG191" s="1"/>
      <c r="AH191" s="1"/>
      <c r="AI191" s="1"/>
      <c r="AJ191" s="46"/>
      <c r="AK191" s="108"/>
      <c r="AL191" s="62" t="s">
        <v>7</v>
      </c>
      <c r="AM191" s="62">
        <v>624.4</v>
      </c>
      <c r="AN191" s="62">
        <v>622</v>
      </c>
      <c r="AO191" s="62">
        <v>624.20000000000005</v>
      </c>
      <c r="AP191" s="62">
        <v>621.29999999999995</v>
      </c>
      <c r="AQ191" s="62">
        <v>618.9</v>
      </c>
      <c r="AR191" s="62">
        <v>622.1</v>
      </c>
      <c r="AS191" s="62" t="s">
        <v>7</v>
      </c>
      <c r="AT191" s="62" t="s">
        <v>7</v>
      </c>
      <c r="AU191" s="62" t="s">
        <v>7</v>
      </c>
      <c r="AV191" s="62" t="s">
        <v>7</v>
      </c>
      <c r="AW191" s="62" t="s">
        <v>7</v>
      </c>
      <c r="AX191" s="62" t="s">
        <v>7</v>
      </c>
      <c r="AY191" s="62" t="s">
        <v>7</v>
      </c>
      <c r="AZ191" s="62">
        <v>625.1</v>
      </c>
      <c r="BA191" s="62">
        <v>625.5</v>
      </c>
      <c r="BB191" s="62" t="s">
        <v>7</v>
      </c>
      <c r="BC191" s="62" t="s">
        <v>7</v>
      </c>
      <c r="BD191" s="62">
        <v>624.6</v>
      </c>
      <c r="BE191" s="62" t="s">
        <v>7</v>
      </c>
      <c r="BF191" s="62" t="s">
        <v>7</v>
      </c>
      <c r="BG191" s="62" t="s">
        <v>7</v>
      </c>
      <c r="BH191" s="62">
        <v>623.1</v>
      </c>
      <c r="BI191" s="62">
        <v>625.9</v>
      </c>
      <c r="BJ191" s="62" t="s">
        <v>7</v>
      </c>
      <c r="BK191" s="62">
        <v>625.1</v>
      </c>
      <c r="BL191" s="62" t="s">
        <v>7</v>
      </c>
      <c r="BM191" s="62" t="s">
        <v>7</v>
      </c>
      <c r="BN191" s="62">
        <v>621.4</v>
      </c>
      <c r="BO191" s="62" t="s">
        <v>7</v>
      </c>
      <c r="BP191" s="62" t="s">
        <v>7</v>
      </c>
      <c r="BQ191" s="62" t="s">
        <v>7</v>
      </c>
      <c r="BR191" s="62">
        <v>625.70000000000005</v>
      </c>
      <c r="BS191" s="62">
        <v>630.6</v>
      </c>
      <c r="BT191" s="62">
        <v>617.70000000000005</v>
      </c>
      <c r="BU191" s="62">
        <v>624.6</v>
      </c>
      <c r="BV191" s="62" t="s">
        <v>7</v>
      </c>
      <c r="BW191" s="62" t="s">
        <v>7</v>
      </c>
      <c r="BX191" s="62">
        <v>631</v>
      </c>
      <c r="BY191" s="62" t="s">
        <v>7</v>
      </c>
      <c r="BZ191" s="62" t="s">
        <v>7</v>
      </c>
      <c r="CA191" s="62" t="s">
        <v>7</v>
      </c>
      <c r="CB191" s="62">
        <v>620.29999999999995</v>
      </c>
      <c r="CC191" s="62" t="s">
        <v>7</v>
      </c>
      <c r="CD191" s="62">
        <v>624.29999999999995</v>
      </c>
      <c r="CE191" s="62" t="s">
        <v>7</v>
      </c>
      <c r="CF191" s="62" t="s">
        <v>7</v>
      </c>
      <c r="CG191" s="62">
        <v>626.70000000000005</v>
      </c>
      <c r="CH191" s="62">
        <v>629</v>
      </c>
      <c r="CI191" s="62">
        <v>626.9</v>
      </c>
      <c r="CJ191" s="62">
        <v>623.70000000000005</v>
      </c>
      <c r="CK191" s="62">
        <v>629.1</v>
      </c>
      <c r="CL191" s="62" t="s">
        <v>7</v>
      </c>
      <c r="CM191" s="62" t="s">
        <v>7</v>
      </c>
      <c r="CN191" s="62" t="s">
        <v>7</v>
      </c>
      <c r="CO191" s="62" t="s">
        <v>7</v>
      </c>
      <c r="CP191" s="117"/>
      <c r="CQ191" s="60" t="str">
        <f>IF(AD191="Athlete Name","",AD191)</f>
        <v>Mackenzie Kring</v>
      </c>
      <c r="CR191" s="46">
        <v>43</v>
      </c>
      <c r="CS191" s="88"/>
    </row>
    <row r="192" spans="2:97" x14ac:dyDescent="0.35">
      <c r="B192" s="71"/>
      <c r="C192" s="323"/>
      <c r="D192" s="47"/>
      <c r="E192" s="60"/>
      <c r="G192" s="46"/>
      <c r="I192" s="61" t="str">
        <f>IF(SUM(AF192:AJ192)=0,"",SUM(AF192:AJ192))</f>
        <v/>
      </c>
      <c r="J192" s="108" t="s">
        <v>12</v>
      </c>
      <c r="K192" s="45" t="str">
        <f>IFERROR(LARGE((AL192:CO192),1),"")</f>
        <v/>
      </c>
      <c r="L192" s="1" t="str">
        <f>IFERROR(LARGE((AL192:CO192),2),"")</f>
        <v/>
      </c>
      <c r="M192" s="1" t="str">
        <f>IFERROR(LARGE((AL192:CO192),3),"")</f>
        <v/>
      </c>
      <c r="N192" s="1" t="str">
        <f>IFERROR(LARGE((AL192:CO192),4),"")</f>
        <v/>
      </c>
      <c r="O192" s="46" t="str">
        <f>IFERROR(LARGE((AL192:CO192),5),"")</f>
        <v/>
      </c>
      <c r="P192" s="1"/>
      <c r="Q192" s="56"/>
      <c r="R192" s="57"/>
      <c r="T192" s="5">
        <f t="shared" ref="T192" si="656">IF(U191="","",1)</f>
        <v>1</v>
      </c>
      <c r="U192" s="126">
        <f t="shared" ref="U192" si="657">IF(U191="","",1)</f>
        <v>1</v>
      </c>
      <c r="V192" s="6">
        <f t="shared" ref="V192" si="658">IF(U191="","",1)</f>
        <v>1</v>
      </c>
      <c r="X192" s="60"/>
      <c r="Y192" s="46"/>
      <c r="Z192" s="76"/>
      <c r="AB192" s="82"/>
      <c r="AC192" s="45"/>
      <c r="AD192" s="60"/>
      <c r="AF192" s="45" t="s">
        <v>12</v>
      </c>
      <c r="AG192" s="1" t="s">
        <v>12</v>
      </c>
      <c r="AH192" s="1" t="s">
        <v>12</v>
      </c>
      <c r="AI192" s="1" t="s">
        <v>12</v>
      </c>
      <c r="AJ192" s="46" t="s">
        <v>12</v>
      </c>
      <c r="AK192" s="108"/>
      <c r="AL192" s="45" t="s">
        <v>12</v>
      </c>
      <c r="AM192" s="45" t="s">
        <v>12</v>
      </c>
      <c r="AN192" s="45" t="s">
        <v>12</v>
      </c>
      <c r="AO192" s="45" t="s">
        <v>12</v>
      </c>
      <c r="AP192" s="45" t="s">
        <v>12</v>
      </c>
      <c r="AQ192" s="45" t="s">
        <v>12</v>
      </c>
      <c r="AR192" s="45" t="s">
        <v>12</v>
      </c>
      <c r="AS192" s="45" t="s">
        <v>12</v>
      </c>
      <c r="AT192" s="45" t="s">
        <v>12</v>
      </c>
      <c r="AU192" s="45" t="s">
        <v>12</v>
      </c>
      <c r="AV192" s="45" t="s">
        <v>12</v>
      </c>
      <c r="AW192" s="45" t="s">
        <v>12</v>
      </c>
      <c r="AX192" s="45" t="s">
        <v>12</v>
      </c>
      <c r="AY192" s="45" t="s">
        <v>12</v>
      </c>
      <c r="AZ192" s="45" t="s">
        <v>12</v>
      </c>
      <c r="BA192" s="45" t="s">
        <v>12</v>
      </c>
      <c r="BB192" s="45" t="s">
        <v>12</v>
      </c>
      <c r="BC192" s="45" t="s">
        <v>12</v>
      </c>
      <c r="BD192" s="45" t="s">
        <v>12</v>
      </c>
      <c r="BE192" s="45" t="s">
        <v>12</v>
      </c>
      <c r="BF192" s="45" t="s">
        <v>12</v>
      </c>
      <c r="BG192" s="45" t="s">
        <v>12</v>
      </c>
      <c r="BH192" s="45" t="s">
        <v>12</v>
      </c>
      <c r="BI192" s="45" t="s">
        <v>12</v>
      </c>
      <c r="BJ192" s="45" t="s">
        <v>12</v>
      </c>
      <c r="BK192" s="45" t="s">
        <v>12</v>
      </c>
      <c r="BL192" s="45" t="s">
        <v>12</v>
      </c>
      <c r="BM192" s="45" t="s">
        <v>12</v>
      </c>
      <c r="BN192" s="45" t="s">
        <v>12</v>
      </c>
      <c r="BO192" s="45" t="s">
        <v>12</v>
      </c>
      <c r="BP192" s="45" t="s">
        <v>12</v>
      </c>
      <c r="BQ192" s="45" t="s">
        <v>12</v>
      </c>
      <c r="BR192" s="45" t="s">
        <v>12</v>
      </c>
      <c r="BS192" s="45" t="s">
        <v>12</v>
      </c>
      <c r="BT192" s="45" t="s">
        <v>12</v>
      </c>
      <c r="BU192" s="45" t="s">
        <v>12</v>
      </c>
      <c r="BV192" s="45" t="s">
        <v>12</v>
      </c>
      <c r="BW192" s="45" t="s">
        <v>12</v>
      </c>
      <c r="BX192" s="45" t="s">
        <v>12</v>
      </c>
      <c r="BY192" s="45" t="s">
        <v>12</v>
      </c>
      <c r="BZ192" s="45" t="s">
        <v>12</v>
      </c>
      <c r="CA192" s="45" t="s">
        <v>12</v>
      </c>
      <c r="CB192" s="45" t="s">
        <v>12</v>
      </c>
      <c r="CC192" s="45" t="s">
        <v>12</v>
      </c>
      <c r="CD192" s="45" t="s">
        <v>12</v>
      </c>
      <c r="CE192" s="45" t="s">
        <v>12</v>
      </c>
      <c r="CF192" s="45" t="s">
        <v>12</v>
      </c>
      <c r="CG192" s="45" t="s">
        <v>12</v>
      </c>
      <c r="CH192" s="45" t="s">
        <v>12</v>
      </c>
      <c r="CI192" s="45" t="s">
        <v>12</v>
      </c>
      <c r="CJ192" s="45" t="s">
        <v>12</v>
      </c>
      <c r="CK192" s="45" t="s">
        <v>12</v>
      </c>
      <c r="CL192" s="45" t="s">
        <v>12</v>
      </c>
      <c r="CM192" s="45" t="s">
        <v>12</v>
      </c>
      <c r="CN192" s="45" t="s">
        <v>12</v>
      </c>
      <c r="CO192" s="45" t="s">
        <v>12</v>
      </c>
      <c r="CP192" s="117"/>
      <c r="CQ192" s="60"/>
      <c r="CR192" s="46"/>
      <c r="CS192" s="88"/>
    </row>
    <row r="193" spans="2:97" s="39" customFormat="1" ht="8.5" customHeight="1" thickBot="1" x14ac:dyDescent="0.4">
      <c r="B193" s="102"/>
      <c r="C193" s="324"/>
      <c r="D193" s="107"/>
      <c r="E193" s="103"/>
      <c r="F193" s="115"/>
      <c r="G193" s="116"/>
      <c r="I193" s="95"/>
      <c r="K193" s="96"/>
      <c r="L193" s="93"/>
      <c r="M193" s="93"/>
      <c r="N193" s="93"/>
      <c r="O193" s="94"/>
      <c r="Q193" s="112"/>
      <c r="R193" s="113"/>
      <c r="T193" s="110">
        <f t="shared" ref="T193" si="659">IF(U191="","",1)</f>
        <v>1</v>
      </c>
      <c r="U193" s="93">
        <f t="shared" ref="U193" si="660">IF(U191="","",1)</f>
        <v>1</v>
      </c>
      <c r="V193" s="109">
        <f t="shared" ref="V193" si="661">IF(U191="","",1)</f>
        <v>1</v>
      </c>
      <c r="X193" s="107"/>
      <c r="Y193" s="97"/>
      <c r="Z193" s="98"/>
      <c r="AB193" s="104"/>
      <c r="AC193" s="92"/>
      <c r="AD193" s="139"/>
      <c r="AF193" s="140"/>
      <c r="AG193" s="141"/>
      <c r="AH193" s="141"/>
      <c r="AI193" s="141"/>
      <c r="AJ193" s="142"/>
      <c r="AL193" s="140"/>
      <c r="AM193" s="141"/>
      <c r="AN193" s="141"/>
      <c r="AO193" s="141"/>
      <c r="AP193" s="141"/>
      <c r="AQ193" s="141"/>
      <c r="AR193" s="141"/>
      <c r="AS193" s="141"/>
      <c r="AT193" s="141"/>
      <c r="AU193" s="141"/>
      <c r="AV193" s="141"/>
      <c r="AW193" s="141"/>
      <c r="AX193" s="141"/>
      <c r="AY193" s="141"/>
      <c r="AZ193" s="141"/>
      <c r="BA193" s="141"/>
      <c r="BB193" s="141"/>
      <c r="BC193" s="141"/>
      <c r="BD193" s="141"/>
      <c r="BE193" s="141"/>
      <c r="BF193" s="141"/>
      <c r="BG193" s="141"/>
      <c r="BH193" s="141"/>
      <c r="BI193" s="141"/>
      <c r="BJ193" s="141"/>
      <c r="BK193" s="141"/>
      <c r="BL193" s="141"/>
      <c r="BM193" s="141"/>
      <c r="BN193" s="141"/>
      <c r="BO193" s="141"/>
      <c r="BP193" s="141"/>
      <c r="BQ193" s="141"/>
      <c r="BR193" s="141"/>
      <c r="BS193" s="141"/>
      <c r="BT193" s="141"/>
      <c r="BU193" s="141"/>
      <c r="BV193" s="141"/>
      <c r="BW193" s="141"/>
      <c r="BX193" s="141"/>
      <c r="BY193" s="141"/>
      <c r="BZ193" s="141"/>
      <c r="CA193" s="141"/>
      <c r="CB193" s="141"/>
      <c r="CC193" s="141"/>
      <c r="CD193" s="141"/>
      <c r="CE193" s="141"/>
      <c r="CF193" s="141"/>
      <c r="CG193" s="141"/>
      <c r="CH193" s="141"/>
      <c r="CI193" s="141"/>
      <c r="CJ193" s="141"/>
      <c r="CK193" s="141"/>
      <c r="CL193" s="141"/>
      <c r="CM193" s="141"/>
      <c r="CN193" s="141"/>
      <c r="CO193" s="142"/>
      <c r="CP193" s="118"/>
      <c r="CQ193" s="146"/>
      <c r="CR193" s="97"/>
      <c r="CS193" s="105"/>
    </row>
    <row r="194" spans="2:97" ht="8.5" customHeight="1" thickTop="1" x14ac:dyDescent="0.35">
      <c r="B194" s="71"/>
      <c r="C194" s="323"/>
      <c r="D194" s="47"/>
      <c r="E194" s="60"/>
      <c r="G194" s="46"/>
      <c r="I194" s="61"/>
      <c r="K194" s="45"/>
      <c r="L194" s="1"/>
      <c r="M194" s="1"/>
      <c r="N194" s="1"/>
      <c r="O194" s="46"/>
      <c r="P194" s="1"/>
      <c r="Q194" s="56"/>
      <c r="R194" s="57"/>
      <c r="T194" s="5">
        <f t="shared" ref="T194" si="662">IF(U195="","",1)</f>
        <v>1</v>
      </c>
      <c r="U194" s="1">
        <f t="shared" ref="U194" si="663">IF(U195="","",1)</f>
        <v>1</v>
      </c>
      <c r="V194" s="6">
        <f t="shared" ref="V194" si="664">IF(U195="","",1)</f>
        <v>1</v>
      </c>
      <c r="X194" s="60"/>
      <c r="Y194" s="46"/>
      <c r="Z194" s="76"/>
      <c r="AB194" s="82"/>
      <c r="AC194" s="45"/>
      <c r="AD194" s="149"/>
      <c r="AF194" s="150"/>
      <c r="AG194" s="151"/>
      <c r="AH194" s="151"/>
      <c r="AI194" s="151"/>
      <c r="AJ194" s="152"/>
      <c r="AL194" s="150"/>
      <c r="AM194" s="157"/>
      <c r="AN194" s="157"/>
      <c r="AO194" s="157"/>
      <c r="AP194" s="157"/>
      <c r="AQ194" s="157"/>
      <c r="AR194" s="157"/>
      <c r="AS194" s="157"/>
      <c r="AT194" s="157"/>
      <c r="AU194" s="157"/>
      <c r="AV194" s="157"/>
      <c r="AW194" s="157"/>
      <c r="AX194" s="157"/>
      <c r="AY194" s="157"/>
      <c r="AZ194" s="157"/>
      <c r="BA194" s="157"/>
      <c r="BB194" s="157"/>
      <c r="BC194" s="157"/>
      <c r="BD194" s="157"/>
      <c r="BE194" s="157"/>
      <c r="BF194" s="157"/>
      <c r="BG194" s="157"/>
      <c r="BH194" s="157"/>
      <c r="BI194" s="157"/>
      <c r="BJ194" s="157"/>
      <c r="BK194" s="157"/>
      <c r="BL194" s="157"/>
      <c r="BM194" s="157"/>
      <c r="BN194" s="157"/>
      <c r="BO194" s="157"/>
      <c r="BP194" s="157"/>
      <c r="BQ194" s="157"/>
      <c r="BR194" s="157"/>
      <c r="BS194" s="157"/>
      <c r="BT194" s="157"/>
      <c r="BU194" s="157"/>
      <c r="BV194" s="157"/>
      <c r="BW194" s="157"/>
      <c r="BX194" s="157"/>
      <c r="BY194" s="157"/>
      <c r="BZ194" s="157"/>
      <c r="CA194" s="157"/>
      <c r="CB194" s="157"/>
      <c r="CC194" s="157"/>
      <c r="CD194" s="157"/>
      <c r="CE194" s="157"/>
      <c r="CF194" s="157"/>
      <c r="CG194" s="157"/>
      <c r="CH194" s="157"/>
      <c r="CI194" s="157"/>
      <c r="CJ194" s="157"/>
      <c r="CK194" s="157"/>
      <c r="CL194" s="157"/>
      <c r="CM194" s="157"/>
      <c r="CN194" s="157"/>
      <c r="CO194" s="152"/>
      <c r="CP194" s="117"/>
      <c r="CQ194" s="149"/>
      <c r="CR194" s="46"/>
      <c r="CS194" s="88"/>
    </row>
    <row r="195" spans="2:97" x14ac:dyDescent="0.35">
      <c r="B195" s="71"/>
      <c r="C195" s="323">
        <f>IF(AD195="Athlete Name","",AC195)</f>
        <v>44</v>
      </c>
      <c r="D195" s="47" t="str">
        <f t="shared" ref="D195" si="665">IF(AD195="Athlete Name","",AD195)</f>
        <v>Elizabeth Hollowell</v>
      </c>
      <c r="E195" s="60"/>
      <c r="F195" s="1">
        <f>IF(COUNT(AL195:CO195)=0,"", COUNT(AL195:CO195))</f>
        <v>2</v>
      </c>
      <c r="G195" s="46">
        <f t="shared" ref="G195" si="666">_xlfn.IFS(F195="","",F195=1,1,F195=2,2,F195=3,3,F195=4,4,F195=5,5,F195&gt;5,5)</f>
        <v>2</v>
      </c>
      <c r="I195" s="61"/>
      <c r="J195" s="108" t="s">
        <v>7</v>
      </c>
      <c r="K195" s="45">
        <f>IFERROR(LARGE((AL195:CO195),1),"")</f>
        <v>621.4</v>
      </c>
      <c r="L195" s="1">
        <f>IFERROR(LARGE((AL195:CO195),2),"")</f>
        <v>620.9</v>
      </c>
      <c r="M195" s="1" t="str">
        <f>IFERROR(LARGE((AL195:CO195),3),"")</f>
        <v/>
      </c>
      <c r="N195" s="1" t="str">
        <f>IFERROR(LARGE((AL195:CO195),4),"")</f>
        <v/>
      </c>
      <c r="O195" s="46" t="str">
        <f>IFERROR(LARGE((AL195:CO195),5),"")</f>
        <v/>
      </c>
      <c r="P195" s="1"/>
      <c r="Q195" s="56">
        <f t="shared" ref="Q195" si="667">IFERROR(AVERAGEIF(K195:O195,"&gt;0"),"")</f>
        <v>621.15</v>
      </c>
      <c r="R195" s="57" t="str">
        <f t="shared" ref="R195" si="668">IF(SUM(AF196:AJ196,K196:O196)=0,"",SUM(AF196:AJ196,K196:O196))</f>
        <v/>
      </c>
      <c r="T195" s="5">
        <f t="shared" ref="T195" si="669">IF(U195="","",1)</f>
        <v>1</v>
      </c>
      <c r="U195" s="4">
        <f t="shared" ref="U195" si="670">IF(SUM(Q195:R195)=0,"",SUM(Q195:R195))</f>
        <v>621.15</v>
      </c>
      <c r="V195" s="6">
        <f t="shared" ref="V195" si="671">IF(U195="","",1)</f>
        <v>1</v>
      </c>
      <c r="X195" s="60" t="str">
        <f t="shared" ref="X195" si="672">IF(AD195="Athlete Name","",AD195)</f>
        <v>Elizabeth Hollowell</v>
      </c>
      <c r="Y195" s="46"/>
      <c r="Z195" s="76"/>
      <c r="AB195" s="82"/>
      <c r="AC195" s="45">
        <v>44</v>
      </c>
      <c r="AD195" s="60" t="s">
        <v>233</v>
      </c>
      <c r="AF195" s="45"/>
      <c r="AG195" s="1"/>
      <c r="AH195" s="1"/>
      <c r="AI195" s="1"/>
      <c r="AJ195" s="46"/>
      <c r="AK195" s="108"/>
      <c r="AL195" s="62" t="s">
        <v>7</v>
      </c>
      <c r="AM195" s="62">
        <v>621.4</v>
      </c>
      <c r="AN195" s="62">
        <v>620.9</v>
      </c>
      <c r="AO195" s="62" t="s">
        <v>7</v>
      </c>
      <c r="AP195" s="62" t="s">
        <v>7</v>
      </c>
      <c r="AQ195" s="62" t="s">
        <v>7</v>
      </c>
      <c r="AR195" s="62" t="s">
        <v>7</v>
      </c>
      <c r="AS195" s="62" t="s">
        <v>7</v>
      </c>
      <c r="AT195" s="62" t="s">
        <v>7</v>
      </c>
      <c r="AU195" s="62" t="s">
        <v>7</v>
      </c>
      <c r="AV195" s="62" t="s">
        <v>7</v>
      </c>
      <c r="AW195" s="62" t="s">
        <v>7</v>
      </c>
      <c r="AX195" s="62" t="s">
        <v>7</v>
      </c>
      <c r="AY195" s="62" t="s">
        <v>7</v>
      </c>
      <c r="AZ195" s="62" t="s">
        <v>7</v>
      </c>
      <c r="BA195" s="62" t="s">
        <v>7</v>
      </c>
      <c r="BB195" s="62" t="s">
        <v>7</v>
      </c>
      <c r="BC195" s="62" t="s">
        <v>7</v>
      </c>
      <c r="BD195" s="62" t="s">
        <v>7</v>
      </c>
      <c r="BE195" s="62" t="s">
        <v>7</v>
      </c>
      <c r="BF195" s="62" t="s">
        <v>7</v>
      </c>
      <c r="BG195" s="62" t="s">
        <v>7</v>
      </c>
      <c r="BH195" s="62" t="s">
        <v>7</v>
      </c>
      <c r="BI195" s="62" t="s">
        <v>7</v>
      </c>
      <c r="BJ195" s="62" t="s">
        <v>7</v>
      </c>
      <c r="BK195" s="62" t="s">
        <v>7</v>
      </c>
      <c r="BL195" s="62" t="s">
        <v>7</v>
      </c>
      <c r="BM195" s="62" t="s">
        <v>7</v>
      </c>
      <c r="BN195" s="62" t="s">
        <v>7</v>
      </c>
      <c r="BO195" s="62" t="s">
        <v>7</v>
      </c>
      <c r="BP195" s="62" t="s">
        <v>7</v>
      </c>
      <c r="BQ195" s="62" t="s">
        <v>7</v>
      </c>
      <c r="BR195" s="62" t="s">
        <v>7</v>
      </c>
      <c r="BS195" s="62" t="s">
        <v>7</v>
      </c>
      <c r="BT195" s="62" t="s">
        <v>7</v>
      </c>
      <c r="BU195" s="62" t="s">
        <v>7</v>
      </c>
      <c r="BV195" s="62" t="s">
        <v>7</v>
      </c>
      <c r="BW195" s="62" t="s">
        <v>7</v>
      </c>
      <c r="BX195" s="62" t="s">
        <v>7</v>
      </c>
      <c r="BY195" s="62" t="s">
        <v>7</v>
      </c>
      <c r="BZ195" s="62" t="s">
        <v>7</v>
      </c>
      <c r="CA195" s="62" t="s">
        <v>7</v>
      </c>
      <c r="CB195" s="62" t="s">
        <v>7</v>
      </c>
      <c r="CC195" s="62" t="s">
        <v>7</v>
      </c>
      <c r="CD195" s="62" t="s">
        <v>7</v>
      </c>
      <c r="CE195" s="62" t="s">
        <v>7</v>
      </c>
      <c r="CF195" s="62" t="s">
        <v>7</v>
      </c>
      <c r="CG195" s="62" t="s">
        <v>7</v>
      </c>
      <c r="CH195" s="62" t="s">
        <v>7</v>
      </c>
      <c r="CI195" s="62" t="s">
        <v>7</v>
      </c>
      <c r="CJ195" s="62" t="s">
        <v>7</v>
      </c>
      <c r="CK195" s="62" t="s">
        <v>7</v>
      </c>
      <c r="CL195" s="62" t="s">
        <v>7</v>
      </c>
      <c r="CM195" s="62" t="s">
        <v>7</v>
      </c>
      <c r="CN195" s="62" t="s">
        <v>7</v>
      </c>
      <c r="CO195" s="62" t="s">
        <v>7</v>
      </c>
      <c r="CP195" s="117"/>
      <c r="CQ195" s="60" t="str">
        <f>IF(AD195="Athlete Name","",AD195)</f>
        <v>Elizabeth Hollowell</v>
      </c>
      <c r="CR195" s="46">
        <v>44</v>
      </c>
      <c r="CS195" s="88"/>
    </row>
    <row r="196" spans="2:97" x14ac:dyDescent="0.35">
      <c r="B196" s="71"/>
      <c r="C196" s="323"/>
      <c r="D196" s="47"/>
      <c r="E196" s="60"/>
      <c r="G196" s="46"/>
      <c r="I196" s="61" t="str">
        <f>IF(SUM(AF196:AJ196)=0,"",SUM(AF196:AJ196))</f>
        <v/>
      </c>
      <c r="J196" s="108" t="s">
        <v>12</v>
      </c>
      <c r="K196" s="45" t="str">
        <f>IFERROR(LARGE((AL196:CO196),1),"")</f>
        <v/>
      </c>
      <c r="L196" s="1" t="str">
        <f>IFERROR(LARGE((AL196:CO196),2),"")</f>
        <v/>
      </c>
      <c r="M196" s="1" t="str">
        <f>IFERROR(LARGE((AL196:CO196),3),"")</f>
        <v/>
      </c>
      <c r="N196" s="1" t="str">
        <f>IFERROR(LARGE((AL196:CO196),4),"")</f>
        <v/>
      </c>
      <c r="O196" s="46" t="str">
        <f>IFERROR(LARGE((AL196:CO196),5),"")</f>
        <v/>
      </c>
      <c r="P196" s="1"/>
      <c r="Q196" s="56"/>
      <c r="R196" s="57"/>
      <c r="T196" s="5">
        <f t="shared" ref="T196" si="673">IF(U195="","",1)</f>
        <v>1</v>
      </c>
      <c r="U196" s="126">
        <f t="shared" ref="U196" si="674">IF(U195="","",1)</f>
        <v>1</v>
      </c>
      <c r="V196" s="6">
        <f t="shared" ref="V196" si="675">IF(U195="","",1)</f>
        <v>1</v>
      </c>
      <c r="X196" s="60"/>
      <c r="Y196" s="46"/>
      <c r="Z196" s="76"/>
      <c r="AB196" s="82"/>
      <c r="AC196" s="45"/>
      <c r="AD196" s="60"/>
      <c r="AF196" s="45" t="s">
        <v>12</v>
      </c>
      <c r="AG196" s="1" t="s">
        <v>12</v>
      </c>
      <c r="AH196" s="1" t="s">
        <v>12</v>
      </c>
      <c r="AI196" s="1" t="s">
        <v>12</v>
      </c>
      <c r="AJ196" s="46" t="s">
        <v>12</v>
      </c>
      <c r="AK196" s="108"/>
      <c r="AL196" s="45" t="s">
        <v>12</v>
      </c>
      <c r="AM196" s="45" t="s">
        <v>12</v>
      </c>
      <c r="AN196" s="45" t="s">
        <v>12</v>
      </c>
      <c r="AO196" s="45" t="s">
        <v>12</v>
      </c>
      <c r="AP196" s="45" t="s">
        <v>12</v>
      </c>
      <c r="AQ196" s="45" t="s">
        <v>12</v>
      </c>
      <c r="AR196" s="45" t="s">
        <v>12</v>
      </c>
      <c r="AS196" s="45" t="s">
        <v>12</v>
      </c>
      <c r="AT196" s="45" t="s">
        <v>12</v>
      </c>
      <c r="AU196" s="45" t="s">
        <v>12</v>
      </c>
      <c r="AV196" s="45" t="s">
        <v>12</v>
      </c>
      <c r="AW196" s="45" t="s">
        <v>12</v>
      </c>
      <c r="AX196" s="45" t="s">
        <v>12</v>
      </c>
      <c r="AY196" s="45" t="s">
        <v>12</v>
      </c>
      <c r="AZ196" s="45" t="s">
        <v>12</v>
      </c>
      <c r="BA196" s="45" t="s">
        <v>12</v>
      </c>
      <c r="BB196" s="45" t="s">
        <v>12</v>
      </c>
      <c r="BC196" s="45" t="s">
        <v>12</v>
      </c>
      <c r="BD196" s="45" t="s">
        <v>12</v>
      </c>
      <c r="BE196" s="45" t="s">
        <v>12</v>
      </c>
      <c r="BF196" s="45" t="s">
        <v>12</v>
      </c>
      <c r="BG196" s="45" t="s">
        <v>12</v>
      </c>
      <c r="BH196" s="45" t="s">
        <v>12</v>
      </c>
      <c r="BI196" s="45" t="s">
        <v>12</v>
      </c>
      <c r="BJ196" s="45" t="s">
        <v>12</v>
      </c>
      <c r="BK196" s="45" t="s">
        <v>12</v>
      </c>
      <c r="BL196" s="45" t="s">
        <v>12</v>
      </c>
      <c r="BM196" s="45" t="s">
        <v>12</v>
      </c>
      <c r="BN196" s="45" t="s">
        <v>12</v>
      </c>
      <c r="BO196" s="45" t="s">
        <v>12</v>
      </c>
      <c r="BP196" s="45" t="s">
        <v>12</v>
      </c>
      <c r="BQ196" s="45" t="s">
        <v>12</v>
      </c>
      <c r="BR196" s="45" t="s">
        <v>12</v>
      </c>
      <c r="BS196" s="45" t="s">
        <v>12</v>
      </c>
      <c r="BT196" s="45" t="s">
        <v>12</v>
      </c>
      <c r="BU196" s="45" t="s">
        <v>12</v>
      </c>
      <c r="BV196" s="45" t="s">
        <v>12</v>
      </c>
      <c r="BW196" s="45" t="s">
        <v>12</v>
      </c>
      <c r="BX196" s="45" t="s">
        <v>12</v>
      </c>
      <c r="BY196" s="45" t="s">
        <v>12</v>
      </c>
      <c r="BZ196" s="45" t="s">
        <v>12</v>
      </c>
      <c r="CA196" s="45" t="s">
        <v>12</v>
      </c>
      <c r="CB196" s="45" t="s">
        <v>12</v>
      </c>
      <c r="CC196" s="45" t="s">
        <v>12</v>
      </c>
      <c r="CD196" s="45" t="s">
        <v>12</v>
      </c>
      <c r="CE196" s="45" t="s">
        <v>12</v>
      </c>
      <c r="CF196" s="45" t="s">
        <v>12</v>
      </c>
      <c r="CG196" s="45" t="s">
        <v>12</v>
      </c>
      <c r="CH196" s="45" t="s">
        <v>12</v>
      </c>
      <c r="CI196" s="45" t="s">
        <v>12</v>
      </c>
      <c r="CJ196" s="45" t="s">
        <v>12</v>
      </c>
      <c r="CK196" s="45" t="s">
        <v>12</v>
      </c>
      <c r="CL196" s="45" t="s">
        <v>12</v>
      </c>
      <c r="CM196" s="45" t="s">
        <v>12</v>
      </c>
      <c r="CN196" s="45" t="s">
        <v>12</v>
      </c>
      <c r="CO196" s="45" t="s">
        <v>12</v>
      </c>
      <c r="CP196" s="117"/>
      <c r="CQ196" s="60"/>
      <c r="CR196" s="46"/>
      <c r="CS196" s="88"/>
    </row>
    <row r="197" spans="2:97" s="39" customFormat="1" ht="8.5" customHeight="1" thickBot="1" x14ac:dyDescent="0.4">
      <c r="B197" s="102"/>
      <c r="C197" s="324"/>
      <c r="D197" s="92"/>
      <c r="E197" s="103"/>
      <c r="G197" s="97"/>
      <c r="I197" s="103"/>
      <c r="K197" s="92"/>
      <c r="O197" s="97"/>
      <c r="Q197" s="56"/>
      <c r="R197" s="97"/>
      <c r="T197" s="120">
        <f t="shared" ref="T197" si="676">IF(U195="","",1)</f>
        <v>1</v>
      </c>
      <c r="U197" s="39">
        <f t="shared" ref="U197" si="677">IF(U195="","",1)</f>
        <v>1</v>
      </c>
      <c r="V197" s="121">
        <f t="shared" ref="V197" si="678">IF(U195="","",1)</f>
        <v>1</v>
      </c>
      <c r="X197" s="103"/>
      <c r="Y197" s="97"/>
      <c r="Z197" s="98"/>
      <c r="AB197" s="104"/>
      <c r="AC197" s="92"/>
      <c r="AD197" s="148"/>
      <c r="AF197" s="153"/>
      <c r="AG197" s="154"/>
      <c r="AH197" s="154"/>
      <c r="AI197" s="155"/>
      <c r="AJ197" s="156"/>
      <c r="AL197" s="159"/>
      <c r="AM197" s="155"/>
      <c r="AN197" s="155"/>
      <c r="AO197" s="155"/>
      <c r="AP197" s="155"/>
      <c r="AQ197" s="155"/>
      <c r="AR197" s="155"/>
      <c r="AS197" s="155"/>
      <c r="AT197" s="155"/>
      <c r="AU197" s="155"/>
      <c r="AV197" s="155"/>
      <c r="AW197" s="155"/>
      <c r="AX197" s="155"/>
      <c r="AY197" s="155"/>
      <c r="AZ197" s="155"/>
      <c r="BA197" s="155"/>
      <c r="BB197" s="155"/>
      <c r="BC197" s="155"/>
      <c r="BD197" s="155"/>
      <c r="BE197" s="155"/>
      <c r="BF197" s="155"/>
      <c r="BG197" s="155"/>
      <c r="BH197" s="155"/>
      <c r="BI197" s="155"/>
      <c r="BJ197" s="155"/>
      <c r="BK197" s="155"/>
      <c r="BL197" s="155"/>
      <c r="BM197" s="155"/>
      <c r="BN197" s="155"/>
      <c r="BO197" s="155"/>
      <c r="BP197" s="155"/>
      <c r="BQ197" s="155"/>
      <c r="BR197" s="155"/>
      <c r="BS197" s="155"/>
      <c r="BT197" s="155"/>
      <c r="BU197" s="155"/>
      <c r="BV197" s="155"/>
      <c r="BW197" s="155"/>
      <c r="BX197" s="155"/>
      <c r="BY197" s="155"/>
      <c r="BZ197" s="155"/>
      <c r="CA197" s="155"/>
      <c r="CB197" s="155"/>
      <c r="CC197" s="155"/>
      <c r="CD197" s="155"/>
      <c r="CE197" s="155"/>
      <c r="CF197" s="155"/>
      <c r="CG197" s="155"/>
      <c r="CH197" s="155"/>
      <c r="CI197" s="155"/>
      <c r="CJ197" s="155"/>
      <c r="CK197" s="155"/>
      <c r="CL197" s="155"/>
      <c r="CM197" s="155"/>
      <c r="CN197" s="155"/>
      <c r="CO197" s="156"/>
      <c r="CQ197" s="158"/>
      <c r="CR197" s="97"/>
      <c r="CS197" s="105"/>
    </row>
    <row r="198" spans="2:97" ht="8.5" customHeight="1" thickTop="1" x14ac:dyDescent="0.35">
      <c r="B198" s="71"/>
      <c r="C198" s="323"/>
      <c r="D198" s="313"/>
      <c r="E198" s="60"/>
      <c r="F198" s="314"/>
      <c r="G198" s="315"/>
      <c r="I198" s="316"/>
      <c r="K198" s="314"/>
      <c r="L198" s="317"/>
      <c r="M198" s="317"/>
      <c r="N198" s="317"/>
      <c r="O198" s="315"/>
      <c r="P198" s="1"/>
      <c r="Q198" s="318"/>
      <c r="R198" s="319"/>
      <c r="T198" s="5">
        <f t="shared" ref="T198" si="679">IF(U199="","",1)</f>
        <v>1</v>
      </c>
      <c r="U198" s="1">
        <f t="shared" ref="U198" si="680">IF(U199="","",1)</f>
        <v>1</v>
      </c>
      <c r="V198" s="6">
        <f t="shared" ref="V198" si="681">IF(U199="","",1)</f>
        <v>1</v>
      </c>
      <c r="X198" s="313"/>
      <c r="Y198" s="46"/>
      <c r="Z198" s="76"/>
      <c r="AB198" s="82"/>
      <c r="AC198" s="45"/>
      <c r="AD198" s="134"/>
      <c r="AF198" s="135"/>
      <c r="AG198" s="136"/>
      <c r="AH198" s="136"/>
      <c r="AI198" s="137"/>
      <c r="AJ198" s="138"/>
      <c r="AL198" s="143"/>
      <c r="AM198" s="144"/>
      <c r="AN198" s="144"/>
      <c r="AO198" s="144"/>
      <c r="AP198" s="144"/>
      <c r="AQ198" s="144"/>
      <c r="AR198" s="144"/>
      <c r="AS198" s="144"/>
      <c r="AT198" s="144"/>
      <c r="AU198" s="144"/>
      <c r="AV198" s="144"/>
      <c r="AW198" s="144"/>
      <c r="AX198" s="144"/>
      <c r="AY198" s="144"/>
      <c r="AZ198" s="144"/>
      <c r="BA198" s="144"/>
      <c r="BB198" s="144"/>
      <c r="BC198" s="144"/>
      <c r="BD198" s="144"/>
      <c r="BE198" s="144"/>
      <c r="BF198" s="144"/>
      <c r="BG198" s="144"/>
      <c r="BH198" s="144"/>
      <c r="BI198" s="144"/>
      <c r="BJ198" s="144"/>
      <c r="BK198" s="144"/>
      <c r="BL198" s="144"/>
      <c r="BM198" s="144"/>
      <c r="BN198" s="144"/>
      <c r="BO198" s="144"/>
      <c r="BP198" s="144"/>
      <c r="BQ198" s="144"/>
      <c r="BR198" s="144"/>
      <c r="BS198" s="144"/>
      <c r="BT198" s="144"/>
      <c r="BU198" s="144"/>
      <c r="BV198" s="144"/>
      <c r="BW198" s="144"/>
      <c r="BX198" s="144"/>
      <c r="BY198" s="144"/>
      <c r="BZ198" s="144"/>
      <c r="CA198" s="144"/>
      <c r="CB198" s="144"/>
      <c r="CC198" s="144"/>
      <c r="CD198" s="144"/>
      <c r="CE198" s="144"/>
      <c r="CF198" s="144"/>
      <c r="CG198" s="144"/>
      <c r="CH198" s="144"/>
      <c r="CI198" s="144"/>
      <c r="CJ198" s="144"/>
      <c r="CK198" s="144"/>
      <c r="CL198" s="144"/>
      <c r="CM198" s="144"/>
      <c r="CN198" s="144"/>
      <c r="CO198" s="145"/>
      <c r="CP198" s="117"/>
      <c r="CQ198" s="134"/>
      <c r="CR198" s="46"/>
      <c r="CS198" s="88"/>
    </row>
    <row r="199" spans="2:97" x14ac:dyDescent="0.35">
      <c r="B199" s="71"/>
      <c r="C199" s="323">
        <f>IF(AD199="Athlete Name","",AC199)</f>
        <v>45</v>
      </c>
      <c r="D199" s="47" t="str">
        <f t="shared" ref="D199" si="682">IF(AD199="Athlete Name","",AD199)</f>
        <v>Ashlyn Blake</v>
      </c>
      <c r="E199" s="60"/>
      <c r="F199" s="1">
        <f>IF(COUNT(AL199:CO199)=0,"", COUNT(AL199:CO199))</f>
        <v>13</v>
      </c>
      <c r="G199" s="46">
        <f t="shared" ref="G199" si="683">_xlfn.IFS(F199="","",F199=1,1,F199=2,2,F199=3,3,F199=4,4,F199=5,5,F199&gt;5,5)</f>
        <v>5</v>
      </c>
      <c r="I199" s="61"/>
      <c r="J199" s="108" t="s">
        <v>7</v>
      </c>
      <c r="K199" s="45">
        <f>IFERROR(LARGE((AL199:CO199),1),"")</f>
        <v>626.29999999999995</v>
      </c>
      <c r="L199" s="1">
        <f>IFERROR(LARGE((AL199:CO199),2),"")</f>
        <v>625.70000000000005</v>
      </c>
      <c r="M199" s="1">
        <f>IFERROR(LARGE((AL199:CO199),3),"")</f>
        <v>624.5</v>
      </c>
      <c r="N199" s="1">
        <f>IFERROR(LARGE((AL199:CO199),4),"")</f>
        <v>624.1</v>
      </c>
      <c r="O199" s="46">
        <f>IFERROR(LARGE((AL199:CO199),5),"")</f>
        <v>623.6</v>
      </c>
      <c r="P199" s="1"/>
      <c r="Q199" s="56">
        <f t="shared" ref="Q199" si="684">IFERROR(AVERAGEIF(K199:O199,"&gt;0"),"")</f>
        <v>624.83999999999992</v>
      </c>
      <c r="R199" s="57" t="str">
        <f t="shared" ref="R199" si="685">IF(SUM(AF200:AJ200,K200:O200)=0,"",SUM(AF200:AJ200,K200:O200))</f>
        <v/>
      </c>
      <c r="T199" s="5">
        <f t="shared" ref="T199" si="686">IF(U199="","",1)</f>
        <v>1</v>
      </c>
      <c r="U199" s="4">
        <f t="shared" ref="U199" si="687">IF(SUM(Q199:R199)=0,"",SUM(Q199:R199))</f>
        <v>624.83999999999992</v>
      </c>
      <c r="V199" s="6">
        <f t="shared" ref="V199" si="688">IF(U199="","",1)</f>
        <v>1</v>
      </c>
      <c r="X199" s="60" t="str">
        <f t="shared" ref="X199" si="689">IF(AD199="Athlete Name","",AD199)</f>
        <v>Ashlyn Blake</v>
      </c>
      <c r="Y199" s="46"/>
      <c r="Z199" s="76"/>
      <c r="AB199" s="82"/>
      <c r="AC199" s="45">
        <v>45</v>
      </c>
      <c r="AD199" s="60" t="s">
        <v>228</v>
      </c>
      <c r="AF199" s="45"/>
      <c r="AG199" s="1"/>
      <c r="AH199" s="1"/>
      <c r="AI199" s="1"/>
      <c r="AJ199" s="46"/>
      <c r="AK199" s="108"/>
      <c r="AL199" s="62" t="s">
        <v>7</v>
      </c>
      <c r="AM199" s="62">
        <v>623.5</v>
      </c>
      <c r="AN199" s="62">
        <v>626.29999999999995</v>
      </c>
      <c r="AO199" s="62" t="s">
        <v>7</v>
      </c>
      <c r="AP199" s="62" t="s">
        <v>7</v>
      </c>
      <c r="AQ199" s="62" t="s">
        <v>7</v>
      </c>
      <c r="AR199" s="62" t="s">
        <v>7</v>
      </c>
      <c r="AS199" s="62" t="s">
        <v>7</v>
      </c>
      <c r="AT199" s="62" t="s">
        <v>7</v>
      </c>
      <c r="AU199" s="62" t="s">
        <v>7</v>
      </c>
      <c r="AV199" s="62" t="s">
        <v>7</v>
      </c>
      <c r="AW199" s="62">
        <v>620.1</v>
      </c>
      <c r="AX199" s="62" t="s">
        <v>7</v>
      </c>
      <c r="AY199" s="62" t="s">
        <v>7</v>
      </c>
      <c r="AZ199" s="62" t="s">
        <v>7</v>
      </c>
      <c r="BA199" s="62" t="s">
        <v>7</v>
      </c>
      <c r="BB199" s="62" t="s">
        <v>7</v>
      </c>
      <c r="BC199" s="62" t="s">
        <v>7</v>
      </c>
      <c r="BD199" s="62">
        <v>622.5</v>
      </c>
      <c r="BE199" s="62">
        <v>619.4</v>
      </c>
      <c r="BF199" s="62" t="s">
        <v>7</v>
      </c>
      <c r="BG199" s="62" t="s">
        <v>7</v>
      </c>
      <c r="BH199" s="62">
        <v>622</v>
      </c>
      <c r="BI199" s="62">
        <v>621.4</v>
      </c>
      <c r="BJ199" s="62" t="s">
        <v>7</v>
      </c>
      <c r="BK199" s="62" t="s">
        <v>7</v>
      </c>
      <c r="BL199" s="62" t="s">
        <v>7</v>
      </c>
      <c r="BM199" s="62" t="s">
        <v>7</v>
      </c>
      <c r="BN199" s="62" t="s">
        <v>7</v>
      </c>
      <c r="BO199" s="62" t="s">
        <v>7</v>
      </c>
      <c r="BP199" s="62" t="s">
        <v>7</v>
      </c>
      <c r="BQ199" s="62" t="s">
        <v>7</v>
      </c>
      <c r="BR199" s="62">
        <v>615</v>
      </c>
      <c r="BS199" s="62">
        <v>625.70000000000005</v>
      </c>
      <c r="BT199" s="62">
        <v>624.5</v>
      </c>
      <c r="BU199" s="62">
        <v>616.70000000000005</v>
      </c>
      <c r="BV199" s="62" t="s">
        <v>7</v>
      </c>
      <c r="BW199" s="62" t="s">
        <v>7</v>
      </c>
      <c r="BX199" s="62" t="s">
        <v>7</v>
      </c>
      <c r="BY199" s="62" t="s">
        <v>7</v>
      </c>
      <c r="BZ199" s="62" t="s">
        <v>7</v>
      </c>
      <c r="CA199" s="62">
        <v>623.6</v>
      </c>
      <c r="CB199" s="62" t="s">
        <v>7</v>
      </c>
      <c r="CC199" s="62" t="s">
        <v>7</v>
      </c>
      <c r="CD199" s="62" t="s">
        <v>7</v>
      </c>
      <c r="CE199" s="62" t="s">
        <v>7</v>
      </c>
      <c r="CF199" s="62" t="s">
        <v>7</v>
      </c>
      <c r="CG199" s="62" t="s">
        <v>7</v>
      </c>
      <c r="CH199" s="62" t="s">
        <v>7</v>
      </c>
      <c r="CI199" s="62" t="s">
        <v>7</v>
      </c>
      <c r="CJ199" s="62">
        <v>624.1</v>
      </c>
      <c r="CK199" s="62" t="s">
        <v>7</v>
      </c>
      <c r="CL199" s="62" t="s">
        <v>7</v>
      </c>
      <c r="CM199" s="62" t="s">
        <v>7</v>
      </c>
      <c r="CN199" s="62" t="s">
        <v>7</v>
      </c>
      <c r="CO199" s="62" t="s">
        <v>7</v>
      </c>
      <c r="CP199" s="117"/>
      <c r="CQ199" s="60" t="str">
        <f>IF(AD199="Athlete Name","",AD199)</f>
        <v>Ashlyn Blake</v>
      </c>
      <c r="CR199" s="46">
        <v>45</v>
      </c>
      <c r="CS199" s="88"/>
    </row>
    <row r="200" spans="2:97" x14ac:dyDescent="0.35">
      <c r="B200" s="71"/>
      <c r="C200" s="323"/>
      <c r="D200" s="47"/>
      <c r="E200" s="60"/>
      <c r="G200" s="46"/>
      <c r="I200" s="61" t="str">
        <f>IF(SUM(AF200:AJ200)=0,"",SUM(AF200:AJ200))</f>
        <v/>
      </c>
      <c r="J200" s="108" t="s">
        <v>12</v>
      </c>
      <c r="K200" s="45" t="str">
        <f>IFERROR(LARGE((AL200:CO200),1),"")</f>
        <v/>
      </c>
      <c r="L200" s="1" t="str">
        <f>IFERROR(LARGE((AL200:CO200),2),"")</f>
        <v/>
      </c>
      <c r="M200" s="1" t="str">
        <f>IFERROR(LARGE((AL200:CO200),3),"")</f>
        <v/>
      </c>
      <c r="N200" s="1" t="str">
        <f>IFERROR(LARGE((AL200:CO200),4),"")</f>
        <v/>
      </c>
      <c r="O200" s="46" t="str">
        <f>IFERROR(LARGE((AL200:CO200),5),"")</f>
        <v/>
      </c>
      <c r="P200" s="1"/>
      <c r="Q200" s="56"/>
      <c r="R200" s="57"/>
      <c r="T200" s="5">
        <f t="shared" ref="T200" si="690">IF(U199="","",1)</f>
        <v>1</v>
      </c>
      <c r="U200" s="126">
        <f t="shared" ref="U200" si="691">IF(U199="","",1)</f>
        <v>1</v>
      </c>
      <c r="V200" s="6">
        <f t="shared" ref="V200" si="692">IF(U199="","",1)</f>
        <v>1</v>
      </c>
      <c r="X200" s="60"/>
      <c r="Y200" s="46"/>
      <c r="Z200" s="76"/>
      <c r="AB200" s="82"/>
      <c r="AC200" s="45"/>
      <c r="AD200" s="60"/>
      <c r="AF200" s="45" t="s">
        <v>12</v>
      </c>
      <c r="AG200" s="1" t="s">
        <v>12</v>
      </c>
      <c r="AH200" s="1" t="s">
        <v>12</v>
      </c>
      <c r="AI200" s="1" t="s">
        <v>12</v>
      </c>
      <c r="AJ200" s="46" t="s">
        <v>12</v>
      </c>
      <c r="AK200" s="108"/>
      <c r="AL200" s="45" t="s">
        <v>12</v>
      </c>
      <c r="AM200" s="45" t="s">
        <v>12</v>
      </c>
      <c r="AN200" s="45" t="s">
        <v>12</v>
      </c>
      <c r="AO200" s="45" t="s">
        <v>12</v>
      </c>
      <c r="AP200" s="45" t="s">
        <v>12</v>
      </c>
      <c r="AQ200" s="45" t="s">
        <v>12</v>
      </c>
      <c r="AR200" s="45" t="s">
        <v>12</v>
      </c>
      <c r="AS200" s="45" t="s">
        <v>12</v>
      </c>
      <c r="AT200" s="45" t="s">
        <v>12</v>
      </c>
      <c r="AU200" s="45" t="s">
        <v>12</v>
      </c>
      <c r="AV200" s="45" t="s">
        <v>12</v>
      </c>
      <c r="AW200" s="45" t="s">
        <v>12</v>
      </c>
      <c r="AX200" s="45" t="s">
        <v>12</v>
      </c>
      <c r="AY200" s="45" t="s">
        <v>12</v>
      </c>
      <c r="AZ200" s="45" t="s">
        <v>12</v>
      </c>
      <c r="BA200" s="45" t="s">
        <v>12</v>
      </c>
      <c r="BB200" s="45" t="s">
        <v>12</v>
      </c>
      <c r="BC200" s="45" t="s">
        <v>12</v>
      </c>
      <c r="BD200" s="45" t="s">
        <v>12</v>
      </c>
      <c r="BE200" s="45" t="s">
        <v>12</v>
      </c>
      <c r="BF200" s="45" t="s">
        <v>12</v>
      </c>
      <c r="BG200" s="45" t="s">
        <v>12</v>
      </c>
      <c r="BH200" s="45" t="s">
        <v>12</v>
      </c>
      <c r="BI200" s="45" t="s">
        <v>12</v>
      </c>
      <c r="BJ200" s="45" t="s">
        <v>12</v>
      </c>
      <c r="BK200" s="45" t="s">
        <v>12</v>
      </c>
      <c r="BL200" s="45" t="s">
        <v>12</v>
      </c>
      <c r="BM200" s="45" t="s">
        <v>12</v>
      </c>
      <c r="BN200" s="45" t="s">
        <v>12</v>
      </c>
      <c r="BO200" s="45" t="s">
        <v>12</v>
      </c>
      <c r="BP200" s="45" t="s">
        <v>12</v>
      </c>
      <c r="BQ200" s="45" t="s">
        <v>12</v>
      </c>
      <c r="BR200" s="45" t="s">
        <v>12</v>
      </c>
      <c r="BS200" s="45" t="s">
        <v>12</v>
      </c>
      <c r="BT200" s="45" t="s">
        <v>12</v>
      </c>
      <c r="BU200" s="45" t="s">
        <v>12</v>
      </c>
      <c r="BV200" s="45" t="s">
        <v>12</v>
      </c>
      <c r="BW200" s="45" t="s">
        <v>12</v>
      </c>
      <c r="BX200" s="45" t="s">
        <v>12</v>
      </c>
      <c r="BY200" s="45" t="s">
        <v>12</v>
      </c>
      <c r="BZ200" s="45" t="s">
        <v>12</v>
      </c>
      <c r="CA200" s="45" t="s">
        <v>12</v>
      </c>
      <c r="CB200" s="45" t="s">
        <v>12</v>
      </c>
      <c r="CC200" s="45" t="s">
        <v>12</v>
      </c>
      <c r="CD200" s="45" t="s">
        <v>12</v>
      </c>
      <c r="CE200" s="45" t="s">
        <v>12</v>
      </c>
      <c r="CF200" s="45" t="s">
        <v>12</v>
      </c>
      <c r="CG200" s="45" t="s">
        <v>12</v>
      </c>
      <c r="CH200" s="45" t="s">
        <v>12</v>
      </c>
      <c r="CI200" s="45" t="s">
        <v>12</v>
      </c>
      <c r="CJ200" s="45" t="s">
        <v>12</v>
      </c>
      <c r="CK200" s="45" t="s">
        <v>12</v>
      </c>
      <c r="CL200" s="45" t="s">
        <v>12</v>
      </c>
      <c r="CM200" s="45" t="s">
        <v>12</v>
      </c>
      <c r="CN200" s="45" t="s">
        <v>12</v>
      </c>
      <c r="CO200" s="45" t="s">
        <v>12</v>
      </c>
      <c r="CP200" s="117"/>
      <c r="CQ200" s="60"/>
      <c r="CR200" s="46"/>
      <c r="CS200" s="88"/>
    </row>
    <row r="201" spans="2:97" s="39" customFormat="1" ht="8.5" customHeight="1" thickBot="1" x14ac:dyDescent="0.4">
      <c r="B201" s="102"/>
      <c r="C201" s="324"/>
      <c r="D201" s="107"/>
      <c r="E201" s="103"/>
      <c r="F201" s="115"/>
      <c r="G201" s="116"/>
      <c r="I201" s="95"/>
      <c r="K201" s="96"/>
      <c r="L201" s="93"/>
      <c r="M201" s="93"/>
      <c r="N201" s="93"/>
      <c r="O201" s="94"/>
      <c r="Q201" s="112"/>
      <c r="R201" s="113"/>
      <c r="T201" s="110">
        <f t="shared" ref="T201" si="693">IF(U199="","",1)</f>
        <v>1</v>
      </c>
      <c r="U201" s="93">
        <f t="shared" ref="U201" si="694">IF(U199="","",1)</f>
        <v>1</v>
      </c>
      <c r="V201" s="109">
        <f t="shared" ref="V201" si="695">IF(U199="","",1)</f>
        <v>1</v>
      </c>
      <c r="X201" s="107"/>
      <c r="Y201" s="97"/>
      <c r="Z201" s="98"/>
      <c r="AB201" s="104"/>
      <c r="AC201" s="92"/>
      <c r="AD201" s="139"/>
      <c r="AF201" s="140"/>
      <c r="AG201" s="141"/>
      <c r="AH201" s="141"/>
      <c r="AI201" s="141"/>
      <c r="AJ201" s="142"/>
      <c r="AL201" s="140"/>
      <c r="AM201" s="141"/>
      <c r="AN201" s="141"/>
      <c r="AO201" s="141"/>
      <c r="AP201" s="141"/>
      <c r="AQ201" s="141"/>
      <c r="AR201" s="141"/>
      <c r="AS201" s="141"/>
      <c r="AT201" s="141"/>
      <c r="AU201" s="141"/>
      <c r="AV201" s="141"/>
      <c r="AW201" s="141"/>
      <c r="AX201" s="141"/>
      <c r="AY201" s="141"/>
      <c r="AZ201" s="141"/>
      <c r="BA201" s="141"/>
      <c r="BB201" s="141"/>
      <c r="BC201" s="141"/>
      <c r="BD201" s="141"/>
      <c r="BE201" s="141"/>
      <c r="BF201" s="141"/>
      <c r="BG201" s="141"/>
      <c r="BH201" s="141"/>
      <c r="BI201" s="141"/>
      <c r="BJ201" s="141"/>
      <c r="BK201" s="141"/>
      <c r="BL201" s="141"/>
      <c r="BM201" s="141"/>
      <c r="BN201" s="141"/>
      <c r="BO201" s="141"/>
      <c r="BP201" s="141"/>
      <c r="BQ201" s="141"/>
      <c r="BR201" s="141"/>
      <c r="BS201" s="141"/>
      <c r="BT201" s="141"/>
      <c r="BU201" s="141"/>
      <c r="BV201" s="141"/>
      <c r="BW201" s="141"/>
      <c r="BX201" s="141"/>
      <c r="BY201" s="141"/>
      <c r="BZ201" s="141"/>
      <c r="CA201" s="141"/>
      <c r="CB201" s="141"/>
      <c r="CC201" s="141"/>
      <c r="CD201" s="141"/>
      <c r="CE201" s="141"/>
      <c r="CF201" s="141"/>
      <c r="CG201" s="141"/>
      <c r="CH201" s="141"/>
      <c r="CI201" s="141"/>
      <c r="CJ201" s="141"/>
      <c r="CK201" s="141"/>
      <c r="CL201" s="141"/>
      <c r="CM201" s="141"/>
      <c r="CN201" s="141"/>
      <c r="CO201" s="142"/>
      <c r="CP201" s="118"/>
      <c r="CQ201" s="146"/>
      <c r="CR201" s="97"/>
      <c r="CS201" s="105"/>
    </row>
    <row r="202" spans="2:97" ht="8.5" customHeight="1" thickTop="1" x14ac:dyDescent="0.35">
      <c r="B202" s="71"/>
      <c r="C202" s="323"/>
      <c r="D202" s="47"/>
      <c r="E202" s="60"/>
      <c r="G202" s="46"/>
      <c r="I202" s="61"/>
      <c r="K202" s="45"/>
      <c r="L202" s="1"/>
      <c r="M202" s="1"/>
      <c r="N202" s="1"/>
      <c r="O202" s="46"/>
      <c r="P202" s="1"/>
      <c r="Q202" s="56"/>
      <c r="R202" s="57"/>
      <c r="T202" s="5">
        <f t="shared" ref="T202" si="696">IF(U203="","",1)</f>
        <v>1</v>
      </c>
      <c r="U202" s="1">
        <f t="shared" ref="U202" si="697">IF(U203="","",1)</f>
        <v>1</v>
      </c>
      <c r="V202" s="6">
        <f t="shared" ref="V202" si="698">IF(U203="","",1)</f>
        <v>1</v>
      </c>
      <c r="X202" s="60"/>
      <c r="Y202" s="46"/>
      <c r="Z202" s="76"/>
      <c r="AB202" s="82"/>
      <c r="AC202" s="45"/>
      <c r="AD202" s="149"/>
      <c r="AF202" s="150"/>
      <c r="AG202" s="151"/>
      <c r="AH202" s="151"/>
      <c r="AI202" s="151"/>
      <c r="AJ202" s="152"/>
      <c r="AL202" s="150"/>
      <c r="AM202" s="157"/>
      <c r="AN202" s="157"/>
      <c r="AO202" s="157"/>
      <c r="AP202" s="157"/>
      <c r="AQ202" s="157"/>
      <c r="AR202" s="157"/>
      <c r="AS202" s="157"/>
      <c r="AT202" s="157"/>
      <c r="AU202" s="157"/>
      <c r="AV202" s="157"/>
      <c r="AW202" s="157"/>
      <c r="AX202" s="157"/>
      <c r="AY202" s="157"/>
      <c r="AZ202" s="157"/>
      <c r="BA202" s="157"/>
      <c r="BB202" s="157"/>
      <c r="BC202" s="157"/>
      <c r="BD202" s="157"/>
      <c r="BE202" s="157"/>
      <c r="BF202" s="157"/>
      <c r="BG202" s="157"/>
      <c r="BH202" s="157"/>
      <c r="BI202" s="157"/>
      <c r="BJ202" s="157"/>
      <c r="BK202" s="157"/>
      <c r="BL202" s="157"/>
      <c r="BM202" s="157"/>
      <c r="BN202" s="157"/>
      <c r="BO202" s="157"/>
      <c r="BP202" s="157"/>
      <c r="BQ202" s="157"/>
      <c r="BR202" s="157"/>
      <c r="BS202" s="157"/>
      <c r="BT202" s="157"/>
      <c r="BU202" s="157"/>
      <c r="BV202" s="157"/>
      <c r="BW202" s="157"/>
      <c r="BX202" s="157"/>
      <c r="BY202" s="157"/>
      <c r="BZ202" s="157"/>
      <c r="CA202" s="157"/>
      <c r="CB202" s="157"/>
      <c r="CC202" s="157"/>
      <c r="CD202" s="157"/>
      <c r="CE202" s="157"/>
      <c r="CF202" s="157"/>
      <c r="CG202" s="157"/>
      <c r="CH202" s="157"/>
      <c r="CI202" s="157"/>
      <c r="CJ202" s="157"/>
      <c r="CK202" s="157"/>
      <c r="CL202" s="157"/>
      <c r="CM202" s="157"/>
      <c r="CN202" s="157"/>
      <c r="CO202" s="152"/>
      <c r="CP202" s="117"/>
      <c r="CQ202" s="149"/>
      <c r="CR202" s="46"/>
      <c r="CS202" s="88"/>
    </row>
    <row r="203" spans="2:97" x14ac:dyDescent="0.35">
      <c r="B203" s="71"/>
      <c r="C203" s="323">
        <f>IF(AD203="Athlete Name","",AC203)</f>
        <v>46</v>
      </c>
      <c r="D203" s="47" t="str">
        <f t="shared" ref="D203" si="699">IF(AD203="Athlete Name","",AD203)</f>
        <v>Elizabeth Schmeltzer</v>
      </c>
      <c r="E203" s="60"/>
      <c r="F203" s="1">
        <f>IF(COUNT(AL203:CO203)=0,"", COUNT(AL203:CO203))</f>
        <v>10</v>
      </c>
      <c r="G203" s="46">
        <f t="shared" ref="G203" si="700">_xlfn.IFS(F203="","",F203=1,1,F203=2,2,F203=3,3,F203=4,4,F203=5,5,F203&gt;5,5)</f>
        <v>5</v>
      </c>
      <c r="I203" s="61"/>
      <c r="J203" s="108" t="s">
        <v>7</v>
      </c>
      <c r="K203" s="45">
        <f>IFERROR(LARGE((AL203:CO203),1),"")</f>
        <v>630.79999999999995</v>
      </c>
      <c r="L203" s="1">
        <f>IFERROR(LARGE((AL203:CO203),2),"")</f>
        <v>629.6</v>
      </c>
      <c r="M203" s="1">
        <f>IFERROR(LARGE((AL203:CO203),3),"")</f>
        <v>627.79999999999995</v>
      </c>
      <c r="N203" s="1">
        <f>IFERROR(LARGE((AL203:CO203),4),"")</f>
        <v>627.20000000000005</v>
      </c>
      <c r="O203" s="46">
        <f>IFERROR(LARGE((AL203:CO203),5),"")</f>
        <v>626.9</v>
      </c>
      <c r="P203" s="1"/>
      <c r="Q203" s="56">
        <f t="shared" ref="Q203" si="701">IFERROR(AVERAGEIF(K203:O203,"&gt;0"),"")</f>
        <v>628.46</v>
      </c>
      <c r="R203" s="57" t="str">
        <f t="shared" ref="R203" si="702">IF(SUM(AF204:AJ204,K204:O204)=0,"",SUM(AF204:AJ204,K204:O204))</f>
        <v/>
      </c>
      <c r="T203" s="5">
        <f t="shared" ref="T203" si="703">IF(U203="","",1)</f>
        <v>1</v>
      </c>
      <c r="U203" s="4">
        <f t="shared" ref="U203" si="704">IF(SUM(Q203:R203)=0,"",SUM(Q203:R203))</f>
        <v>628.46</v>
      </c>
      <c r="V203" s="6">
        <f t="shared" ref="V203" si="705">IF(U203="","",1)</f>
        <v>1</v>
      </c>
      <c r="X203" s="60" t="str">
        <f t="shared" ref="X203" si="706">IF(AD203="Athlete Name","",AD203)</f>
        <v>Elizabeth Schmeltzer</v>
      </c>
      <c r="Y203" s="46"/>
      <c r="Z203" s="76"/>
      <c r="AB203" s="82"/>
      <c r="AC203" s="45">
        <v>46</v>
      </c>
      <c r="AD203" s="60" t="s">
        <v>311</v>
      </c>
      <c r="AF203" s="45"/>
      <c r="AG203" s="1"/>
      <c r="AH203" s="1"/>
      <c r="AI203" s="1"/>
      <c r="AJ203" s="46"/>
      <c r="AK203" s="108"/>
      <c r="AL203" s="62" t="s">
        <v>7</v>
      </c>
      <c r="AM203" s="62">
        <v>629.6</v>
      </c>
      <c r="AN203" s="62">
        <v>630.79999999999995</v>
      </c>
      <c r="AO203" s="62">
        <v>626.70000000000005</v>
      </c>
      <c r="AP203" s="62">
        <v>622.9</v>
      </c>
      <c r="AQ203" s="62" t="s">
        <v>7</v>
      </c>
      <c r="AR203" s="62" t="s">
        <v>7</v>
      </c>
      <c r="AS203" s="62" t="s">
        <v>7</v>
      </c>
      <c r="AT203" s="62" t="s">
        <v>7</v>
      </c>
      <c r="AU203" s="62" t="s">
        <v>7</v>
      </c>
      <c r="AV203" s="62" t="s">
        <v>7</v>
      </c>
      <c r="AW203" s="62" t="s">
        <v>7</v>
      </c>
      <c r="AX203" s="62" t="s">
        <v>7</v>
      </c>
      <c r="AY203" s="62" t="s">
        <v>7</v>
      </c>
      <c r="AZ203" s="62" t="s">
        <v>7</v>
      </c>
      <c r="BA203" s="62" t="s">
        <v>7</v>
      </c>
      <c r="BB203" s="62" t="s">
        <v>7</v>
      </c>
      <c r="BC203" s="62" t="s">
        <v>7</v>
      </c>
      <c r="BD203" s="62" t="s">
        <v>7</v>
      </c>
      <c r="BE203" s="62" t="s">
        <v>7</v>
      </c>
      <c r="BF203" s="62" t="s">
        <v>7</v>
      </c>
      <c r="BG203" s="62" t="s">
        <v>7</v>
      </c>
      <c r="BH203" s="62" t="s">
        <v>7</v>
      </c>
      <c r="BI203" s="62" t="s">
        <v>7</v>
      </c>
      <c r="BJ203" s="62" t="s">
        <v>7</v>
      </c>
      <c r="BK203" s="62" t="s">
        <v>7</v>
      </c>
      <c r="BL203" s="62" t="s">
        <v>7</v>
      </c>
      <c r="BM203" s="62" t="s">
        <v>7</v>
      </c>
      <c r="BN203" s="62" t="s">
        <v>7</v>
      </c>
      <c r="BO203" s="62" t="s">
        <v>7</v>
      </c>
      <c r="BP203" s="62" t="s">
        <v>7</v>
      </c>
      <c r="BQ203" s="62" t="s">
        <v>7</v>
      </c>
      <c r="BR203" s="62">
        <v>625.70000000000005</v>
      </c>
      <c r="BS203" s="62">
        <v>627.20000000000005</v>
      </c>
      <c r="BT203" s="62">
        <v>627.79999999999995</v>
      </c>
      <c r="BU203" s="62">
        <v>626.9</v>
      </c>
      <c r="BV203" s="62" t="s">
        <v>7</v>
      </c>
      <c r="BW203" s="62" t="s">
        <v>7</v>
      </c>
      <c r="BX203" s="62" t="s">
        <v>7</v>
      </c>
      <c r="BY203" s="62" t="s">
        <v>7</v>
      </c>
      <c r="BZ203" s="62" t="s">
        <v>7</v>
      </c>
      <c r="CA203" s="62" t="s">
        <v>7</v>
      </c>
      <c r="CB203" s="62" t="s">
        <v>7</v>
      </c>
      <c r="CC203" s="62" t="s">
        <v>7</v>
      </c>
      <c r="CD203" s="62" t="s">
        <v>7</v>
      </c>
      <c r="CE203" s="62" t="s">
        <v>7</v>
      </c>
      <c r="CF203" s="62" t="s">
        <v>7</v>
      </c>
      <c r="CG203" s="62">
        <v>618.9</v>
      </c>
      <c r="CH203" s="62">
        <v>622.1</v>
      </c>
      <c r="CI203" s="62" t="s">
        <v>7</v>
      </c>
      <c r="CJ203" s="62" t="s">
        <v>7</v>
      </c>
      <c r="CK203" s="62" t="s">
        <v>7</v>
      </c>
      <c r="CL203" s="62" t="s">
        <v>7</v>
      </c>
      <c r="CM203" s="62" t="s">
        <v>7</v>
      </c>
      <c r="CN203" s="62" t="s">
        <v>7</v>
      </c>
      <c r="CO203" s="62" t="s">
        <v>7</v>
      </c>
      <c r="CP203" s="117"/>
      <c r="CQ203" s="60" t="str">
        <f>IF(AD203="Athlete Name","",AD203)</f>
        <v>Elizabeth Schmeltzer</v>
      </c>
      <c r="CR203" s="46">
        <v>46</v>
      </c>
      <c r="CS203" s="88"/>
    </row>
    <row r="204" spans="2:97" x14ac:dyDescent="0.35">
      <c r="B204" s="71"/>
      <c r="C204" s="323"/>
      <c r="D204" s="47"/>
      <c r="E204" s="60"/>
      <c r="G204" s="46"/>
      <c r="I204" s="61" t="str">
        <f>IF(SUM(AF204:AJ204)=0,"",SUM(AF204:AJ204))</f>
        <v/>
      </c>
      <c r="J204" s="108" t="s">
        <v>12</v>
      </c>
      <c r="K204" s="45" t="str">
        <f>IFERROR(LARGE((AL204:CO204),1),"")</f>
        <v/>
      </c>
      <c r="L204" s="1" t="str">
        <f>IFERROR(LARGE((AL204:CO204),2),"")</f>
        <v/>
      </c>
      <c r="M204" s="1" t="str">
        <f>IFERROR(LARGE((AL204:CO204),3),"")</f>
        <v/>
      </c>
      <c r="N204" s="1" t="str">
        <f>IFERROR(LARGE((AL204:CO204),4),"")</f>
        <v/>
      </c>
      <c r="O204" s="46" t="str">
        <f>IFERROR(LARGE((AL204:CO204),5),"")</f>
        <v/>
      </c>
      <c r="P204" s="1"/>
      <c r="Q204" s="56"/>
      <c r="R204" s="57"/>
      <c r="T204" s="5">
        <f t="shared" ref="T204" si="707">IF(U203="","",1)</f>
        <v>1</v>
      </c>
      <c r="U204" s="126">
        <f t="shared" ref="U204" si="708">IF(U203="","",1)</f>
        <v>1</v>
      </c>
      <c r="V204" s="6">
        <f t="shared" ref="V204" si="709">IF(U203="","",1)</f>
        <v>1</v>
      </c>
      <c r="X204" s="60"/>
      <c r="Y204" s="46"/>
      <c r="Z204" s="76"/>
      <c r="AB204" s="82"/>
      <c r="AC204" s="45"/>
      <c r="AD204" s="60"/>
      <c r="AF204" s="45" t="s">
        <v>12</v>
      </c>
      <c r="AG204" s="1" t="s">
        <v>12</v>
      </c>
      <c r="AH204" s="1" t="s">
        <v>12</v>
      </c>
      <c r="AI204" s="1" t="s">
        <v>12</v>
      </c>
      <c r="AJ204" s="46" t="s">
        <v>12</v>
      </c>
      <c r="AK204" s="108"/>
      <c r="AL204" s="45" t="s">
        <v>12</v>
      </c>
      <c r="AM204" s="45" t="s">
        <v>12</v>
      </c>
      <c r="AN204" s="45" t="s">
        <v>12</v>
      </c>
      <c r="AO204" s="45" t="s">
        <v>12</v>
      </c>
      <c r="AP204" s="45" t="s">
        <v>12</v>
      </c>
      <c r="AQ204" s="45" t="s">
        <v>12</v>
      </c>
      <c r="AR204" s="45" t="s">
        <v>12</v>
      </c>
      <c r="AS204" s="45" t="s">
        <v>12</v>
      </c>
      <c r="AT204" s="45" t="s">
        <v>12</v>
      </c>
      <c r="AU204" s="45" t="s">
        <v>12</v>
      </c>
      <c r="AV204" s="45" t="s">
        <v>12</v>
      </c>
      <c r="AW204" s="45" t="s">
        <v>12</v>
      </c>
      <c r="AX204" s="45" t="s">
        <v>12</v>
      </c>
      <c r="AY204" s="45" t="s">
        <v>12</v>
      </c>
      <c r="AZ204" s="45" t="s">
        <v>12</v>
      </c>
      <c r="BA204" s="45" t="s">
        <v>12</v>
      </c>
      <c r="BB204" s="45" t="s">
        <v>12</v>
      </c>
      <c r="BC204" s="45" t="s">
        <v>12</v>
      </c>
      <c r="BD204" s="45" t="s">
        <v>12</v>
      </c>
      <c r="BE204" s="45" t="s">
        <v>12</v>
      </c>
      <c r="BF204" s="45" t="s">
        <v>12</v>
      </c>
      <c r="BG204" s="45" t="s">
        <v>12</v>
      </c>
      <c r="BH204" s="45" t="s">
        <v>12</v>
      </c>
      <c r="BI204" s="45" t="s">
        <v>12</v>
      </c>
      <c r="BJ204" s="45" t="s">
        <v>12</v>
      </c>
      <c r="BK204" s="45" t="s">
        <v>12</v>
      </c>
      <c r="BL204" s="45" t="s">
        <v>12</v>
      </c>
      <c r="BM204" s="45" t="s">
        <v>12</v>
      </c>
      <c r="BN204" s="45" t="s">
        <v>12</v>
      </c>
      <c r="BO204" s="45" t="s">
        <v>12</v>
      </c>
      <c r="BP204" s="45" t="s">
        <v>12</v>
      </c>
      <c r="BQ204" s="45" t="s">
        <v>12</v>
      </c>
      <c r="BR204" s="45" t="s">
        <v>12</v>
      </c>
      <c r="BS204" s="45" t="s">
        <v>12</v>
      </c>
      <c r="BT204" s="45" t="s">
        <v>12</v>
      </c>
      <c r="BU204" s="45" t="s">
        <v>12</v>
      </c>
      <c r="BV204" s="45" t="s">
        <v>12</v>
      </c>
      <c r="BW204" s="45" t="s">
        <v>12</v>
      </c>
      <c r="BX204" s="45" t="s">
        <v>12</v>
      </c>
      <c r="BY204" s="45" t="s">
        <v>12</v>
      </c>
      <c r="BZ204" s="45" t="s">
        <v>12</v>
      </c>
      <c r="CA204" s="45" t="s">
        <v>12</v>
      </c>
      <c r="CB204" s="45" t="s">
        <v>12</v>
      </c>
      <c r="CC204" s="45" t="s">
        <v>12</v>
      </c>
      <c r="CD204" s="45" t="s">
        <v>12</v>
      </c>
      <c r="CE204" s="45" t="s">
        <v>12</v>
      </c>
      <c r="CF204" s="45" t="s">
        <v>12</v>
      </c>
      <c r="CG204" s="45" t="s">
        <v>12</v>
      </c>
      <c r="CH204" s="45" t="s">
        <v>12</v>
      </c>
      <c r="CI204" s="45" t="s">
        <v>12</v>
      </c>
      <c r="CJ204" s="45" t="s">
        <v>12</v>
      </c>
      <c r="CK204" s="45" t="s">
        <v>12</v>
      </c>
      <c r="CL204" s="45" t="s">
        <v>12</v>
      </c>
      <c r="CM204" s="45" t="s">
        <v>12</v>
      </c>
      <c r="CN204" s="45" t="s">
        <v>12</v>
      </c>
      <c r="CO204" s="45" t="s">
        <v>12</v>
      </c>
      <c r="CP204" s="117"/>
      <c r="CQ204" s="60"/>
      <c r="CR204" s="46"/>
      <c r="CS204" s="88"/>
    </row>
    <row r="205" spans="2:97" s="39" customFormat="1" ht="8.5" customHeight="1" thickBot="1" x14ac:dyDescent="0.4">
      <c r="B205" s="102"/>
      <c r="C205" s="324"/>
      <c r="D205" s="92"/>
      <c r="E205" s="103"/>
      <c r="G205" s="97"/>
      <c r="I205" s="103"/>
      <c r="K205" s="92"/>
      <c r="O205" s="97"/>
      <c r="Q205" s="56"/>
      <c r="R205" s="97"/>
      <c r="T205" s="120">
        <f t="shared" ref="T205" si="710">IF(U203="","",1)</f>
        <v>1</v>
      </c>
      <c r="U205" s="39">
        <f t="shared" ref="U205" si="711">IF(U203="","",1)</f>
        <v>1</v>
      </c>
      <c r="V205" s="121">
        <f t="shared" ref="V205" si="712">IF(U203="","",1)</f>
        <v>1</v>
      </c>
      <c r="X205" s="103"/>
      <c r="Y205" s="97"/>
      <c r="Z205" s="98"/>
      <c r="AB205" s="104"/>
      <c r="AC205" s="92"/>
      <c r="AD205" s="148"/>
      <c r="AF205" s="153"/>
      <c r="AG205" s="154"/>
      <c r="AH205" s="154"/>
      <c r="AI205" s="155"/>
      <c r="AJ205" s="156"/>
      <c r="AL205" s="159"/>
      <c r="AM205" s="155"/>
      <c r="AN205" s="155"/>
      <c r="AO205" s="155"/>
      <c r="AP205" s="155"/>
      <c r="AQ205" s="155"/>
      <c r="AR205" s="155"/>
      <c r="AS205" s="155"/>
      <c r="AT205" s="155"/>
      <c r="AU205" s="155"/>
      <c r="AV205" s="155"/>
      <c r="AW205" s="155"/>
      <c r="AX205" s="155"/>
      <c r="AY205" s="155"/>
      <c r="AZ205" s="155"/>
      <c r="BA205" s="155"/>
      <c r="BB205" s="155"/>
      <c r="BC205" s="155"/>
      <c r="BD205" s="155"/>
      <c r="BE205" s="155"/>
      <c r="BF205" s="155"/>
      <c r="BG205" s="155"/>
      <c r="BH205" s="155"/>
      <c r="BI205" s="155"/>
      <c r="BJ205" s="155"/>
      <c r="BK205" s="155"/>
      <c r="BL205" s="155"/>
      <c r="BM205" s="155"/>
      <c r="BN205" s="155"/>
      <c r="BO205" s="155"/>
      <c r="BP205" s="155"/>
      <c r="BQ205" s="155"/>
      <c r="BR205" s="155"/>
      <c r="BS205" s="155"/>
      <c r="BT205" s="155"/>
      <c r="BU205" s="155"/>
      <c r="BV205" s="155"/>
      <c r="BW205" s="155"/>
      <c r="BX205" s="155"/>
      <c r="BY205" s="155"/>
      <c r="BZ205" s="155"/>
      <c r="CA205" s="155"/>
      <c r="CB205" s="155"/>
      <c r="CC205" s="155"/>
      <c r="CD205" s="155"/>
      <c r="CE205" s="155"/>
      <c r="CF205" s="155"/>
      <c r="CG205" s="155"/>
      <c r="CH205" s="155"/>
      <c r="CI205" s="155"/>
      <c r="CJ205" s="155"/>
      <c r="CK205" s="155"/>
      <c r="CL205" s="155"/>
      <c r="CM205" s="155"/>
      <c r="CN205" s="155"/>
      <c r="CO205" s="156"/>
      <c r="CQ205" s="158"/>
      <c r="CR205" s="97"/>
      <c r="CS205" s="105"/>
    </row>
    <row r="206" spans="2:97" ht="8.5" customHeight="1" thickTop="1" x14ac:dyDescent="0.35">
      <c r="B206" s="71"/>
      <c r="C206" s="323"/>
      <c r="D206" s="313"/>
      <c r="E206" s="60"/>
      <c r="F206" s="314"/>
      <c r="G206" s="315"/>
      <c r="I206" s="316"/>
      <c r="K206" s="314"/>
      <c r="L206" s="317"/>
      <c r="M206" s="317"/>
      <c r="N206" s="317"/>
      <c r="O206" s="315"/>
      <c r="P206" s="1"/>
      <c r="Q206" s="318"/>
      <c r="R206" s="319"/>
      <c r="T206" s="320">
        <f t="shared" ref="T206" si="713">IF(U207="","",1)</f>
        <v>1</v>
      </c>
      <c r="U206" s="317">
        <f t="shared" ref="U206" si="714">IF(U207="","",1)</f>
        <v>1</v>
      </c>
      <c r="V206" s="321">
        <f t="shared" ref="V206" si="715">IF(U207="","",1)</f>
        <v>1</v>
      </c>
      <c r="X206" s="313"/>
      <c r="Y206" s="46"/>
      <c r="Z206" s="76"/>
      <c r="AB206" s="82"/>
      <c r="AC206" s="45"/>
      <c r="AD206" s="134"/>
      <c r="AF206" s="135"/>
      <c r="AG206" s="136"/>
      <c r="AH206" s="136"/>
      <c r="AI206" s="137"/>
      <c r="AJ206" s="138"/>
      <c r="AL206" s="143"/>
      <c r="AM206" s="144"/>
      <c r="AN206" s="144"/>
      <c r="AO206" s="144"/>
      <c r="AP206" s="144"/>
      <c r="AQ206" s="144"/>
      <c r="AR206" s="144"/>
      <c r="AS206" s="144"/>
      <c r="AT206" s="144"/>
      <c r="AU206" s="144"/>
      <c r="AV206" s="144"/>
      <c r="AW206" s="144"/>
      <c r="AX206" s="144"/>
      <c r="AY206" s="144"/>
      <c r="AZ206" s="144"/>
      <c r="BA206" s="144"/>
      <c r="BB206" s="144"/>
      <c r="BC206" s="144"/>
      <c r="BD206" s="144"/>
      <c r="BE206" s="144"/>
      <c r="BF206" s="144"/>
      <c r="BG206" s="144"/>
      <c r="BH206" s="144"/>
      <c r="BI206" s="144"/>
      <c r="BJ206" s="144"/>
      <c r="BK206" s="144"/>
      <c r="BL206" s="144"/>
      <c r="BM206" s="144"/>
      <c r="BN206" s="144"/>
      <c r="BO206" s="144"/>
      <c r="BP206" s="144"/>
      <c r="BQ206" s="144"/>
      <c r="BR206" s="144"/>
      <c r="BS206" s="144"/>
      <c r="BT206" s="144"/>
      <c r="BU206" s="144"/>
      <c r="BV206" s="144"/>
      <c r="BW206" s="144"/>
      <c r="BX206" s="144"/>
      <c r="BY206" s="144"/>
      <c r="BZ206" s="144"/>
      <c r="CA206" s="144"/>
      <c r="CB206" s="144"/>
      <c r="CC206" s="144"/>
      <c r="CD206" s="144"/>
      <c r="CE206" s="144"/>
      <c r="CF206" s="144"/>
      <c r="CG206" s="144"/>
      <c r="CH206" s="144"/>
      <c r="CI206" s="144"/>
      <c r="CJ206" s="144"/>
      <c r="CK206" s="144"/>
      <c r="CL206" s="144"/>
      <c r="CM206" s="144"/>
      <c r="CN206" s="144"/>
      <c r="CO206" s="145"/>
      <c r="CP206" s="117"/>
      <c r="CQ206" s="134"/>
      <c r="CR206" s="46"/>
      <c r="CS206" s="88"/>
    </row>
    <row r="207" spans="2:97" x14ac:dyDescent="0.35">
      <c r="B207" s="71"/>
      <c r="C207" s="323">
        <f>IF(AD207="Athlete Name","",AC207)</f>
        <v>47</v>
      </c>
      <c r="D207" s="47" t="str">
        <f t="shared" ref="D207" si="716">IF(AD207="Athlete Name","",AD207)</f>
        <v>Makenzie Larson</v>
      </c>
      <c r="E207" s="60"/>
      <c r="F207" s="1">
        <f>IF(COUNT(AL207:CO207)=0,"", COUNT(AL207:CO207))</f>
        <v>17</v>
      </c>
      <c r="G207" s="46">
        <f t="shared" ref="G207" si="717">_xlfn.IFS(F207="","",F207=1,1,F207=2,2,F207=3,3,F207=4,4,F207=5,5,F207&gt;5,5)</f>
        <v>5</v>
      </c>
      <c r="I207" s="61"/>
      <c r="J207" s="108" t="s">
        <v>7</v>
      </c>
      <c r="K207" s="45">
        <f>IFERROR(LARGE((AL207:CO207),1),"")</f>
        <v>627.9</v>
      </c>
      <c r="L207" s="1">
        <f>IFERROR(LARGE((AL207:CO207),2),"")</f>
        <v>626.70000000000005</v>
      </c>
      <c r="M207" s="1">
        <f>IFERROR(LARGE((AL207:CO207),3),"")</f>
        <v>625.79999999999995</v>
      </c>
      <c r="N207" s="1">
        <f>IFERROR(LARGE((AL207:CO207),4),"")</f>
        <v>625.4</v>
      </c>
      <c r="O207" s="46">
        <f>IFERROR(LARGE((AL207:CO207),5),"")</f>
        <v>625</v>
      </c>
      <c r="P207" s="1"/>
      <c r="Q207" s="56">
        <f t="shared" ref="Q207" si="718">IFERROR(AVERAGEIF(K207:O207,"&gt;0"),"")</f>
        <v>626.16</v>
      </c>
      <c r="R207" s="57" t="str">
        <f t="shared" ref="R207" si="719">IF(SUM(AF208:AJ208,K208:O208)=0,"",SUM(AF208:AJ208,K208:O208))</f>
        <v/>
      </c>
      <c r="T207" s="5">
        <f t="shared" ref="T207" si="720">IF(U207="","",1)</f>
        <v>1</v>
      </c>
      <c r="U207" s="4">
        <f t="shared" ref="U207" si="721">IF(SUM(Q207:R207)=0,"",SUM(Q207:R207))</f>
        <v>626.16</v>
      </c>
      <c r="V207" s="6">
        <f t="shared" ref="V207" si="722">IF(U207="","",1)</f>
        <v>1</v>
      </c>
      <c r="X207" s="60" t="str">
        <f t="shared" ref="X207" si="723">IF(AD207="Athlete Name","",AD207)</f>
        <v>Makenzie Larson</v>
      </c>
      <c r="Y207" s="46"/>
      <c r="Z207" s="76"/>
      <c r="AB207" s="82"/>
      <c r="AC207" s="45">
        <v>47</v>
      </c>
      <c r="AD207" s="60" t="s">
        <v>238</v>
      </c>
      <c r="AF207" s="45"/>
      <c r="AG207" s="1"/>
      <c r="AH207" s="1"/>
      <c r="AI207" s="1"/>
      <c r="AJ207" s="46"/>
      <c r="AK207" s="108"/>
      <c r="AL207" s="62" t="s">
        <v>7</v>
      </c>
      <c r="AM207" s="62">
        <v>622.4</v>
      </c>
      <c r="AN207" s="62">
        <v>623.79999999999995</v>
      </c>
      <c r="AO207" s="62">
        <v>624.9</v>
      </c>
      <c r="AP207" s="62">
        <v>620.20000000000005</v>
      </c>
      <c r="AQ207" s="62">
        <v>619.70000000000005</v>
      </c>
      <c r="AR207" s="62">
        <v>616.6</v>
      </c>
      <c r="AS207" s="62" t="s">
        <v>7</v>
      </c>
      <c r="AT207" s="62" t="s">
        <v>7</v>
      </c>
      <c r="AU207" s="62" t="s">
        <v>7</v>
      </c>
      <c r="AV207" s="62" t="s">
        <v>7</v>
      </c>
      <c r="AW207" s="62" t="s">
        <v>7</v>
      </c>
      <c r="AX207" s="62" t="s">
        <v>7</v>
      </c>
      <c r="AY207" s="62" t="s">
        <v>7</v>
      </c>
      <c r="AZ207" s="62">
        <v>625.79999999999995</v>
      </c>
      <c r="BA207" s="62" t="s">
        <v>7</v>
      </c>
      <c r="BB207" s="62" t="s">
        <v>7</v>
      </c>
      <c r="BC207" s="62">
        <v>626.70000000000005</v>
      </c>
      <c r="BD207" s="62" t="s">
        <v>7</v>
      </c>
      <c r="BE207" s="62" t="s">
        <v>7</v>
      </c>
      <c r="BF207" s="62" t="s">
        <v>7</v>
      </c>
      <c r="BG207" s="62" t="s">
        <v>7</v>
      </c>
      <c r="BH207" s="62">
        <v>622.1</v>
      </c>
      <c r="BI207" s="62">
        <v>625.4</v>
      </c>
      <c r="BJ207" s="62" t="s">
        <v>7</v>
      </c>
      <c r="BK207" s="62" t="s">
        <v>7</v>
      </c>
      <c r="BL207" s="62" t="s">
        <v>7</v>
      </c>
      <c r="BM207" s="62" t="s">
        <v>7</v>
      </c>
      <c r="BN207" s="62">
        <v>624.1</v>
      </c>
      <c r="BO207" s="62" t="s">
        <v>7</v>
      </c>
      <c r="BP207" s="62" t="s">
        <v>7</v>
      </c>
      <c r="BQ207" s="62" t="s">
        <v>7</v>
      </c>
      <c r="BR207" s="62">
        <v>618.9</v>
      </c>
      <c r="BS207" s="62">
        <v>616.29999999999995</v>
      </c>
      <c r="BT207" s="62" t="s">
        <v>7</v>
      </c>
      <c r="BU207" s="62" t="s">
        <v>7</v>
      </c>
      <c r="BV207" s="62" t="s">
        <v>7</v>
      </c>
      <c r="BW207" s="62" t="s">
        <v>7</v>
      </c>
      <c r="BX207" s="62">
        <v>622.5</v>
      </c>
      <c r="BY207" s="62" t="s">
        <v>7</v>
      </c>
      <c r="BZ207" s="62" t="s">
        <v>7</v>
      </c>
      <c r="CA207" s="62" t="s">
        <v>7</v>
      </c>
      <c r="CB207" s="62">
        <v>619.1</v>
      </c>
      <c r="CC207" s="62" t="s">
        <v>7</v>
      </c>
      <c r="CD207" s="62" t="s">
        <v>7</v>
      </c>
      <c r="CE207" s="62" t="s">
        <v>7</v>
      </c>
      <c r="CF207" s="62">
        <v>625</v>
      </c>
      <c r="CG207" s="62" t="s">
        <v>7</v>
      </c>
      <c r="CH207" s="62" t="s">
        <v>7</v>
      </c>
      <c r="CI207" s="62">
        <v>627.9</v>
      </c>
      <c r="CJ207" s="62" t="s">
        <v>7</v>
      </c>
      <c r="CK207" s="62" t="s">
        <v>7</v>
      </c>
      <c r="CL207" s="62" t="s">
        <v>7</v>
      </c>
      <c r="CM207" s="62" t="s">
        <v>7</v>
      </c>
      <c r="CN207" s="62" t="s">
        <v>7</v>
      </c>
      <c r="CO207" s="62" t="s">
        <v>7</v>
      </c>
      <c r="CP207" s="117"/>
      <c r="CQ207" s="60" t="str">
        <f>IF(AD207="Athlete Name","",AD207)</f>
        <v>Makenzie Larson</v>
      </c>
      <c r="CR207" s="46">
        <v>47</v>
      </c>
      <c r="CS207" s="88"/>
    </row>
    <row r="208" spans="2:97" x14ac:dyDescent="0.35">
      <c r="B208" s="71"/>
      <c r="C208" s="323"/>
      <c r="D208" s="47"/>
      <c r="E208" s="60"/>
      <c r="G208" s="46"/>
      <c r="I208" s="61" t="str">
        <f>IF(SUM(AF208:AJ208)=0,"",SUM(AF208:AJ208))</f>
        <v/>
      </c>
      <c r="J208" s="108" t="s">
        <v>12</v>
      </c>
      <c r="K208" s="45" t="str">
        <f>IFERROR(LARGE((AL208:CO208),1),"")</f>
        <v/>
      </c>
      <c r="L208" s="1" t="str">
        <f>IFERROR(LARGE((AL208:CO208),2),"")</f>
        <v/>
      </c>
      <c r="M208" s="1" t="str">
        <f>IFERROR(LARGE((AL208:CO208),3),"")</f>
        <v/>
      </c>
      <c r="N208" s="1" t="str">
        <f>IFERROR(LARGE((AL208:CO208),4),"")</f>
        <v/>
      </c>
      <c r="O208" s="46" t="str">
        <f>IFERROR(LARGE((AL208:CO208),5),"")</f>
        <v/>
      </c>
      <c r="P208" s="1"/>
      <c r="Q208" s="56"/>
      <c r="R208" s="57"/>
      <c r="T208" s="5">
        <f t="shared" ref="T208" si="724">IF(U207="","",1)</f>
        <v>1</v>
      </c>
      <c r="U208" s="126">
        <f t="shared" ref="U208" si="725">IF(U207="","",1)</f>
        <v>1</v>
      </c>
      <c r="V208" s="6">
        <f t="shared" ref="V208" si="726">IF(U207="","",1)</f>
        <v>1</v>
      </c>
      <c r="X208" s="60"/>
      <c r="Y208" s="46"/>
      <c r="Z208" s="76"/>
      <c r="AB208" s="82"/>
      <c r="AC208" s="45"/>
      <c r="AD208" s="60"/>
      <c r="AF208" s="45" t="s">
        <v>12</v>
      </c>
      <c r="AG208" s="1" t="s">
        <v>12</v>
      </c>
      <c r="AH208" s="1" t="s">
        <v>12</v>
      </c>
      <c r="AI208" s="1" t="s">
        <v>12</v>
      </c>
      <c r="AJ208" s="46" t="s">
        <v>12</v>
      </c>
      <c r="AK208" s="108"/>
      <c r="AL208" s="45" t="s">
        <v>12</v>
      </c>
      <c r="AM208" s="45" t="s">
        <v>12</v>
      </c>
      <c r="AN208" s="45" t="s">
        <v>12</v>
      </c>
      <c r="AO208" s="45" t="s">
        <v>12</v>
      </c>
      <c r="AP208" s="45" t="s">
        <v>12</v>
      </c>
      <c r="AQ208" s="45" t="s">
        <v>12</v>
      </c>
      <c r="AR208" s="45" t="s">
        <v>12</v>
      </c>
      <c r="AS208" s="45" t="s">
        <v>12</v>
      </c>
      <c r="AT208" s="45" t="s">
        <v>12</v>
      </c>
      <c r="AU208" s="45" t="s">
        <v>12</v>
      </c>
      <c r="AV208" s="45" t="s">
        <v>12</v>
      </c>
      <c r="AW208" s="45" t="s">
        <v>12</v>
      </c>
      <c r="AX208" s="45" t="s">
        <v>12</v>
      </c>
      <c r="AY208" s="45" t="s">
        <v>12</v>
      </c>
      <c r="AZ208" s="45" t="s">
        <v>12</v>
      </c>
      <c r="BA208" s="45" t="s">
        <v>12</v>
      </c>
      <c r="BB208" s="45" t="s">
        <v>12</v>
      </c>
      <c r="BC208" s="45" t="s">
        <v>12</v>
      </c>
      <c r="BD208" s="45" t="s">
        <v>12</v>
      </c>
      <c r="BE208" s="45" t="s">
        <v>12</v>
      </c>
      <c r="BF208" s="45" t="s">
        <v>12</v>
      </c>
      <c r="BG208" s="45" t="s">
        <v>12</v>
      </c>
      <c r="BH208" s="45" t="s">
        <v>12</v>
      </c>
      <c r="BI208" s="45" t="s">
        <v>12</v>
      </c>
      <c r="BJ208" s="45" t="s">
        <v>12</v>
      </c>
      <c r="BK208" s="45" t="s">
        <v>12</v>
      </c>
      <c r="BL208" s="45" t="s">
        <v>12</v>
      </c>
      <c r="BM208" s="45" t="s">
        <v>12</v>
      </c>
      <c r="BN208" s="45" t="s">
        <v>12</v>
      </c>
      <c r="BO208" s="45" t="s">
        <v>12</v>
      </c>
      <c r="BP208" s="45" t="s">
        <v>12</v>
      </c>
      <c r="BQ208" s="45" t="s">
        <v>12</v>
      </c>
      <c r="BR208" s="45" t="s">
        <v>12</v>
      </c>
      <c r="BS208" s="45" t="s">
        <v>12</v>
      </c>
      <c r="BT208" s="45" t="s">
        <v>12</v>
      </c>
      <c r="BU208" s="45" t="s">
        <v>12</v>
      </c>
      <c r="BV208" s="45" t="s">
        <v>12</v>
      </c>
      <c r="BW208" s="45" t="s">
        <v>12</v>
      </c>
      <c r="BX208" s="45" t="s">
        <v>12</v>
      </c>
      <c r="BY208" s="45" t="s">
        <v>12</v>
      </c>
      <c r="BZ208" s="45" t="s">
        <v>12</v>
      </c>
      <c r="CA208" s="45" t="s">
        <v>12</v>
      </c>
      <c r="CB208" s="45" t="s">
        <v>12</v>
      </c>
      <c r="CC208" s="45" t="s">
        <v>12</v>
      </c>
      <c r="CD208" s="45" t="s">
        <v>12</v>
      </c>
      <c r="CE208" s="45" t="s">
        <v>12</v>
      </c>
      <c r="CF208" s="45" t="s">
        <v>12</v>
      </c>
      <c r="CG208" s="45" t="s">
        <v>12</v>
      </c>
      <c r="CH208" s="45" t="s">
        <v>12</v>
      </c>
      <c r="CI208" s="45" t="s">
        <v>12</v>
      </c>
      <c r="CJ208" s="45" t="s">
        <v>12</v>
      </c>
      <c r="CK208" s="45" t="s">
        <v>12</v>
      </c>
      <c r="CL208" s="45" t="s">
        <v>12</v>
      </c>
      <c r="CM208" s="45" t="s">
        <v>12</v>
      </c>
      <c r="CN208" s="45" t="s">
        <v>12</v>
      </c>
      <c r="CO208" s="45" t="s">
        <v>12</v>
      </c>
      <c r="CP208" s="117"/>
      <c r="CQ208" s="60"/>
      <c r="CR208" s="46"/>
      <c r="CS208" s="88"/>
    </row>
    <row r="209" spans="2:97" s="39" customFormat="1" ht="8.5" customHeight="1" thickBot="1" x14ac:dyDescent="0.4">
      <c r="B209" s="102"/>
      <c r="C209" s="324"/>
      <c r="D209" s="107"/>
      <c r="E209" s="103"/>
      <c r="F209" s="115"/>
      <c r="G209" s="116"/>
      <c r="I209" s="95"/>
      <c r="K209" s="96"/>
      <c r="L209" s="93"/>
      <c r="M209" s="93"/>
      <c r="N209" s="93"/>
      <c r="O209" s="94"/>
      <c r="Q209" s="112"/>
      <c r="R209" s="113"/>
      <c r="T209" s="110">
        <f t="shared" ref="T209" si="727">IF(U207="","",1)</f>
        <v>1</v>
      </c>
      <c r="U209" s="93">
        <f t="shared" ref="U209" si="728">IF(U207="","",1)</f>
        <v>1</v>
      </c>
      <c r="V209" s="109">
        <f t="shared" ref="V209" si="729">IF(U207="","",1)</f>
        <v>1</v>
      </c>
      <c r="X209" s="107"/>
      <c r="Y209" s="97"/>
      <c r="Z209" s="98"/>
      <c r="AB209" s="104"/>
      <c r="AC209" s="92"/>
      <c r="AD209" s="139"/>
      <c r="AF209" s="140"/>
      <c r="AG209" s="141"/>
      <c r="AH209" s="141"/>
      <c r="AI209" s="141"/>
      <c r="AJ209" s="142"/>
      <c r="AL209" s="140"/>
      <c r="AM209" s="141"/>
      <c r="AN209" s="141"/>
      <c r="AO209" s="141"/>
      <c r="AP209" s="141"/>
      <c r="AQ209" s="141"/>
      <c r="AR209" s="141"/>
      <c r="AS209" s="141"/>
      <c r="AT209" s="141"/>
      <c r="AU209" s="141"/>
      <c r="AV209" s="141"/>
      <c r="AW209" s="141"/>
      <c r="AX209" s="141"/>
      <c r="AY209" s="141"/>
      <c r="AZ209" s="141"/>
      <c r="BA209" s="141"/>
      <c r="BB209" s="141"/>
      <c r="BC209" s="141"/>
      <c r="BD209" s="141"/>
      <c r="BE209" s="141"/>
      <c r="BF209" s="141"/>
      <c r="BG209" s="141"/>
      <c r="BH209" s="141"/>
      <c r="BI209" s="141"/>
      <c r="BJ209" s="141"/>
      <c r="BK209" s="141"/>
      <c r="BL209" s="141"/>
      <c r="BM209" s="141"/>
      <c r="BN209" s="141"/>
      <c r="BO209" s="141"/>
      <c r="BP209" s="141"/>
      <c r="BQ209" s="141"/>
      <c r="BR209" s="141"/>
      <c r="BS209" s="141"/>
      <c r="BT209" s="141"/>
      <c r="BU209" s="141"/>
      <c r="BV209" s="141"/>
      <c r="BW209" s="141"/>
      <c r="BX209" s="141"/>
      <c r="BY209" s="141"/>
      <c r="BZ209" s="141"/>
      <c r="CA209" s="141"/>
      <c r="CB209" s="141"/>
      <c r="CC209" s="141"/>
      <c r="CD209" s="141"/>
      <c r="CE209" s="141"/>
      <c r="CF209" s="141"/>
      <c r="CG209" s="141"/>
      <c r="CH209" s="141"/>
      <c r="CI209" s="141"/>
      <c r="CJ209" s="141"/>
      <c r="CK209" s="141"/>
      <c r="CL209" s="141"/>
      <c r="CM209" s="141"/>
      <c r="CN209" s="141"/>
      <c r="CO209" s="142"/>
      <c r="CP209" s="118"/>
      <c r="CQ209" s="146"/>
      <c r="CR209" s="97"/>
      <c r="CS209" s="105"/>
    </row>
    <row r="210" spans="2:97" ht="8.5" customHeight="1" thickTop="1" x14ac:dyDescent="0.35">
      <c r="B210" s="71"/>
      <c r="C210" s="323"/>
      <c r="D210" s="313"/>
      <c r="E210" s="60"/>
      <c r="F210" s="314"/>
      <c r="G210" s="315"/>
      <c r="I210" s="316"/>
      <c r="K210" s="314"/>
      <c r="L210" s="317"/>
      <c r="M210" s="317"/>
      <c r="N210" s="317"/>
      <c r="O210" s="315"/>
      <c r="P210" s="1"/>
      <c r="Q210" s="318"/>
      <c r="R210" s="319"/>
      <c r="T210" s="320">
        <f t="shared" ref="T210" si="730">IF(U211="","",1)</f>
        <v>1</v>
      </c>
      <c r="U210" s="317">
        <f t="shared" ref="U210" si="731">IF(U211="","",1)</f>
        <v>1</v>
      </c>
      <c r="V210" s="321">
        <f t="shared" ref="V210" si="732">IF(U211="","",1)</f>
        <v>1</v>
      </c>
      <c r="X210" s="313"/>
      <c r="Y210" s="46"/>
      <c r="Z210" s="76"/>
      <c r="AB210" s="82"/>
      <c r="AC210" s="45"/>
      <c r="AD210" s="134"/>
      <c r="AF210" s="135"/>
      <c r="AG210" s="136"/>
      <c r="AH210" s="136"/>
      <c r="AI210" s="137"/>
      <c r="AJ210" s="138"/>
      <c r="AL210" s="143"/>
      <c r="AM210" s="144"/>
      <c r="AN210" s="144"/>
      <c r="AO210" s="144"/>
      <c r="AP210" s="144"/>
      <c r="AQ210" s="144"/>
      <c r="AR210" s="144"/>
      <c r="AS210" s="144"/>
      <c r="AT210" s="144"/>
      <c r="AU210" s="144"/>
      <c r="AV210" s="144"/>
      <c r="AW210" s="144"/>
      <c r="AX210" s="144"/>
      <c r="AY210" s="144"/>
      <c r="AZ210" s="144"/>
      <c r="BA210" s="144"/>
      <c r="BB210" s="144"/>
      <c r="BC210" s="144"/>
      <c r="BD210" s="144"/>
      <c r="BE210" s="144"/>
      <c r="BF210" s="144"/>
      <c r="BG210" s="144"/>
      <c r="BH210" s="144"/>
      <c r="BI210" s="144"/>
      <c r="BJ210" s="144"/>
      <c r="BK210" s="144"/>
      <c r="BL210" s="144"/>
      <c r="BM210" s="144"/>
      <c r="BN210" s="144"/>
      <c r="BO210" s="144"/>
      <c r="BP210" s="144"/>
      <c r="BQ210" s="144"/>
      <c r="BR210" s="144"/>
      <c r="BS210" s="144"/>
      <c r="BT210" s="144"/>
      <c r="BU210" s="144"/>
      <c r="BV210" s="144"/>
      <c r="BW210" s="144"/>
      <c r="BX210" s="144"/>
      <c r="BY210" s="144"/>
      <c r="BZ210" s="144"/>
      <c r="CA210" s="144"/>
      <c r="CB210" s="144"/>
      <c r="CC210" s="144"/>
      <c r="CD210" s="144"/>
      <c r="CE210" s="144"/>
      <c r="CF210" s="144"/>
      <c r="CG210" s="144"/>
      <c r="CH210" s="144"/>
      <c r="CI210" s="144"/>
      <c r="CJ210" s="144"/>
      <c r="CK210" s="144"/>
      <c r="CL210" s="144"/>
      <c r="CM210" s="144"/>
      <c r="CN210" s="144"/>
      <c r="CO210" s="145"/>
      <c r="CP210" s="117"/>
      <c r="CQ210" s="134"/>
      <c r="CR210" s="46"/>
      <c r="CS210" s="88"/>
    </row>
    <row r="211" spans="2:97" x14ac:dyDescent="0.35">
      <c r="B211" s="71"/>
      <c r="C211" s="323">
        <f>IF(AD211="Athlete Name","",AC211)</f>
        <v>48</v>
      </c>
      <c r="D211" s="47" t="str">
        <f t="shared" ref="D211" si="733">IF(AD211="Athlete Name","",AD211)</f>
        <v>Malori Brown</v>
      </c>
      <c r="E211" s="60"/>
      <c r="F211" s="1">
        <f>IF(COUNT(AL211:CO211)=0,"", COUNT(AL211:CO211))</f>
        <v>2</v>
      </c>
      <c r="G211" s="46">
        <f t="shared" ref="G211" si="734">_xlfn.IFS(F211="","",F211=1,1,F211=2,2,F211=3,3,F211=4,4,F211=5,5,F211&gt;5,5)</f>
        <v>2</v>
      </c>
      <c r="I211" s="61"/>
      <c r="J211" s="108" t="s">
        <v>7</v>
      </c>
      <c r="K211" s="45">
        <f>IFERROR(LARGE((AL211:CO211),1),"")</f>
        <v>621.4</v>
      </c>
      <c r="L211" s="1">
        <f>IFERROR(LARGE((AL211:CO211),2),"")</f>
        <v>618.5</v>
      </c>
      <c r="M211" s="1" t="str">
        <f>IFERROR(LARGE((AL211:CO211),3),"")</f>
        <v/>
      </c>
      <c r="N211" s="1" t="str">
        <f>IFERROR(LARGE((AL211:CO211),4),"")</f>
        <v/>
      </c>
      <c r="O211" s="46" t="str">
        <f>IFERROR(LARGE((AL211:CO211),5),"")</f>
        <v/>
      </c>
      <c r="P211" s="1"/>
      <c r="Q211" s="56">
        <f t="shared" ref="Q211" si="735">IFERROR(AVERAGEIF(K211:O211,"&gt;0"),"")</f>
        <v>619.95000000000005</v>
      </c>
      <c r="R211" s="57" t="str">
        <f t="shared" ref="R211" si="736">IF(SUM(AF212:AJ212,K212:O212)=0,"",SUM(AF212:AJ212,K212:O212))</f>
        <v/>
      </c>
      <c r="T211" s="5">
        <f t="shared" ref="T211" si="737">IF(U211="","",1)</f>
        <v>1</v>
      </c>
      <c r="U211" s="4">
        <f t="shared" ref="U211" si="738">IF(SUM(Q211:R211)=0,"",SUM(Q211:R211))</f>
        <v>619.95000000000005</v>
      </c>
      <c r="V211" s="6">
        <f t="shared" ref="V211" si="739">IF(U211="","",1)</f>
        <v>1</v>
      </c>
      <c r="X211" s="60" t="str">
        <f t="shared" ref="X211" si="740">IF(AD211="Athlete Name","",AD211)</f>
        <v>Malori Brown</v>
      </c>
      <c r="Y211" s="46"/>
      <c r="Z211" s="76"/>
      <c r="AB211" s="82"/>
      <c r="AC211" s="45">
        <v>48</v>
      </c>
      <c r="AD211" s="60" t="s">
        <v>173</v>
      </c>
      <c r="AF211" s="45"/>
      <c r="AG211" s="1"/>
      <c r="AH211" s="1"/>
      <c r="AI211" s="1"/>
      <c r="AJ211" s="46"/>
      <c r="AK211" s="108"/>
      <c r="AL211" s="62" t="s">
        <v>7</v>
      </c>
      <c r="AM211" s="62">
        <v>621.4</v>
      </c>
      <c r="AN211" s="62">
        <v>618.5</v>
      </c>
      <c r="AO211" s="62" t="s">
        <v>7</v>
      </c>
      <c r="AP211" s="62" t="s">
        <v>7</v>
      </c>
      <c r="AQ211" s="62" t="s">
        <v>7</v>
      </c>
      <c r="AR211" s="62" t="s">
        <v>7</v>
      </c>
      <c r="AS211" s="62" t="s">
        <v>7</v>
      </c>
      <c r="AT211" s="62" t="s">
        <v>7</v>
      </c>
      <c r="AU211" s="62" t="s">
        <v>7</v>
      </c>
      <c r="AV211" s="62" t="s">
        <v>7</v>
      </c>
      <c r="AW211" s="62" t="s">
        <v>7</v>
      </c>
      <c r="AX211" s="62" t="s">
        <v>7</v>
      </c>
      <c r="AY211" s="62" t="s">
        <v>7</v>
      </c>
      <c r="AZ211" s="62" t="s">
        <v>7</v>
      </c>
      <c r="BA211" s="62" t="s">
        <v>7</v>
      </c>
      <c r="BB211" s="62" t="s">
        <v>7</v>
      </c>
      <c r="BC211" s="62" t="s">
        <v>7</v>
      </c>
      <c r="BD211" s="62" t="s">
        <v>7</v>
      </c>
      <c r="BE211" s="62" t="s">
        <v>7</v>
      </c>
      <c r="BF211" s="62" t="s">
        <v>7</v>
      </c>
      <c r="BG211" s="62" t="s">
        <v>7</v>
      </c>
      <c r="BH211" s="62" t="s">
        <v>7</v>
      </c>
      <c r="BI211" s="62" t="s">
        <v>7</v>
      </c>
      <c r="BJ211" s="62" t="s">
        <v>7</v>
      </c>
      <c r="BK211" s="62" t="s">
        <v>7</v>
      </c>
      <c r="BL211" s="62" t="s">
        <v>7</v>
      </c>
      <c r="BM211" s="62" t="s">
        <v>7</v>
      </c>
      <c r="BN211" s="62" t="s">
        <v>7</v>
      </c>
      <c r="BO211" s="62" t="s">
        <v>7</v>
      </c>
      <c r="BP211" s="62" t="s">
        <v>7</v>
      </c>
      <c r="BQ211" s="62" t="s">
        <v>7</v>
      </c>
      <c r="BR211" s="62" t="s">
        <v>7</v>
      </c>
      <c r="BS211" s="62" t="s">
        <v>7</v>
      </c>
      <c r="BT211" s="62" t="s">
        <v>7</v>
      </c>
      <c r="BU211" s="62" t="s">
        <v>7</v>
      </c>
      <c r="BV211" s="62" t="s">
        <v>7</v>
      </c>
      <c r="BW211" s="62" t="s">
        <v>7</v>
      </c>
      <c r="BX211" s="62" t="s">
        <v>7</v>
      </c>
      <c r="BY211" s="62" t="s">
        <v>7</v>
      </c>
      <c r="BZ211" s="62" t="s">
        <v>7</v>
      </c>
      <c r="CA211" s="62" t="s">
        <v>7</v>
      </c>
      <c r="CB211" s="62" t="s">
        <v>7</v>
      </c>
      <c r="CC211" s="62" t="s">
        <v>7</v>
      </c>
      <c r="CD211" s="62" t="s">
        <v>7</v>
      </c>
      <c r="CE211" s="62" t="s">
        <v>7</v>
      </c>
      <c r="CF211" s="62" t="s">
        <v>7</v>
      </c>
      <c r="CG211" s="62" t="s">
        <v>7</v>
      </c>
      <c r="CH211" s="62" t="s">
        <v>7</v>
      </c>
      <c r="CI211" s="62" t="s">
        <v>7</v>
      </c>
      <c r="CJ211" s="62" t="s">
        <v>7</v>
      </c>
      <c r="CK211" s="62" t="s">
        <v>7</v>
      </c>
      <c r="CL211" s="62" t="s">
        <v>7</v>
      </c>
      <c r="CM211" s="62" t="s">
        <v>7</v>
      </c>
      <c r="CN211" s="62" t="s">
        <v>7</v>
      </c>
      <c r="CO211" s="62" t="s">
        <v>7</v>
      </c>
      <c r="CP211" s="117"/>
      <c r="CQ211" s="60" t="str">
        <f>IF(AD211="Athlete Name","",AD211)</f>
        <v>Malori Brown</v>
      </c>
      <c r="CR211" s="46">
        <v>48</v>
      </c>
      <c r="CS211" s="88"/>
    </row>
    <row r="212" spans="2:97" x14ac:dyDescent="0.35">
      <c r="B212" s="71"/>
      <c r="C212" s="323"/>
      <c r="D212" s="47"/>
      <c r="E212" s="60"/>
      <c r="G212" s="46"/>
      <c r="I212" s="61" t="str">
        <f>IF(SUM(AF212:AJ212)=0,"",SUM(AF212:AJ212))</f>
        <v/>
      </c>
      <c r="J212" s="108" t="s">
        <v>12</v>
      </c>
      <c r="K212" s="45" t="str">
        <f>IFERROR(LARGE((AL212:CO212),1),"")</f>
        <v/>
      </c>
      <c r="L212" s="1" t="str">
        <f>IFERROR(LARGE((AL212:CO212),2),"")</f>
        <v/>
      </c>
      <c r="M212" s="1" t="str">
        <f>IFERROR(LARGE((AL212:CO212),3),"")</f>
        <v/>
      </c>
      <c r="N212" s="1" t="str">
        <f>IFERROR(LARGE((AL212:CO212),4),"")</f>
        <v/>
      </c>
      <c r="O212" s="46" t="str">
        <f>IFERROR(LARGE((AL212:CO212),5),"")</f>
        <v/>
      </c>
      <c r="P212" s="1"/>
      <c r="Q212" s="56"/>
      <c r="R212" s="57"/>
      <c r="T212" s="5">
        <f t="shared" ref="T212" si="741">IF(U211="","",1)</f>
        <v>1</v>
      </c>
      <c r="U212" s="126">
        <f t="shared" ref="U212" si="742">IF(U211="","",1)</f>
        <v>1</v>
      </c>
      <c r="V212" s="6">
        <f t="shared" ref="V212" si="743">IF(U211="","",1)</f>
        <v>1</v>
      </c>
      <c r="X212" s="60"/>
      <c r="Y212" s="46"/>
      <c r="Z212" s="76"/>
      <c r="AB212" s="82"/>
      <c r="AC212" s="45"/>
      <c r="AD212" s="60"/>
      <c r="AF212" s="45" t="s">
        <v>12</v>
      </c>
      <c r="AG212" s="1" t="s">
        <v>12</v>
      </c>
      <c r="AH212" s="1" t="s">
        <v>12</v>
      </c>
      <c r="AI212" s="1" t="s">
        <v>12</v>
      </c>
      <c r="AJ212" s="46" t="s">
        <v>12</v>
      </c>
      <c r="AK212" s="108"/>
      <c r="AL212" s="45" t="s">
        <v>12</v>
      </c>
      <c r="AM212" s="45" t="s">
        <v>12</v>
      </c>
      <c r="AN212" s="45" t="s">
        <v>12</v>
      </c>
      <c r="AO212" s="45" t="s">
        <v>12</v>
      </c>
      <c r="AP212" s="45" t="s">
        <v>12</v>
      </c>
      <c r="AQ212" s="45" t="s">
        <v>12</v>
      </c>
      <c r="AR212" s="45" t="s">
        <v>12</v>
      </c>
      <c r="AS212" s="45" t="s">
        <v>12</v>
      </c>
      <c r="AT212" s="45" t="s">
        <v>12</v>
      </c>
      <c r="AU212" s="45" t="s">
        <v>12</v>
      </c>
      <c r="AV212" s="45" t="s">
        <v>12</v>
      </c>
      <c r="AW212" s="45" t="s">
        <v>12</v>
      </c>
      <c r="AX212" s="45" t="s">
        <v>12</v>
      </c>
      <c r="AY212" s="45" t="s">
        <v>12</v>
      </c>
      <c r="AZ212" s="45" t="s">
        <v>12</v>
      </c>
      <c r="BA212" s="45" t="s">
        <v>12</v>
      </c>
      <c r="BB212" s="45" t="s">
        <v>12</v>
      </c>
      <c r="BC212" s="45" t="s">
        <v>12</v>
      </c>
      <c r="BD212" s="45" t="s">
        <v>12</v>
      </c>
      <c r="BE212" s="45" t="s">
        <v>12</v>
      </c>
      <c r="BF212" s="45" t="s">
        <v>12</v>
      </c>
      <c r="BG212" s="45" t="s">
        <v>12</v>
      </c>
      <c r="BH212" s="45" t="s">
        <v>12</v>
      </c>
      <c r="BI212" s="45" t="s">
        <v>12</v>
      </c>
      <c r="BJ212" s="45" t="s">
        <v>12</v>
      </c>
      <c r="BK212" s="45" t="s">
        <v>12</v>
      </c>
      <c r="BL212" s="45" t="s">
        <v>12</v>
      </c>
      <c r="BM212" s="45" t="s">
        <v>12</v>
      </c>
      <c r="BN212" s="45" t="s">
        <v>12</v>
      </c>
      <c r="BO212" s="45" t="s">
        <v>12</v>
      </c>
      <c r="BP212" s="45" t="s">
        <v>12</v>
      </c>
      <c r="BQ212" s="45" t="s">
        <v>12</v>
      </c>
      <c r="BR212" s="45" t="s">
        <v>12</v>
      </c>
      <c r="BS212" s="45" t="s">
        <v>12</v>
      </c>
      <c r="BT212" s="45" t="s">
        <v>12</v>
      </c>
      <c r="BU212" s="45" t="s">
        <v>12</v>
      </c>
      <c r="BV212" s="45" t="s">
        <v>12</v>
      </c>
      <c r="BW212" s="45" t="s">
        <v>12</v>
      </c>
      <c r="BX212" s="45" t="s">
        <v>12</v>
      </c>
      <c r="BY212" s="45" t="s">
        <v>12</v>
      </c>
      <c r="BZ212" s="45" t="s">
        <v>12</v>
      </c>
      <c r="CA212" s="45" t="s">
        <v>12</v>
      </c>
      <c r="CB212" s="45" t="s">
        <v>12</v>
      </c>
      <c r="CC212" s="45" t="s">
        <v>12</v>
      </c>
      <c r="CD212" s="45" t="s">
        <v>12</v>
      </c>
      <c r="CE212" s="45" t="s">
        <v>12</v>
      </c>
      <c r="CF212" s="45" t="s">
        <v>12</v>
      </c>
      <c r="CG212" s="45" t="s">
        <v>12</v>
      </c>
      <c r="CH212" s="45" t="s">
        <v>12</v>
      </c>
      <c r="CI212" s="45" t="s">
        <v>12</v>
      </c>
      <c r="CJ212" s="45" t="s">
        <v>12</v>
      </c>
      <c r="CK212" s="45" t="s">
        <v>12</v>
      </c>
      <c r="CL212" s="45" t="s">
        <v>12</v>
      </c>
      <c r="CM212" s="45" t="s">
        <v>12</v>
      </c>
      <c r="CN212" s="45" t="s">
        <v>12</v>
      </c>
      <c r="CO212" s="45" t="s">
        <v>12</v>
      </c>
      <c r="CP212" s="117"/>
      <c r="CQ212" s="60"/>
      <c r="CR212" s="46"/>
      <c r="CS212" s="88"/>
    </row>
    <row r="213" spans="2:97" s="39" customFormat="1" ht="8.5" customHeight="1" thickBot="1" x14ac:dyDescent="0.4">
      <c r="B213" s="102"/>
      <c r="C213" s="324"/>
      <c r="D213" s="107"/>
      <c r="E213" s="103"/>
      <c r="F213" s="115"/>
      <c r="G213" s="116"/>
      <c r="I213" s="95"/>
      <c r="K213" s="96"/>
      <c r="L213" s="93"/>
      <c r="M213" s="93"/>
      <c r="N213" s="93"/>
      <c r="O213" s="94"/>
      <c r="Q213" s="112"/>
      <c r="R213" s="113"/>
      <c r="T213" s="110">
        <f t="shared" ref="T213" si="744">IF(U211="","",1)</f>
        <v>1</v>
      </c>
      <c r="U213" s="93">
        <f t="shared" ref="U213" si="745">IF(U211="","",1)</f>
        <v>1</v>
      </c>
      <c r="V213" s="109">
        <f t="shared" ref="V213" si="746">IF(U211="","",1)</f>
        <v>1</v>
      </c>
      <c r="X213" s="107"/>
      <c r="Y213" s="97"/>
      <c r="Z213" s="98"/>
      <c r="AB213" s="104"/>
      <c r="AC213" s="92"/>
      <c r="AD213" s="139"/>
      <c r="AF213" s="140"/>
      <c r="AG213" s="141"/>
      <c r="AH213" s="141"/>
      <c r="AI213" s="141"/>
      <c r="AJ213" s="142"/>
      <c r="AL213" s="140"/>
      <c r="AM213" s="141"/>
      <c r="AN213" s="141"/>
      <c r="AO213" s="141"/>
      <c r="AP213" s="141"/>
      <c r="AQ213" s="141"/>
      <c r="AR213" s="141"/>
      <c r="AS213" s="141"/>
      <c r="AT213" s="141"/>
      <c r="AU213" s="141"/>
      <c r="AV213" s="141"/>
      <c r="AW213" s="141"/>
      <c r="AX213" s="141"/>
      <c r="AY213" s="141"/>
      <c r="AZ213" s="141"/>
      <c r="BA213" s="141"/>
      <c r="BB213" s="141"/>
      <c r="BC213" s="141"/>
      <c r="BD213" s="141"/>
      <c r="BE213" s="141"/>
      <c r="BF213" s="141"/>
      <c r="BG213" s="141"/>
      <c r="BH213" s="141"/>
      <c r="BI213" s="141"/>
      <c r="BJ213" s="141"/>
      <c r="BK213" s="141"/>
      <c r="BL213" s="141"/>
      <c r="BM213" s="141"/>
      <c r="BN213" s="141"/>
      <c r="BO213" s="141"/>
      <c r="BP213" s="141"/>
      <c r="BQ213" s="141"/>
      <c r="BR213" s="141"/>
      <c r="BS213" s="141"/>
      <c r="BT213" s="141"/>
      <c r="BU213" s="141"/>
      <c r="BV213" s="141"/>
      <c r="BW213" s="141"/>
      <c r="BX213" s="141"/>
      <c r="BY213" s="141"/>
      <c r="BZ213" s="141"/>
      <c r="CA213" s="141"/>
      <c r="CB213" s="141"/>
      <c r="CC213" s="141"/>
      <c r="CD213" s="141"/>
      <c r="CE213" s="141"/>
      <c r="CF213" s="141"/>
      <c r="CG213" s="141"/>
      <c r="CH213" s="141"/>
      <c r="CI213" s="141"/>
      <c r="CJ213" s="141"/>
      <c r="CK213" s="141"/>
      <c r="CL213" s="141"/>
      <c r="CM213" s="141"/>
      <c r="CN213" s="141"/>
      <c r="CO213" s="142"/>
      <c r="CP213" s="118"/>
      <c r="CQ213" s="146"/>
      <c r="CR213" s="97"/>
      <c r="CS213" s="105"/>
    </row>
    <row r="214" spans="2:97" ht="8.5" customHeight="1" thickTop="1" x14ac:dyDescent="0.35">
      <c r="B214" s="71"/>
      <c r="C214" s="323"/>
      <c r="D214" s="313"/>
      <c r="E214" s="60"/>
      <c r="F214" s="314"/>
      <c r="G214" s="315"/>
      <c r="I214" s="316"/>
      <c r="K214" s="314"/>
      <c r="L214" s="317"/>
      <c r="M214" s="317"/>
      <c r="N214" s="317"/>
      <c r="O214" s="315"/>
      <c r="P214" s="1"/>
      <c r="Q214" s="318"/>
      <c r="R214" s="319"/>
      <c r="T214" s="320">
        <f t="shared" ref="T214" si="747">IF(U215="","",1)</f>
        <v>1</v>
      </c>
      <c r="U214" s="317">
        <f t="shared" ref="U214" si="748">IF(U215="","",1)</f>
        <v>1</v>
      </c>
      <c r="V214" s="321">
        <f t="shared" ref="V214" si="749">IF(U215="","",1)</f>
        <v>1</v>
      </c>
      <c r="X214" s="313"/>
      <c r="Y214" s="46"/>
      <c r="Z214" s="76"/>
      <c r="AB214" s="82"/>
      <c r="AC214" s="45"/>
      <c r="AD214" s="134"/>
      <c r="AF214" s="135"/>
      <c r="AG214" s="136"/>
      <c r="AH214" s="136"/>
      <c r="AI214" s="137"/>
      <c r="AJ214" s="138"/>
      <c r="AL214" s="143"/>
      <c r="AM214" s="144"/>
      <c r="AN214" s="144"/>
      <c r="AO214" s="144"/>
      <c r="AP214" s="144"/>
      <c r="AQ214" s="144"/>
      <c r="AR214" s="144"/>
      <c r="AS214" s="144"/>
      <c r="AT214" s="144"/>
      <c r="AU214" s="144"/>
      <c r="AV214" s="144"/>
      <c r="AW214" s="144"/>
      <c r="AX214" s="144"/>
      <c r="AY214" s="144"/>
      <c r="AZ214" s="144"/>
      <c r="BA214" s="144"/>
      <c r="BB214" s="144"/>
      <c r="BC214" s="144"/>
      <c r="BD214" s="144"/>
      <c r="BE214" s="144"/>
      <c r="BF214" s="144"/>
      <c r="BG214" s="144"/>
      <c r="BH214" s="144"/>
      <c r="BI214" s="144"/>
      <c r="BJ214" s="144"/>
      <c r="BK214" s="144"/>
      <c r="BL214" s="144"/>
      <c r="BM214" s="144"/>
      <c r="BN214" s="144"/>
      <c r="BO214" s="144"/>
      <c r="BP214" s="144"/>
      <c r="BQ214" s="144"/>
      <c r="BR214" s="144"/>
      <c r="BS214" s="144"/>
      <c r="BT214" s="144"/>
      <c r="BU214" s="144"/>
      <c r="BV214" s="144"/>
      <c r="BW214" s="144"/>
      <c r="BX214" s="144"/>
      <c r="BY214" s="144"/>
      <c r="BZ214" s="144"/>
      <c r="CA214" s="144"/>
      <c r="CB214" s="144"/>
      <c r="CC214" s="144"/>
      <c r="CD214" s="144"/>
      <c r="CE214" s="144"/>
      <c r="CF214" s="144"/>
      <c r="CG214" s="144"/>
      <c r="CH214" s="144"/>
      <c r="CI214" s="144"/>
      <c r="CJ214" s="144"/>
      <c r="CK214" s="144"/>
      <c r="CL214" s="144"/>
      <c r="CM214" s="144"/>
      <c r="CN214" s="144"/>
      <c r="CO214" s="145"/>
      <c r="CP214" s="117"/>
      <c r="CQ214" s="134"/>
      <c r="CR214" s="46"/>
      <c r="CS214" s="88"/>
    </row>
    <row r="215" spans="2:97" x14ac:dyDescent="0.35">
      <c r="B215" s="71"/>
      <c r="C215" s="323">
        <f>IF(AD215="Athlete Name","",AC215)</f>
        <v>49</v>
      </c>
      <c r="D215" s="47" t="str">
        <f t="shared" ref="D215" si="750">IF(AD215="Athlete Name","",AD215)</f>
        <v>Lara Spanic</v>
      </c>
      <c r="E215" s="60"/>
      <c r="F215" s="1">
        <f>IF(COUNT(AL215:CO215)=0,"", COUNT(AL215:CO215))</f>
        <v>10</v>
      </c>
      <c r="G215" s="46">
        <f t="shared" ref="G215" si="751">_xlfn.IFS(F215="","",F215=1,1,F215=2,2,F215=3,3,F215=4,4,F215=5,5,F215&gt;5,5)</f>
        <v>5</v>
      </c>
      <c r="I215" s="61"/>
      <c r="J215" s="108" t="s">
        <v>7</v>
      </c>
      <c r="K215" s="45">
        <f>IFERROR(LARGE((AL215:CO215),1),"")</f>
        <v>623.29999999999995</v>
      </c>
      <c r="L215" s="1">
        <f>IFERROR(LARGE((AL215:CO215),2),"")</f>
        <v>623.1</v>
      </c>
      <c r="M215" s="1">
        <f>IFERROR(LARGE((AL215:CO215),3),"")</f>
        <v>620.5</v>
      </c>
      <c r="N215" s="1">
        <f>IFERROR(LARGE((AL215:CO215),4),"")</f>
        <v>616.79999999999995</v>
      </c>
      <c r="O215" s="46">
        <f>IFERROR(LARGE((AL215:CO215),5),"")</f>
        <v>612.20000000000005</v>
      </c>
      <c r="P215" s="1"/>
      <c r="Q215" s="56">
        <f t="shared" ref="Q215" si="752">IFERROR(AVERAGEIF(K215:O215,"&gt;0"),"")</f>
        <v>619.17999999999995</v>
      </c>
      <c r="R215" s="57" t="str">
        <f t="shared" ref="R215" si="753">IF(SUM(AF216:AJ216,K216:O216)=0,"",SUM(AF216:AJ216,K216:O216))</f>
        <v/>
      </c>
      <c r="T215" s="5">
        <f t="shared" ref="T215" si="754">IF(U215="","",1)</f>
        <v>1</v>
      </c>
      <c r="U215" s="4">
        <f t="shared" ref="U215" si="755">IF(SUM(Q215:R215)=0,"",SUM(Q215:R215))</f>
        <v>619.17999999999995</v>
      </c>
      <c r="V215" s="6">
        <f t="shared" ref="V215" si="756">IF(U215="","",1)</f>
        <v>1</v>
      </c>
      <c r="X215" s="60" t="str">
        <f t="shared" ref="X215" si="757">IF(AD215="Athlete Name","",AD215)</f>
        <v>Lara Spanic</v>
      </c>
      <c r="Y215" s="46"/>
      <c r="Z215" s="76"/>
      <c r="AB215" s="82"/>
      <c r="AC215" s="45">
        <v>49</v>
      </c>
      <c r="AD215" s="60" t="s">
        <v>202</v>
      </c>
      <c r="AF215" s="45"/>
      <c r="AG215" s="1"/>
      <c r="AH215" s="1"/>
      <c r="AI215" s="1"/>
      <c r="AJ215" s="46"/>
      <c r="AK215" s="108"/>
      <c r="AL215" s="62" t="s">
        <v>7</v>
      </c>
      <c r="AM215" s="62">
        <v>623.1</v>
      </c>
      <c r="AN215" s="62">
        <v>620.5</v>
      </c>
      <c r="AO215" s="62">
        <v>602.79999999999995</v>
      </c>
      <c r="AP215" s="62">
        <v>612.20000000000005</v>
      </c>
      <c r="AQ215" s="62" t="s">
        <v>7</v>
      </c>
      <c r="AR215" s="62" t="s">
        <v>7</v>
      </c>
      <c r="AS215" s="62" t="s">
        <v>7</v>
      </c>
      <c r="AT215" s="62" t="s">
        <v>7</v>
      </c>
      <c r="AU215" s="62" t="s">
        <v>7</v>
      </c>
      <c r="AV215" s="62" t="s">
        <v>7</v>
      </c>
      <c r="AW215" s="62" t="s">
        <v>7</v>
      </c>
      <c r="AX215" s="62" t="s">
        <v>7</v>
      </c>
      <c r="AY215" s="62" t="s">
        <v>7</v>
      </c>
      <c r="AZ215" s="62" t="s">
        <v>7</v>
      </c>
      <c r="BA215" s="62" t="s">
        <v>7</v>
      </c>
      <c r="BB215" s="62" t="s">
        <v>7</v>
      </c>
      <c r="BC215" s="62" t="s">
        <v>7</v>
      </c>
      <c r="BD215" s="62">
        <v>611</v>
      </c>
      <c r="BE215" s="62">
        <v>609.70000000000005</v>
      </c>
      <c r="BF215" s="62" t="s">
        <v>7</v>
      </c>
      <c r="BG215" s="62" t="s">
        <v>7</v>
      </c>
      <c r="BH215" s="62" t="s">
        <v>7</v>
      </c>
      <c r="BI215" s="62" t="s">
        <v>7</v>
      </c>
      <c r="BJ215" s="62" t="s">
        <v>7</v>
      </c>
      <c r="BK215" s="62" t="s">
        <v>7</v>
      </c>
      <c r="BL215" s="62" t="s">
        <v>7</v>
      </c>
      <c r="BM215" s="62" t="s">
        <v>7</v>
      </c>
      <c r="BN215" s="62" t="s">
        <v>7</v>
      </c>
      <c r="BO215" s="62" t="s">
        <v>7</v>
      </c>
      <c r="BP215" s="62" t="s">
        <v>7</v>
      </c>
      <c r="BQ215" s="62" t="s">
        <v>7</v>
      </c>
      <c r="BR215" s="62">
        <v>611.29999999999995</v>
      </c>
      <c r="BS215" s="62">
        <v>623.29999999999995</v>
      </c>
      <c r="BT215" s="62">
        <v>616.79999999999995</v>
      </c>
      <c r="BU215" s="62">
        <v>603.9</v>
      </c>
      <c r="BV215" s="62" t="s">
        <v>7</v>
      </c>
      <c r="BW215" s="62" t="s">
        <v>7</v>
      </c>
      <c r="BX215" s="62" t="s">
        <v>7</v>
      </c>
      <c r="BY215" s="62" t="s">
        <v>7</v>
      </c>
      <c r="BZ215" s="62" t="s">
        <v>7</v>
      </c>
      <c r="CA215" s="62" t="s">
        <v>7</v>
      </c>
      <c r="CB215" s="62" t="s">
        <v>7</v>
      </c>
      <c r="CC215" s="62" t="s">
        <v>7</v>
      </c>
      <c r="CD215" s="62" t="s">
        <v>7</v>
      </c>
      <c r="CE215" s="62" t="s">
        <v>7</v>
      </c>
      <c r="CF215" s="62" t="s">
        <v>7</v>
      </c>
      <c r="CG215" s="62" t="s">
        <v>7</v>
      </c>
      <c r="CH215" s="62" t="s">
        <v>7</v>
      </c>
      <c r="CI215" s="62" t="s">
        <v>7</v>
      </c>
      <c r="CJ215" s="62" t="s">
        <v>7</v>
      </c>
      <c r="CK215" s="62" t="s">
        <v>7</v>
      </c>
      <c r="CL215" s="62" t="s">
        <v>7</v>
      </c>
      <c r="CM215" s="62" t="s">
        <v>7</v>
      </c>
      <c r="CN215" s="62" t="s">
        <v>7</v>
      </c>
      <c r="CO215" s="62" t="s">
        <v>7</v>
      </c>
      <c r="CP215" s="117"/>
      <c r="CQ215" s="60" t="str">
        <f>IF(AD215="Athlete Name","",AD215)</f>
        <v>Lara Spanic</v>
      </c>
      <c r="CR215" s="46">
        <v>49</v>
      </c>
      <c r="CS215" s="88"/>
    </row>
    <row r="216" spans="2:97" x14ac:dyDescent="0.35">
      <c r="B216" s="71"/>
      <c r="C216" s="323"/>
      <c r="D216" s="47"/>
      <c r="E216" s="60"/>
      <c r="G216" s="46"/>
      <c r="I216" s="61" t="str">
        <f>IF(SUM(AF216:AJ216)=0,"",SUM(AF216:AJ216))</f>
        <v/>
      </c>
      <c r="J216" s="108" t="s">
        <v>12</v>
      </c>
      <c r="K216" s="45" t="str">
        <f>IFERROR(LARGE((AL216:CO216),1),"")</f>
        <v/>
      </c>
      <c r="L216" s="1" t="str">
        <f>IFERROR(LARGE((AL216:CO216),2),"")</f>
        <v/>
      </c>
      <c r="M216" s="1" t="str">
        <f>IFERROR(LARGE((AL216:CO216),3),"")</f>
        <v/>
      </c>
      <c r="N216" s="1" t="str">
        <f>IFERROR(LARGE((AL216:CO216),4),"")</f>
        <v/>
      </c>
      <c r="O216" s="46" t="str">
        <f>IFERROR(LARGE((AL216:CO216),5),"")</f>
        <v/>
      </c>
      <c r="P216" s="1"/>
      <c r="Q216" s="56"/>
      <c r="R216" s="57"/>
      <c r="T216" s="5">
        <f t="shared" ref="T216" si="758">IF(U215="","",1)</f>
        <v>1</v>
      </c>
      <c r="U216" s="126">
        <f t="shared" ref="U216" si="759">IF(U215="","",1)</f>
        <v>1</v>
      </c>
      <c r="V216" s="6">
        <f t="shared" ref="V216" si="760">IF(U215="","",1)</f>
        <v>1</v>
      </c>
      <c r="X216" s="60"/>
      <c r="Y216" s="46"/>
      <c r="Z216" s="76"/>
      <c r="AB216" s="82"/>
      <c r="AC216" s="45"/>
      <c r="AD216" s="60"/>
      <c r="AF216" s="45" t="s">
        <v>12</v>
      </c>
      <c r="AG216" s="1" t="s">
        <v>12</v>
      </c>
      <c r="AH216" s="1" t="s">
        <v>12</v>
      </c>
      <c r="AI216" s="1" t="s">
        <v>12</v>
      </c>
      <c r="AJ216" s="46" t="s">
        <v>12</v>
      </c>
      <c r="AK216" s="108"/>
      <c r="AL216" s="45" t="s">
        <v>12</v>
      </c>
      <c r="AM216" s="45" t="s">
        <v>12</v>
      </c>
      <c r="AN216" s="45" t="s">
        <v>12</v>
      </c>
      <c r="AO216" s="45" t="s">
        <v>12</v>
      </c>
      <c r="AP216" s="45" t="s">
        <v>12</v>
      </c>
      <c r="AQ216" s="45" t="s">
        <v>12</v>
      </c>
      <c r="AR216" s="45" t="s">
        <v>12</v>
      </c>
      <c r="AS216" s="45" t="s">
        <v>12</v>
      </c>
      <c r="AT216" s="45" t="s">
        <v>12</v>
      </c>
      <c r="AU216" s="45" t="s">
        <v>12</v>
      </c>
      <c r="AV216" s="45" t="s">
        <v>12</v>
      </c>
      <c r="AW216" s="45" t="s">
        <v>12</v>
      </c>
      <c r="AX216" s="45" t="s">
        <v>12</v>
      </c>
      <c r="AY216" s="45" t="s">
        <v>12</v>
      </c>
      <c r="AZ216" s="45" t="s">
        <v>12</v>
      </c>
      <c r="BA216" s="45" t="s">
        <v>12</v>
      </c>
      <c r="BB216" s="45" t="s">
        <v>12</v>
      </c>
      <c r="BC216" s="45" t="s">
        <v>12</v>
      </c>
      <c r="BD216" s="45" t="s">
        <v>12</v>
      </c>
      <c r="BE216" s="45" t="s">
        <v>12</v>
      </c>
      <c r="BF216" s="45" t="s">
        <v>12</v>
      </c>
      <c r="BG216" s="45" t="s">
        <v>12</v>
      </c>
      <c r="BH216" s="45" t="s">
        <v>12</v>
      </c>
      <c r="BI216" s="45" t="s">
        <v>12</v>
      </c>
      <c r="BJ216" s="45" t="s">
        <v>12</v>
      </c>
      <c r="BK216" s="45" t="s">
        <v>12</v>
      </c>
      <c r="BL216" s="45" t="s">
        <v>12</v>
      </c>
      <c r="BM216" s="45" t="s">
        <v>12</v>
      </c>
      <c r="BN216" s="45" t="s">
        <v>12</v>
      </c>
      <c r="BO216" s="45" t="s">
        <v>12</v>
      </c>
      <c r="BP216" s="45" t="s">
        <v>12</v>
      </c>
      <c r="BQ216" s="45" t="s">
        <v>12</v>
      </c>
      <c r="BR216" s="45" t="s">
        <v>12</v>
      </c>
      <c r="BS216" s="45" t="s">
        <v>12</v>
      </c>
      <c r="BT216" s="45" t="s">
        <v>12</v>
      </c>
      <c r="BU216" s="45" t="s">
        <v>12</v>
      </c>
      <c r="BV216" s="45" t="s">
        <v>12</v>
      </c>
      <c r="BW216" s="45" t="s">
        <v>12</v>
      </c>
      <c r="BX216" s="45" t="s">
        <v>12</v>
      </c>
      <c r="BY216" s="45" t="s">
        <v>12</v>
      </c>
      <c r="BZ216" s="45" t="s">
        <v>12</v>
      </c>
      <c r="CA216" s="45" t="s">
        <v>12</v>
      </c>
      <c r="CB216" s="45" t="s">
        <v>12</v>
      </c>
      <c r="CC216" s="45" t="s">
        <v>12</v>
      </c>
      <c r="CD216" s="45" t="s">
        <v>12</v>
      </c>
      <c r="CE216" s="45" t="s">
        <v>12</v>
      </c>
      <c r="CF216" s="45" t="s">
        <v>12</v>
      </c>
      <c r="CG216" s="45" t="s">
        <v>12</v>
      </c>
      <c r="CH216" s="45" t="s">
        <v>12</v>
      </c>
      <c r="CI216" s="45" t="s">
        <v>12</v>
      </c>
      <c r="CJ216" s="45" t="s">
        <v>12</v>
      </c>
      <c r="CK216" s="45" t="s">
        <v>12</v>
      </c>
      <c r="CL216" s="45" t="s">
        <v>12</v>
      </c>
      <c r="CM216" s="45" t="s">
        <v>12</v>
      </c>
      <c r="CN216" s="45" t="s">
        <v>12</v>
      </c>
      <c r="CO216" s="45" t="s">
        <v>12</v>
      </c>
      <c r="CP216" s="117"/>
      <c r="CQ216" s="60"/>
      <c r="CR216" s="46"/>
      <c r="CS216" s="88"/>
    </row>
    <row r="217" spans="2:97" s="39" customFormat="1" ht="8.5" customHeight="1" thickBot="1" x14ac:dyDescent="0.4">
      <c r="B217" s="102"/>
      <c r="C217" s="324"/>
      <c r="D217" s="107"/>
      <c r="E217" s="103"/>
      <c r="F217" s="115"/>
      <c r="G217" s="116"/>
      <c r="I217" s="95"/>
      <c r="K217" s="96"/>
      <c r="L217" s="93"/>
      <c r="M217" s="93"/>
      <c r="N217" s="93"/>
      <c r="O217" s="94"/>
      <c r="Q217" s="112"/>
      <c r="R217" s="113"/>
      <c r="T217" s="110">
        <f t="shared" ref="T217" si="761">IF(U215="","",1)</f>
        <v>1</v>
      </c>
      <c r="U217" s="93">
        <f t="shared" ref="U217" si="762">IF(U215="","",1)</f>
        <v>1</v>
      </c>
      <c r="V217" s="109">
        <f t="shared" ref="V217" si="763">IF(U215="","",1)</f>
        <v>1</v>
      </c>
      <c r="X217" s="107"/>
      <c r="Y217" s="97"/>
      <c r="Z217" s="98"/>
      <c r="AB217" s="104"/>
      <c r="AC217" s="92"/>
      <c r="AD217" s="139"/>
      <c r="AF217" s="140"/>
      <c r="AG217" s="141"/>
      <c r="AH217" s="141"/>
      <c r="AI217" s="141"/>
      <c r="AJ217" s="142"/>
      <c r="AL217" s="140"/>
      <c r="AM217" s="141"/>
      <c r="AN217" s="141"/>
      <c r="AO217" s="141"/>
      <c r="AP217" s="141"/>
      <c r="AQ217" s="141"/>
      <c r="AR217" s="141"/>
      <c r="AS217" s="141"/>
      <c r="AT217" s="141"/>
      <c r="AU217" s="141"/>
      <c r="AV217" s="141"/>
      <c r="AW217" s="141"/>
      <c r="AX217" s="141"/>
      <c r="AY217" s="141"/>
      <c r="AZ217" s="141"/>
      <c r="BA217" s="141"/>
      <c r="BB217" s="141"/>
      <c r="BC217" s="141"/>
      <c r="BD217" s="141"/>
      <c r="BE217" s="141"/>
      <c r="BF217" s="141"/>
      <c r="BG217" s="141"/>
      <c r="BH217" s="141"/>
      <c r="BI217" s="141"/>
      <c r="BJ217" s="141"/>
      <c r="BK217" s="141"/>
      <c r="BL217" s="141"/>
      <c r="BM217" s="141"/>
      <c r="BN217" s="141"/>
      <c r="BO217" s="141"/>
      <c r="BP217" s="141"/>
      <c r="BQ217" s="141"/>
      <c r="BR217" s="141"/>
      <c r="BS217" s="141"/>
      <c r="BT217" s="141"/>
      <c r="BU217" s="141"/>
      <c r="BV217" s="141"/>
      <c r="BW217" s="141"/>
      <c r="BX217" s="141"/>
      <c r="BY217" s="141"/>
      <c r="BZ217" s="141"/>
      <c r="CA217" s="141"/>
      <c r="CB217" s="141"/>
      <c r="CC217" s="141"/>
      <c r="CD217" s="141"/>
      <c r="CE217" s="141"/>
      <c r="CF217" s="141"/>
      <c r="CG217" s="141"/>
      <c r="CH217" s="141"/>
      <c r="CI217" s="141"/>
      <c r="CJ217" s="141"/>
      <c r="CK217" s="141"/>
      <c r="CL217" s="141"/>
      <c r="CM217" s="141"/>
      <c r="CN217" s="141"/>
      <c r="CO217" s="142"/>
      <c r="CP217" s="118"/>
      <c r="CQ217" s="146"/>
      <c r="CR217" s="97"/>
      <c r="CS217" s="105"/>
    </row>
    <row r="218" spans="2:97" ht="8.5" customHeight="1" thickTop="1" x14ac:dyDescent="0.35">
      <c r="B218" s="71"/>
      <c r="C218" s="323"/>
      <c r="D218" s="313"/>
      <c r="E218" s="60"/>
      <c r="F218" s="314"/>
      <c r="G218" s="315"/>
      <c r="I218" s="316"/>
      <c r="K218" s="314"/>
      <c r="L218" s="317"/>
      <c r="M218" s="317"/>
      <c r="N218" s="317"/>
      <c r="O218" s="315"/>
      <c r="P218" s="1"/>
      <c r="Q218" s="318"/>
      <c r="R218" s="319"/>
      <c r="T218" s="320">
        <f t="shared" ref="T218" si="764">IF(U219="","",1)</f>
        <v>1</v>
      </c>
      <c r="U218" s="317">
        <f t="shared" ref="U218" si="765">IF(U219="","",1)</f>
        <v>1</v>
      </c>
      <c r="V218" s="321">
        <f t="shared" ref="V218" si="766">IF(U219="","",1)</f>
        <v>1</v>
      </c>
      <c r="X218" s="313"/>
      <c r="Y218" s="46"/>
      <c r="Z218" s="76"/>
      <c r="AB218" s="82"/>
      <c r="AC218" s="45"/>
      <c r="AD218" s="134"/>
      <c r="AF218" s="135"/>
      <c r="AG218" s="136"/>
      <c r="AH218" s="136"/>
      <c r="AI218" s="137"/>
      <c r="AJ218" s="138"/>
      <c r="AL218" s="143"/>
      <c r="AM218" s="144"/>
      <c r="AN218" s="144"/>
      <c r="AO218" s="144"/>
      <c r="AP218" s="144"/>
      <c r="AQ218" s="144"/>
      <c r="AR218" s="144"/>
      <c r="AS218" s="144"/>
      <c r="AT218" s="144"/>
      <c r="AU218" s="144"/>
      <c r="AV218" s="144"/>
      <c r="AW218" s="144"/>
      <c r="AX218" s="144"/>
      <c r="AY218" s="144"/>
      <c r="AZ218" s="144"/>
      <c r="BA218" s="144"/>
      <c r="BB218" s="144"/>
      <c r="BC218" s="144"/>
      <c r="BD218" s="144"/>
      <c r="BE218" s="144"/>
      <c r="BF218" s="144"/>
      <c r="BG218" s="144"/>
      <c r="BH218" s="144"/>
      <c r="BI218" s="144"/>
      <c r="BJ218" s="144"/>
      <c r="BK218" s="144"/>
      <c r="BL218" s="144"/>
      <c r="BM218" s="144"/>
      <c r="BN218" s="144"/>
      <c r="BO218" s="144"/>
      <c r="BP218" s="144"/>
      <c r="BQ218" s="144"/>
      <c r="BR218" s="144"/>
      <c r="BS218" s="144"/>
      <c r="BT218" s="144"/>
      <c r="BU218" s="144"/>
      <c r="BV218" s="144"/>
      <c r="BW218" s="144"/>
      <c r="BX218" s="144"/>
      <c r="BY218" s="144"/>
      <c r="BZ218" s="144"/>
      <c r="CA218" s="144"/>
      <c r="CB218" s="144"/>
      <c r="CC218" s="144"/>
      <c r="CD218" s="144"/>
      <c r="CE218" s="144"/>
      <c r="CF218" s="144"/>
      <c r="CG218" s="144"/>
      <c r="CH218" s="144"/>
      <c r="CI218" s="144"/>
      <c r="CJ218" s="144"/>
      <c r="CK218" s="144"/>
      <c r="CL218" s="144"/>
      <c r="CM218" s="144"/>
      <c r="CN218" s="144"/>
      <c r="CO218" s="145"/>
      <c r="CP218" s="117"/>
      <c r="CQ218" s="134"/>
      <c r="CR218" s="46"/>
      <c r="CS218" s="88"/>
    </row>
    <row r="219" spans="2:97" x14ac:dyDescent="0.35">
      <c r="B219" s="71"/>
      <c r="C219" s="323">
        <f>IF(AD219="Athlete Name","",AC219)</f>
        <v>50</v>
      </c>
      <c r="D219" s="47" t="str">
        <f t="shared" ref="D219" si="767">IF(AD219="Athlete Name","",AD219)</f>
        <v>Katlyn Sullivan</v>
      </c>
      <c r="E219" s="60"/>
      <c r="F219" s="1">
        <f>IF(COUNT(AL219:CO219)=0,"", COUNT(AL219:CO219))</f>
        <v>9</v>
      </c>
      <c r="G219" s="46">
        <f t="shared" ref="G219" si="768">_xlfn.IFS(F219="","",F219=1,1,F219=2,2,F219=3,3,F219=4,4,F219=5,5,F219&gt;5,5)</f>
        <v>5</v>
      </c>
      <c r="I219" s="61"/>
      <c r="J219" s="108" t="s">
        <v>7</v>
      </c>
      <c r="K219" s="45">
        <f>IFERROR(LARGE((AL219:CO219),1),"")</f>
        <v>620.70000000000005</v>
      </c>
      <c r="L219" s="1">
        <f>IFERROR(LARGE((AL219:CO219),2),"")</f>
        <v>619.6</v>
      </c>
      <c r="M219" s="1">
        <f>IFERROR(LARGE((AL219:CO219),3),"")</f>
        <v>619.5</v>
      </c>
      <c r="N219" s="1">
        <f>IFERROR(LARGE((AL219:CO219),4),"")</f>
        <v>618.29999999999995</v>
      </c>
      <c r="O219" s="46">
        <f>IFERROR(LARGE((AL219:CO219),5),"")</f>
        <v>618.20000000000005</v>
      </c>
      <c r="P219" s="1"/>
      <c r="Q219" s="56">
        <f t="shared" ref="Q219" si="769">IFERROR(AVERAGEIF(K219:O219,"&gt;0"),"")</f>
        <v>619.26</v>
      </c>
      <c r="R219" s="57" t="str">
        <f t="shared" ref="R219" si="770">IF(SUM(AF220:AJ220,K220:O220)=0,"",SUM(AF220:AJ220,K220:O220))</f>
        <v/>
      </c>
      <c r="T219" s="5">
        <f t="shared" ref="T219" si="771">IF(U219="","",1)</f>
        <v>1</v>
      </c>
      <c r="U219" s="4">
        <f t="shared" ref="U219" si="772">IF(SUM(Q219:R219)=0,"",SUM(Q219:R219))</f>
        <v>619.26</v>
      </c>
      <c r="V219" s="6">
        <f t="shared" ref="V219" si="773">IF(U219="","",1)</f>
        <v>1</v>
      </c>
      <c r="X219" s="60" t="str">
        <f t="shared" ref="X219" si="774">IF(AD219="Athlete Name","",AD219)</f>
        <v>Katlyn Sullivan</v>
      </c>
      <c r="Y219" s="46"/>
      <c r="Z219" s="76"/>
      <c r="AB219" s="82"/>
      <c r="AC219" s="45">
        <v>50</v>
      </c>
      <c r="AD219" s="60" t="s">
        <v>251</v>
      </c>
      <c r="AF219" s="45"/>
      <c r="AG219" s="1"/>
      <c r="AH219" s="1"/>
      <c r="AI219" s="1"/>
      <c r="AJ219" s="46"/>
      <c r="AK219" s="108"/>
      <c r="AL219" s="62" t="s">
        <v>7</v>
      </c>
      <c r="AM219" s="62">
        <v>610.6</v>
      </c>
      <c r="AN219" s="62">
        <v>618.29999999999995</v>
      </c>
      <c r="AO219" s="62">
        <v>618.20000000000005</v>
      </c>
      <c r="AP219" s="62">
        <v>619.5</v>
      </c>
      <c r="AQ219" s="62" t="s">
        <v>7</v>
      </c>
      <c r="AR219" s="62" t="s">
        <v>7</v>
      </c>
      <c r="AS219" s="62" t="s">
        <v>7</v>
      </c>
      <c r="AT219" s="62" t="s">
        <v>7</v>
      </c>
      <c r="AU219" s="62" t="s">
        <v>7</v>
      </c>
      <c r="AV219" s="62" t="s">
        <v>7</v>
      </c>
      <c r="AW219" s="62" t="s">
        <v>7</v>
      </c>
      <c r="AX219" s="62" t="s">
        <v>7</v>
      </c>
      <c r="AY219" s="62" t="s">
        <v>7</v>
      </c>
      <c r="AZ219" s="62" t="s">
        <v>7</v>
      </c>
      <c r="BA219" s="62">
        <v>617.29999999999995</v>
      </c>
      <c r="BB219" s="62" t="s">
        <v>7</v>
      </c>
      <c r="BC219" s="62" t="s">
        <v>7</v>
      </c>
      <c r="BD219" s="62" t="s">
        <v>7</v>
      </c>
      <c r="BE219" s="62" t="s">
        <v>7</v>
      </c>
      <c r="BF219" s="62" t="s">
        <v>7</v>
      </c>
      <c r="BG219" s="62" t="s">
        <v>7</v>
      </c>
      <c r="BH219" s="62" t="s">
        <v>7</v>
      </c>
      <c r="BI219" s="62" t="s">
        <v>7</v>
      </c>
      <c r="BJ219" s="62" t="s">
        <v>7</v>
      </c>
      <c r="BK219" s="62" t="s">
        <v>7</v>
      </c>
      <c r="BL219" s="62" t="s">
        <v>7</v>
      </c>
      <c r="BM219" s="62" t="s">
        <v>7</v>
      </c>
      <c r="BN219" s="62" t="s">
        <v>7</v>
      </c>
      <c r="BO219" s="62" t="s">
        <v>7</v>
      </c>
      <c r="BP219" s="62" t="s">
        <v>7</v>
      </c>
      <c r="BQ219" s="62" t="s">
        <v>7</v>
      </c>
      <c r="BR219" s="62">
        <v>617.70000000000005</v>
      </c>
      <c r="BS219" s="62">
        <v>620.70000000000005</v>
      </c>
      <c r="BT219" s="62">
        <v>619.6</v>
      </c>
      <c r="BU219" s="62">
        <v>617</v>
      </c>
      <c r="BV219" s="62" t="s">
        <v>7</v>
      </c>
      <c r="BW219" s="62" t="s">
        <v>7</v>
      </c>
      <c r="BX219" s="62" t="s">
        <v>7</v>
      </c>
      <c r="BY219" s="62" t="s">
        <v>7</v>
      </c>
      <c r="BZ219" s="62" t="s">
        <v>7</v>
      </c>
      <c r="CA219" s="62" t="s">
        <v>7</v>
      </c>
      <c r="CB219" s="62" t="s">
        <v>7</v>
      </c>
      <c r="CC219" s="62" t="s">
        <v>7</v>
      </c>
      <c r="CD219" s="62" t="s">
        <v>7</v>
      </c>
      <c r="CE219" s="62" t="s">
        <v>7</v>
      </c>
      <c r="CF219" s="62" t="s">
        <v>7</v>
      </c>
      <c r="CG219" s="62" t="s">
        <v>7</v>
      </c>
      <c r="CH219" s="62" t="s">
        <v>7</v>
      </c>
      <c r="CI219" s="62" t="s">
        <v>7</v>
      </c>
      <c r="CJ219" s="62" t="s">
        <v>7</v>
      </c>
      <c r="CK219" s="62" t="s">
        <v>7</v>
      </c>
      <c r="CL219" s="62" t="s">
        <v>7</v>
      </c>
      <c r="CM219" s="62" t="s">
        <v>7</v>
      </c>
      <c r="CN219" s="62" t="s">
        <v>7</v>
      </c>
      <c r="CO219" s="62" t="s">
        <v>7</v>
      </c>
      <c r="CP219" s="117"/>
      <c r="CQ219" s="60" t="str">
        <f>IF(AD219="Athlete Name","",AD219)</f>
        <v>Katlyn Sullivan</v>
      </c>
      <c r="CR219" s="46">
        <v>50</v>
      </c>
      <c r="CS219" s="88"/>
    </row>
    <row r="220" spans="2:97" x14ac:dyDescent="0.35">
      <c r="B220" s="71"/>
      <c r="C220" s="323"/>
      <c r="D220" s="47"/>
      <c r="E220" s="60"/>
      <c r="G220" s="46"/>
      <c r="I220" s="61" t="str">
        <f>IF(SUM(AF220:AJ220)=0,"",SUM(AF220:AJ220))</f>
        <v/>
      </c>
      <c r="J220" s="108" t="s">
        <v>12</v>
      </c>
      <c r="K220" s="45" t="str">
        <f>IFERROR(LARGE((AL220:CO220),1),"")</f>
        <v/>
      </c>
      <c r="L220" s="1" t="str">
        <f>IFERROR(LARGE((AL220:CO220),2),"")</f>
        <v/>
      </c>
      <c r="M220" s="1" t="str">
        <f>IFERROR(LARGE((AL220:CO220),3),"")</f>
        <v/>
      </c>
      <c r="N220" s="1" t="str">
        <f>IFERROR(LARGE((AL220:CO220),4),"")</f>
        <v/>
      </c>
      <c r="O220" s="46" t="str">
        <f>IFERROR(LARGE((AL220:CO220),5),"")</f>
        <v/>
      </c>
      <c r="P220" s="1"/>
      <c r="Q220" s="56"/>
      <c r="R220" s="57"/>
      <c r="T220" s="5">
        <f t="shared" ref="T220" si="775">IF(U219="","",1)</f>
        <v>1</v>
      </c>
      <c r="U220" s="126">
        <f t="shared" ref="U220" si="776">IF(U219="","",1)</f>
        <v>1</v>
      </c>
      <c r="V220" s="6">
        <f t="shared" ref="V220" si="777">IF(U219="","",1)</f>
        <v>1</v>
      </c>
      <c r="X220" s="60"/>
      <c r="Y220" s="46"/>
      <c r="Z220" s="76"/>
      <c r="AB220" s="82"/>
      <c r="AC220" s="45"/>
      <c r="AD220" s="60"/>
      <c r="AF220" s="45" t="s">
        <v>12</v>
      </c>
      <c r="AG220" s="1" t="s">
        <v>12</v>
      </c>
      <c r="AH220" s="1" t="s">
        <v>12</v>
      </c>
      <c r="AI220" s="1" t="s">
        <v>12</v>
      </c>
      <c r="AJ220" s="46" t="s">
        <v>12</v>
      </c>
      <c r="AK220" s="108"/>
      <c r="AL220" s="45" t="s">
        <v>12</v>
      </c>
      <c r="AM220" s="45" t="s">
        <v>12</v>
      </c>
      <c r="AN220" s="45" t="s">
        <v>12</v>
      </c>
      <c r="AO220" s="45" t="s">
        <v>12</v>
      </c>
      <c r="AP220" s="45" t="s">
        <v>12</v>
      </c>
      <c r="AQ220" s="45" t="s">
        <v>12</v>
      </c>
      <c r="AR220" s="45" t="s">
        <v>12</v>
      </c>
      <c r="AS220" s="45" t="s">
        <v>12</v>
      </c>
      <c r="AT220" s="45" t="s">
        <v>12</v>
      </c>
      <c r="AU220" s="45" t="s">
        <v>12</v>
      </c>
      <c r="AV220" s="45" t="s">
        <v>12</v>
      </c>
      <c r="AW220" s="45" t="s">
        <v>12</v>
      </c>
      <c r="AX220" s="45" t="s">
        <v>12</v>
      </c>
      <c r="AY220" s="45" t="s">
        <v>12</v>
      </c>
      <c r="AZ220" s="45" t="s">
        <v>12</v>
      </c>
      <c r="BA220" s="45" t="s">
        <v>12</v>
      </c>
      <c r="BB220" s="45" t="s">
        <v>12</v>
      </c>
      <c r="BC220" s="45" t="s">
        <v>12</v>
      </c>
      <c r="BD220" s="45" t="s">
        <v>12</v>
      </c>
      <c r="BE220" s="45" t="s">
        <v>12</v>
      </c>
      <c r="BF220" s="45" t="s">
        <v>12</v>
      </c>
      <c r="BG220" s="45" t="s">
        <v>12</v>
      </c>
      <c r="BH220" s="45" t="s">
        <v>12</v>
      </c>
      <c r="BI220" s="45" t="s">
        <v>12</v>
      </c>
      <c r="BJ220" s="45" t="s">
        <v>12</v>
      </c>
      <c r="BK220" s="45" t="s">
        <v>12</v>
      </c>
      <c r="BL220" s="45" t="s">
        <v>12</v>
      </c>
      <c r="BM220" s="45" t="s">
        <v>12</v>
      </c>
      <c r="BN220" s="45" t="s">
        <v>12</v>
      </c>
      <c r="BO220" s="45" t="s">
        <v>12</v>
      </c>
      <c r="BP220" s="45" t="s">
        <v>12</v>
      </c>
      <c r="BQ220" s="45" t="s">
        <v>12</v>
      </c>
      <c r="BR220" s="45" t="s">
        <v>12</v>
      </c>
      <c r="BS220" s="45" t="s">
        <v>12</v>
      </c>
      <c r="BT220" s="45" t="s">
        <v>12</v>
      </c>
      <c r="BU220" s="45" t="s">
        <v>12</v>
      </c>
      <c r="BV220" s="45" t="s">
        <v>12</v>
      </c>
      <c r="BW220" s="45" t="s">
        <v>12</v>
      </c>
      <c r="BX220" s="45" t="s">
        <v>12</v>
      </c>
      <c r="BY220" s="45" t="s">
        <v>12</v>
      </c>
      <c r="BZ220" s="45" t="s">
        <v>12</v>
      </c>
      <c r="CA220" s="45" t="s">
        <v>12</v>
      </c>
      <c r="CB220" s="45" t="s">
        <v>12</v>
      </c>
      <c r="CC220" s="45" t="s">
        <v>12</v>
      </c>
      <c r="CD220" s="45" t="s">
        <v>12</v>
      </c>
      <c r="CE220" s="45" t="s">
        <v>12</v>
      </c>
      <c r="CF220" s="45" t="s">
        <v>12</v>
      </c>
      <c r="CG220" s="45" t="s">
        <v>12</v>
      </c>
      <c r="CH220" s="45" t="s">
        <v>12</v>
      </c>
      <c r="CI220" s="45" t="s">
        <v>12</v>
      </c>
      <c r="CJ220" s="45" t="s">
        <v>12</v>
      </c>
      <c r="CK220" s="45" t="s">
        <v>12</v>
      </c>
      <c r="CL220" s="45" t="s">
        <v>12</v>
      </c>
      <c r="CM220" s="45" t="s">
        <v>12</v>
      </c>
      <c r="CN220" s="45" t="s">
        <v>12</v>
      </c>
      <c r="CO220" s="45" t="s">
        <v>12</v>
      </c>
      <c r="CP220" s="117"/>
      <c r="CQ220" s="60"/>
      <c r="CR220" s="46"/>
      <c r="CS220" s="88"/>
    </row>
    <row r="221" spans="2:97" s="39" customFormat="1" ht="8.5" customHeight="1" thickBot="1" x14ac:dyDescent="0.4">
      <c r="B221" s="102"/>
      <c r="C221" s="324"/>
      <c r="D221" s="107"/>
      <c r="E221" s="103"/>
      <c r="F221" s="115"/>
      <c r="G221" s="116"/>
      <c r="I221" s="95"/>
      <c r="K221" s="96"/>
      <c r="L221" s="93"/>
      <c r="M221" s="93"/>
      <c r="N221" s="93"/>
      <c r="O221" s="94"/>
      <c r="Q221" s="112"/>
      <c r="R221" s="113"/>
      <c r="T221" s="110">
        <f t="shared" ref="T221" si="778">IF(U219="","",1)</f>
        <v>1</v>
      </c>
      <c r="U221" s="93">
        <f t="shared" ref="U221" si="779">IF(U219="","",1)</f>
        <v>1</v>
      </c>
      <c r="V221" s="109">
        <f t="shared" ref="V221" si="780">IF(U219="","",1)</f>
        <v>1</v>
      </c>
      <c r="X221" s="107"/>
      <c r="Y221" s="97"/>
      <c r="Z221" s="98"/>
      <c r="AB221" s="104"/>
      <c r="AC221" s="92"/>
      <c r="AD221" s="139"/>
      <c r="AF221" s="140"/>
      <c r="AG221" s="141"/>
      <c r="AH221" s="141"/>
      <c r="AI221" s="141"/>
      <c r="AJ221" s="142"/>
      <c r="AL221" s="140"/>
      <c r="AM221" s="141"/>
      <c r="AN221" s="141"/>
      <c r="AO221" s="141"/>
      <c r="AP221" s="141"/>
      <c r="AQ221" s="141"/>
      <c r="AR221" s="141"/>
      <c r="AS221" s="141"/>
      <c r="AT221" s="141"/>
      <c r="AU221" s="141"/>
      <c r="AV221" s="141"/>
      <c r="AW221" s="141"/>
      <c r="AX221" s="141"/>
      <c r="AY221" s="141"/>
      <c r="AZ221" s="141"/>
      <c r="BA221" s="141"/>
      <c r="BB221" s="141"/>
      <c r="BC221" s="141"/>
      <c r="BD221" s="141"/>
      <c r="BE221" s="141"/>
      <c r="BF221" s="141"/>
      <c r="BG221" s="141"/>
      <c r="BH221" s="141"/>
      <c r="BI221" s="141"/>
      <c r="BJ221" s="141"/>
      <c r="BK221" s="141"/>
      <c r="BL221" s="141"/>
      <c r="BM221" s="141"/>
      <c r="BN221" s="141"/>
      <c r="BO221" s="141"/>
      <c r="BP221" s="141"/>
      <c r="BQ221" s="141"/>
      <c r="BR221" s="141"/>
      <c r="BS221" s="141"/>
      <c r="BT221" s="141"/>
      <c r="BU221" s="141"/>
      <c r="BV221" s="141"/>
      <c r="BW221" s="141"/>
      <c r="BX221" s="141"/>
      <c r="BY221" s="141"/>
      <c r="BZ221" s="141"/>
      <c r="CA221" s="141"/>
      <c r="CB221" s="141"/>
      <c r="CC221" s="141"/>
      <c r="CD221" s="141"/>
      <c r="CE221" s="141"/>
      <c r="CF221" s="141"/>
      <c r="CG221" s="141"/>
      <c r="CH221" s="141"/>
      <c r="CI221" s="141"/>
      <c r="CJ221" s="141"/>
      <c r="CK221" s="141"/>
      <c r="CL221" s="141"/>
      <c r="CM221" s="141"/>
      <c r="CN221" s="141"/>
      <c r="CO221" s="142"/>
      <c r="CP221" s="118"/>
      <c r="CQ221" s="146"/>
      <c r="CR221" s="97"/>
      <c r="CS221" s="105"/>
    </row>
    <row r="222" spans="2:97" s="39" customFormat="1" ht="8.5" customHeight="1" thickTop="1" x14ac:dyDescent="0.35">
      <c r="B222" s="102"/>
      <c r="C222" s="324"/>
      <c r="D222" s="313"/>
      <c r="E222" s="60"/>
      <c r="F222" s="314"/>
      <c r="G222" s="315"/>
      <c r="H222"/>
      <c r="I222" s="316"/>
      <c r="J222"/>
      <c r="K222" s="314"/>
      <c r="L222" s="317"/>
      <c r="M222" s="317"/>
      <c r="N222" s="317"/>
      <c r="O222" s="315"/>
      <c r="P222" s="1"/>
      <c r="Q222" s="318"/>
      <c r="R222" s="319"/>
      <c r="S222"/>
      <c r="T222" s="320">
        <f t="shared" ref="T222" si="781">IF(U223="","",1)</f>
        <v>1</v>
      </c>
      <c r="U222" s="317">
        <f t="shared" ref="U222" si="782">IF(U223="","",1)</f>
        <v>1</v>
      </c>
      <c r="V222" s="321">
        <f t="shared" ref="V222" si="783">IF(U223="","",1)</f>
        <v>1</v>
      </c>
      <c r="W222"/>
      <c r="X222" s="313"/>
      <c r="Y222" s="46"/>
      <c r="Z222" s="76"/>
      <c r="AA222"/>
      <c r="AB222" s="82"/>
      <c r="AC222" s="45"/>
      <c r="AD222" s="134"/>
      <c r="AE222"/>
      <c r="AF222" s="135"/>
      <c r="AG222" s="136"/>
      <c r="AH222" s="136"/>
      <c r="AI222" s="137"/>
      <c r="AJ222" s="138"/>
      <c r="AK222"/>
      <c r="AL222" s="143"/>
      <c r="AM222" s="144"/>
      <c r="AN222" s="144"/>
      <c r="AO222" s="144"/>
      <c r="AP222" s="144"/>
      <c r="AQ222" s="144"/>
      <c r="AR222" s="144"/>
      <c r="AS222" s="144"/>
      <c r="AT222" s="144"/>
      <c r="AU222" s="144"/>
      <c r="AV222" s="144"/>
      <c r="AW222" s="144"/>
      <c r="AX222" s="144"/>
      <c r="AY222" s="144"/>
      <c r="AZ222" s="144"/>
      <c r="BA222" s="144"/>
      <c r="BB222" s="144"/>
      <c r="BC222" s="144"/>
      <c r="BD222" s="144"/>
      <c r="BE222" s="144"/>
      <c r="BF222" s="144"/>
      <c r="BG222" s="144"/>
      <c r="BH222" s="144"/>
      <c r="BI222" s="144"/>
      <c r="BJ222" s="144"/>
      <c r="BK222" s="144"/>
      <c r="BL222" s="144"/>
      <c r="BM222" s="144"/>
      <c r="BN222" s="144"/>
      <c r="BO222" s="144"/>
      <c r="BP222" s="144"/>
      <c r="BQ222" s="144"/>
      <c r="BR222" s="144"/>
      <c r="BS222" s="144"/>
      <c r="BT222" s="144"/>
      <c r="BU222" s="144"/>
      <c r="BV222" s="144"/>
      <c r="BW222" s="144"/>
      <c r="BX222" s="144"/>
      <c r="BY222" s="144"/>
      <c r="BZ222" s="144"/>
      <c r="CA222" s="144"/>
      <c r="CB222" s="144"/>
      <c r="CC222" s="144"/>
      <c r="CD222" s="144"/>
      <c r="CE222" s="144"/>
      <c r="CF222" s="144"/>
      <c r="CG222" s="144"/>
      <c r="CH222" s="144"/>
      <c r="CI222" s="144"/>
      <c r="CJ222" s="144"/>
      <c r="CK222" s="144"/>
      <c r="CL222" s="144"/>
      <c r="CM222" s="144"/>
      <c r="CN222" s="144"/>
      <c r="CO222" s="145"/>
      <c r="CP222" s="117"/>
      <c r="CQ222" s="134"/>
      <c r="CR222" s="97"/>
      <c r="CS222" s="105"/>
    </row>
    <row r="223" spans="2:97" s="39" customFormat="1" ht="14.5" customHeight="1" x14ac:dyDescent="0.35">
      <c r="B223" s="102"/>
      <c r="C223" s="323">
        <f>IF(AD223="Athlete Name","",AC223)</f>
        <v>51</v>
      </c>
      <c r="D223" s="47" t="str">
        <f t="shared" ref="D223" si="784">IF(AD223="Athlete Name","",AD223)</f>
        <v>Claudia Musik</v>
      </c>
      <c r="E223" s="60"/>
      <c r="F223" s="1">
        <f>IF(COUNT(AL223:CO223)=0,"", COUNT(AL223:CO223))</f>
        <v>1</v>
      </c>
      <c r="G223" s="46">
        <f t="shared" ref="G223" si="785">_xlfn.IFS(F223="","",F223=1,1,F223=2,2,F223=3,3,F223=4,4,F223=5,5,F223&gt;5,5)</f>
        <v>1</v>
      </c>
      <c r="H223"/>
      <c r="I223" s="61"/>
      <c r="J223" s="108" t="s">
        <v>7</v>
      </c>
      <c r="K223" s="45">
        <f>IFERROR(LARGE((AL223:CO223),1),"")</f>
        <v>399.5</v>
      </c>
      <c r="L223" s="1" t="str">
        <f>IFERROR(LARGE((AL223:CO223),2),"")</f>
        <v/>
      </c>
      <c r="M223" s="1" t="str">
        <f>IFERROR(LARGE((AL223:CO223),3),"")</f>
        <v/>
      </c>
      <c r="N223" s="1" t="str">
        <f>IFERROR(LARGE((AL223:CO223),4),"")</f>
        <v/>
      </c>
      <c r="O223" s="46" t="str">
        <f>IFERROR(LARGE((AL223:CO223),5),"")</f>
        <v/>
      </c>
      <c r="P223" s="1"/>
      <c r="Q223" s="56">
        <f t="shared" ref="Q223" si="786">IFERROR(AVERAGEIF(K223:O223,"&gt;0"),"")</f>
        <v>399.5</v>
      </c>
      <c r="R223" s="57" t="str">
        <f t="shared" ref="R223" si="787">IF(SUM(AF224:AJ224,K224:O224)=0,"",SUM(AF224:AJ224,K224:O224))</f>
        <v/>
      </c>
      <c r="S223"/>
      <c r="T223" s="5">
        <f t="shared" ref="T223" si="788">IF(U223="","",1)</f>
        <v>1</v>
      </c>
      <c r="U223" s="4">
        <f t="shared" ref="U223" si="789">IF(SUM(Q223:R223)=0,"",SUM(Q223:R223))</f>
        <v>399.5</v>
      </c>
      <c r="V223" s="6">
        <f t="shared" ref="V223" si="790">IF(U223="","",1)</f>
        <v>1</v>
      </c>
      <c r="W223"/>
      <c r="X223" s="60" t="str">
        <f t="shared" ref="X223" si="791">IF(AD223="Athlete Name","",AD223)</f>
        <v>Claudia Musik</v>
      </c>
      <c r="Y223" s="46"/>
      <c r="Z223" s="76"/>
      <c r="AA223"/>
      <c r="AB223" s="82"/>
      <c r="AC223" s="45">
        <v>51</v>
      </c>
      <c r="AD223" s="60" t="s">
        <v>254</v>
      </c>
      <c r="AE223"/>
      <c r="AF223" s="45"/>
      <c r="AG223" s="1"/>
      <c r="AH223" s="1"/>
      <c r="AI223" s="1"/>
      <c r="AJ223" s="46"/>
      <c r="AK223" s="108"/>
      <c r="AL223" s="62" t="s">
        <v>7</v>
      </c>
      <c r="AM223" s="62" t="s">
        <v>7</v>
      </c>
      <c r="AN223" s="62" t="s">
        <v>7</v>
      </c>
      <c r="AO223" s="62" t="s">
        <v>7</v>
      </c>
      <c r="AP223" s="62" t="s">
        <v>7</v>
      </c>
      <c r="AQ223" s="62" t="s">
        <v>7</v>
      </c>
      <c r="AR223" s="62" t="s">
        <v>7</v>
      </c>
      <c r="AS223" s="62" t="s">
        <v>7</v>
      </c>
      <c r="AT223" s="62" t="s">
        <v>7</v>
      </c>
      <c r="AU223" s="62" t="s">
        <v>7</v>
      </c>
      <c r="AV223" s="62" t="s">
        <v>7</v>
      </c>
      <c r="AW223" s="62" t="s">
        <v>7</v>
      </c>
      <c r="AX223" s="62" t="s">
        <v>7</v>
      </c>
      <c r="AY223" s="62" t="s">
        <v>7</v>
      </c>
      <c r="AZ223" s="62" t="s">
        <v>7</v>
      </c>
      <c r="BA223" s="62" t="s">
        <v>7</v>
      </c>
      <c r="BB223" s="62" t="s">
        <v>7</v>
      </c>
      <c r="BC223" s="62" t="s">
        <v>7</v>
      </c>
      <c r="BD223" s="62" t="s">
        <v>7</v>
      </c>
      <c r="BE223" s="62" t="s">
        <v>7</v>
      </c>
      <c r="BF223" s="62" t="s">
        <v>7</v>
      </c>
      <c r="BG223" s="62" t="s">
        <v>7</v>
      </c>
      <c r="BH223" s="62">
        <v>399.5</v>
      </c>
      <c r="BI223" s="62" t="s">
        <v>7</v>
      </c>
      <c r="BJ223" s="62" t="s">
        <v>7</v>
      </c>
      <c r="BK223" s="62" t="s">
        <v>7</v>
      </c>
      <c r="BL223" s="62" t="s">
        <v>7</v>
      </c>
      <c r="BM223" s="62" t="s">
        <v>7</v>
      </c>
      <c r="BN223" s="62" t="s">
        <v>7</v>
      </c>
      <c r="BO223" s="62" t="s">
        <v>7</v>
      </c>
      <c r="BP223" s="62" t="s">
        <v>7</v>
      </c>
      <c r="BQ223" s="62" t="s">
        <v>7</v>
      </c>
      <c r="BR223" s="62" t="s">
        <v>7</v>
      </c>
      <c r="BS223" s="62" t="s">
        <v>7</v>
      </c>
      <c r="BT223" s="62" t="s">
        <v>7</v>
      </c>
      <c r="BU223" s="62" t="s">
        <v>7</v>
      </c>
      <c r="BV223" s="62" t="s">
        <v>7</v>
      </c>
      <c r="BW223" s="62" t="s">
        <v>7</v>
      </c>
      <c r="BX223" s="62" t="s">
        <v>7</v>
      </c>
      <c r="BY223" s="62" t="s">
        <v>7</v>
      </c>
      <c r="BZ223" s="62" t="s">
        <v>7</v>
      </c>
      <c r="CA223" s="62" t="s">
        <v>7</v>
      </c>
      <c r="CB223" s="62" t="s">
        <v>7</v>
      </c>
      <c r="CC223" s="62" t="s">
        <v>7</v>
      </c>
      <c r="CD223" s="62" t="s">
        <v>7</v>
      </c>
      <c r="CE223" s="62" t="s">
        <v>7</v>
      </c>
      <c r="CF223" s="62" t="s">
        <v>7</v>
      </c>
      <c r="CG223" s="62" t="s">
        <v>7</v>
      </c>
      <c r="CH223" s="62" t="s">
        <v>7</v>
      </c>
      <c r="CI223" s="62" t="s">
        <v>7</v>
      </c>
      <c r="CJ223" s="62" t="s">
        <v>7</v>
      </c>
      <c r="CK223" s="62" t="s">
        <v>7</v>
      </c>
      <c r="CL223" s="62" t="s">
        <v>7</v>
      </c>
      <c r="CM223" s="62" t="s">
        <v>7</v>
      </c>
      <c r="CN223" s="62" t="s">
        <v>7</v>
      </c>
      <c r="CO223" s="62" t="s">
        <v>7</v>
      </c>
      <c r="CP223" s="117"/>
      <c r="CQ223" s="60" t="str">
        <f>IF(AD223="Athlete Name","",AD223)</f>
        <v>Claudia Musik</v>
      </c>
      <c r="CR223" s="46">
        <v>51</v>
      </c>
      <c r="CS223" s="105"/>
    </row>
    <row r="224" spans="2:97" s="39" customFormat="1" ht="14.5" customHeight="1" x14ac:dyDescent="0.35">
      <c r="B224" s="102"/>
      <c r="C224" s="324"/>
      <c r="D224" s="47"/>
      <c r="E224" s="60"/>
      <c r="F224" s="1"/>
      <c r="G224" s="46"/>
      <c r="H224"/>
      <c r="I224" s="61" t="str">
        <f>IF(SUM(AF224:AJ224)=0,"",SUM(AF224:AJ224))</f>
        <v/>
      </c>
      <c r="J224" s="108" t="s">
        <v>12</v>
      </c>
      <c r="K224" s="45" t="str">
        <f>IFERROR(LARGE((AL224:CO224),1),"")</f>
        <v/>
      </c>
      <c r="L224" s="1" t="str">
        <f>IFERROR(LARGE((AL224:CO224),2),"")</f>
        <v/>
      </c>
      <c r="M224" s="1" t="str">
        <f>IFERROR(LARGE((AL224:CO224),3),"")</f>
        <v/>
      </c>
      <c r="N224" s="1" t="str">
        <f>IFERROR(LARGE((AL224:CO224),4),"")</f>
        <v/>
      </c>
      <c r="O224" s="46" t="str">
        <f>IFERROR(LARGE((AL224:CO224),5),"")</f>
        <v/>
      </c>
      <c r="P224" s="1"/>
      <c r="Q224" s="56"/>
      <c r="R224" s="57"/>
      <c r="S224"/>
      <c r="T224" s="5">
        <f t="shared" ref="T224" si="792">IF(U223="","",1)</f>
        <v>1</v>
      </c>
      <c r="U224" s="126">
        <f t="shared" ref="U224" si="793">IF(U223="","",1)</f>
        <v>1</v>
      </c>
      <c r="V224" s="6">
        <f t="shared" ref="V224" si="794">IF(U223="","",1)</f>
        <v>1</v>
      </c>
      <c r="W224"/>
      <c r="X224" s="60"/>
      <c r="Y224" s="46"/>
      <c r="Z224" s="76"/>
      <c r="AA224"/>
      <c r="AB224" s="82"/>
      <c r="AC224" s="45"/>
      <c r="AD224" s="60"/>
      <c r="AE224"/>
      <c r="AF224" s="45" t="s">
        <v>12</v>
      </c>
      <c r="AG224" s="1" t="s">
        <v>12</v>
      </c>
      <c r="AH224" s="1" t="s">
        <v>12</v>
      </c>
      <c r="AI224" s="1" t="s">
        <v>12</v>
      </c>
      <c r="AJ224" s="46" t="s">
        <v>12</v>
      </c>
      <c r="AK224" s="108"/>
      <c r="AL224" s="45" t="s">
        <v>12</v>
      </c>
      <c r="AM224" s="45" t="s">
        <v>12</v>
      </c>
      <c r="AN224" s="45" t="s">
        <v>12</v>
      </c>
      <c r="AO224" s="45" t="s">
        <v>12</v>
      </c>
      <c r="AP224" s="45" t="s">
        <v>12</v>
      </c>
      <c r="AQ224" s="45" t="s">
        <v>12</v>
      </c>
      <c r="AR224" s="45" t="s">
        <v>12</v>
      </c>
      <c r="AS224" s="45" t="s">
        <v>12</v>
      </c>
      <c r="AT224" s="45" t="s">
        <v>12</v>
      </c>
      <c r="AU224" s="45" t="s">
        <v>12</v>
      </c>
      <c r="AV224" s="45" t="s">
        <v>12</v>
      </c>
      <c r="AW224" s="45" t="s">
        <v>12</v>
      </c>
      <c r="AX224" s="45" t="s">
        <v>12</v>
      </c>
      <c r="AY224" s="45" t="s">
        <v>12</v>
      </c>
      <c r="AZ224" s="45" t="s">
        <v>12</v>
      </c>
      <c r="BA224" s="45" t="s">
        <v>12</v>
      </c>
      <c r="BB224" s="45" t="s">
        <v>12</v>
      </c>
      <c r="BC224" s="45" t="s">
        <v>12</v>
      </c>
      <c r="BD224" s="45" t="s">
        <v>12</v>
      </c>
      <c r="BE224" s="45" t="s">
        <v>12</v>
      </c>
      <c r="BF224" s="45" t="s">
        <v>12</v>
      </c>
      <c r="BG224" s="45" t="s">
        <v>12</v>
      </c>
      <c r="BH224" s="45" t="s">
        <v>12</v>
      </c>
      <c r="BI224" s="45" t="s">
        <v>12</v>
      </c>
      <c r="BJ224" s="45" t="s">
        <v>12</v>
      </c>
      <c r="BK224" s="45" t="s">
        <v>12</v>
      </c>
      <c r="BL224" s="45" t="s">
        <v>12</v>
      </c>
      <c r="BM224" s="45" t="s">
        <v>12</v>
      </c>
      <c r="BN224" s="45" t="s">
        <v>12</v>
      </c>
      <c r="BO224" s="45" t="s">
        <v>12</v>
      </c>
      <c r="BP224" s="45" t="s">
        <v>12</v>
      </c>
      <c r="BQ224" s="45" t="s">
        <v>12</v>
      </c>
      <c r="BR224" s="45" t="s">
        <v>12</v>
      </c>
      <c r="BS224" s="45" t="s">
        <v>12</v>
      </c>
      <c r="BT224" s="45" t="s">
        <v>12</v>
      </c>
      <c r="BU224" s="45" t="s">
        <v>12</v>
      </c>
      <c r="BV224" s="45" t="s">
        <v>12</v>
      </c>
      <c r="BW224" s="45" t="s">
        <v>12</v>
      </c>
      <c r="BX224" s="45" t="s">
        <v>12</v>
      </c>
      <c r="BY224" s="45" t="s">
        <v>12</v>
      </c>
      <c r="BZ224" s="45" t="s">
        <v>12</v>
      </c>
      <c r="CA224" s="45" t="s">
        <v>12</v>
      </c>
      <c r="CB224" s="45" t="s">
        <v>12</v>
      </c>
      <c r="CC224" s="45" t="s">
        <v>12</v>
      </c>
      <c r="CD224" s="45" t="s">
        <v>12</v>
      </c>
      <c r="CE224" s="45" t="s">
        <v>12</v>
      </c>
      <c r="CF224" s="45" t="s">
        <v>12</v>
      </c>
      <c r="CG224" s="45" t="s">
        <v>12</v>
      </c>
      <c r="CH224" s="45" t="s">
        <v>12</v>
      </c>
      <c r="CI224" s="45" t="s">
        <v>12</v>
      </c>
      <c r="CJ224" s="45" t="s">
        <v>12</v>
      </c>
      <c r="CK224" s="45" t="s">
        <v>12</v>
      </c>
      <c r="CL224" s="45" t="s">
        <v>12</v>
      </c>
      <c r="CM224" s="45" t="s">
        <v>12</v>
      </c>
      <c r="CN224" s="45" t="s">
        <v>12</v>
      </c>
      <c r="CO224" s="45" t="s">
        <v>12</v>
      </c>
      <c r="CP224" s="117"/>
      <c r="CQ224" s="60"/>
      <c r="CR224" s="97"/>
      <c r="CS224" s="105"/>
    </row>
    <row r="225" spans="2:97" s="39" customFormat="1" ht="8.5" customHeight="1" thickBot="1" x14ac:dyDescent="0.4">
      <c r="B225" s="102"/>
      <c r="C225" s="324"/>
      <c r="D225" s="107"/>
      <c r="E225" s="103"/>
      <c r="F225" s="115"/>
      <c r="G225" s="116"/>
      <c r="I225" s="95"/>
      <c r="K225" s="96"/>
      <c r="L225" s="93"/>
      <c r="M225" s="93"/>
      <c r="N225" s="93"/>
      <c r="O225" s="94"/>
      <c r="Q225" s="112"/>
      <c r="R225" s="113"/>
      <c r="T225" s="110">
        <f t="shared" ref="T225" si="795">IF(U223="","",1)</f>
        <v>1</v>
      </c>
      <c r="U225" s="93">
        <f t="shared" ref="U225" si="796">IF(U223="","",1)</f>
        <v>1</v>
      </c>
      <c r="V225" s="109">
        <f t="shared" ref="V225" si="797">IF(U223="","",1)</f>
        <v>1</v>
      </c>
      <c r="X225" s="107"/>
      <c r="Y225" s="97"/>
      <c r="Z225" s="98"/>
      <c r="AB225" s="104"/>
      <c r="AC225" s="92"/>
      <c r="AD225" s="139"/>
      <c r="AF225" s="140"/>
      <c r="AG225" s="141"/>
      <c r="AH225" s="141"/>
      <c r="AI225" s="141"/>
      <c r="AJ225" s="142"/>
      <c r="AL225" s="140"/>
      <c r="AM225" s="141"/>
      <c r="AN225" s="141"/>
      <c r="AO225" s="141"/>
      <c r="AP225" s="141"/>
      <c r="AQ225" s="141"/>
      <c r="AR225" s="141"/>
      <c r="AS225" s="141"/>
      <c r="AT225" s="141"/>
      <c r="AU225" s="141"/>
      <c r="AV225" s="141"/>
      <c r="AW225" s="141"/>
      <c r="AX225" s="141"/>
      <c r="AY225" s="141"/>
      <c r="AZ225" s="141"/>
      <c r="BA225" s="141"/>
      <c r="BB225" s="141"/>
      <c r="BC225" s="141"/>
      <c r="BD225" s="141"/>
      <c r="BE225" s="141"/>
      <c r="BF225" s="141"/>
      <c r="BG225" s="141"/>
      <c r="BH225" s="141"/>
      <c r="BI225" s="141"/>
      <c r="BJ225" s="141"/>
      <c r="BK225" s="141"/>
      <c r="BL225" s="141"/>
      <c r="BM225" s="141"/>
      <c r="BN225" s="141"/>
      <c r="BO225" s="141"/>
      <c r="BP225" s="141"/>
      <c r="BQ225" s="141"/>
      <c r="BR225" s="141"/>
      <c r="BS225" s="141"/>
      <c r="BT225" s="141"/>
      <c r="BU225" s="141"/>
      <c r="BV225" s="141"/>
      <c r="BW225" s="141"/>
      <c r="BX225" s="141"/>
      <c r="BY225" s="141"/>
      <c r="BZ225" s="141"/>
      <c r="CA225" s="141"/>
      <c r="CB225" s="141"/>
      <c r="CC225" s="141"/>
      <c r="CD225" s="141"/>
      <c r="CE225" s="141"/>
      <c r="CF225" s="141"/>
      <c r="CG225" s="141"/>
      <c r="CH225" s="141"/>
      <c r="CI225" s="141"/>
      <c r="CJ225" s="141"/>
      <c r="CK225" s="141"/>
      <c r="CL225" s="141"/>
      <c r="CM225" s="141"/>
      <c r="CN225" s="141"/>
      <c r="CO225" s="142"/>
      <c r="CP225" s="118"/>
      <c r="CQ225" s="146"/>
      <c r="CR225" s="97"/>
      <c r="CS225" s="105"/>
    </row>
    <row r="226" spans="2:97" s="39" customFormat="1" ht="8.5" customHeight="1" thickTop="1" x14ac:dyDescent="0.35">
      <c r="B226" s="102"/>
      <c r="C226" s="324"/>
      <c r="D226" s="313"/>
      <c r="E226" s="60"/>
      <c r="F226" s="314"/>
      <c r="G226" s="315"/>
      <c r="H226"/>
      <c r="I226" s="316"/>
      <c r="J226"/>
      <c r="K226" s="314"/>
      <c r="L226" s="317"/>
      <c r="M226" s="317"/>
      <c r="N226" s="317"/>
      <c r="O226" s="315"/>
      <c r="P226" s="1"/>
      <c r="Q226" s="318"/>
      <c r="R226" s="319"/>
      <c r="S226"/>
      <c r="T226" s="320">
        <f t="shared" ref="T226" si="798">IF(U227="","",1)</f>
        <v>1</v>
      </c>
      <c r="U226" s="317">
        <f t="shared" ref="U226" si="799">IF(U227="","",1)</f>
        <v>1</v>
      </c>
      <c r="V226" s="321">
        <f t="shared" ref="V226" si="800">IF(U227="","",1)</f>
        <v>1</v>
      </c>
      <c r="W226"/>
      <c r="X226" s="313"/>
      <c r="Y226" s="46"/>
      <c r="Z226" s="76"/>
      <c r="AA226"/>
      <c r="AB226" s="82"/>
      <c r="AC226" s="45"/>
      <c r="AD226" s="134"/>
      <c r="AE226"/>
      <c r="AF226" s="135"/>
      <c r="AG226" s="136"/>
      <c r="AH226" s="136"/>
      <c r="AI226" s="137"/>
      <c r="AJ226" s="138"/>
      <c r="AK226"/>
      <c r="AL226" s="143"/>
      <c r="AM226" s="144"/>
      <c r="AN226" s="144"/>
      <c r="AO226" s="144"/>
      <c r="AP226" s="144"/>
      <c r="AQ226" s="144"/>
      <c r="AR226" s="144"/>
      <c r="AS226" s="144"/>
      <c r="AT226" s="144"/>
      <c r="AU226" s="144"/>
      <c r="AV226" s="144"/>
      <c r="AW226" s="144"/>
      <c r="AX226" s="144"/>
      <c r="AY226" s="144"/>
      <c r="AZ226" s="144"/>
      <c r="BA226" s="144"/>
      <c r="BB226" s="144"/>
      <c r="BC226" s="144"/>
      <c r="BD226" s="144"/>
      <c r="BE226" s="144"/>
      <c r="BF226" s="144"/>
      <c r="BG226" s="144"/>
      <c r="BH226" s="144"/>
      <c r="BI226" s="144"/>
      <c r="BJ226" s="144"/>
      <c r="BK226" s="144"/>
      <c r="BL226" s="144"/>
      <c r="BM226" s="144"/>
      <c r="BN226" s="144"/>
      <c r="BO226" s="144"/>
      <c r="BP226" s="144"/>
      <c r="BQ226" s="144"/>
      <c r="BR226" s="144"/>
      <c r="BS226" s="144"/>
      <c r="BT226" s="144"/>
      <c r="BU226" s="144"/>
      <c r="BV226" s="144"/>
      <c r="BW226" s="144"/>
      <c r="BX226" s="144"/>
      <c r="BY226" s="144"/>
      <c r="BZ226" s="144"/>
      <c r="CA226" s="144"/>
      <c r="CB226" s="144"/>
      <c r="CC226" s="144"/>
      <c r="CD226" s="144"/>
      <c r="CE226" s="144"/>
      <c r="CF226" s="144"/>
      <c r="CG226" s="144"/>
      <c r="CH226" s="144"/>
      <c r="CI226" s="144"/>
      <c r="CJ226" s="144"/>
      <c r="CK226" s="144"/>
      <c r="CL226" s="144"/>
      <c r="CM226" s="144"/>
      <c r="CN226" s="144"/>
      <c r="CO226" s="145"/>
      <c r="CP226" s="117"/>
      <c r="CQ226" s="134"/>
      <c r="CR226" s="97"/>
      <c r="CS226" s="105"/>
    </row>
    <row r="227" spans="2:97" s="39" customFormat="1" ht="14.5" customHeight="1" x14ac:dyDescent="0.35">
      <c r="B227" s="102"/>
      <c r="C227" s="323">
        <f>IF(AD227="Athlete Name","",AC227)</f>
        <v>52</v>
      </c>
      <c r="D227" s="47" t="str">
        <f t="shared" ref="D227" si="801">IF(AD227="Athlete Name","",AD227)</f>
        <v>Alana Kelly</v>
      </c>
      <c r="E227" s="60"/>
      <c r="F227" s="1">
        <f>IF(COUNT(AL227:CO227)=0,"", COUNT(AL227:CO227))</f>
        <v>5</v>
      </c>
      <c r="G227" s="46">
        <f t="shared" ref="G227" si="802">_xlfn.IFS(F227="","",F227=1,1,F227=2,2,F227=3,3,F227=4,4,F227=5,5,F227&gt;5,5)</f>
        <v>5</v>
      </c>
      <c r="H227"/>
      <c r="I227" s="61"/>
      <c r="J227" s="108" t="s">
        <v>7</v>
      </c>
      <c r="K227" s="45">
        <f>IFERROR(LARGE((AL227:CO227),1),"")</f>
        <v>628.5</v>
      </c>
      <c r="L227" s="1">
        <f>IFERROR(LARGE((AL227:CO227),2),"")</f>
        <v>625.79999999999995</v>
      </c>
      <c r="M227" s="1">
        <f>IFERROR(LARGE((AL227:CO227),3),"")</f>
        <v>624</v>
      </c>
      <c r="N227" s="1">
        <f>IFERROR(LARGE((AL227:CO227),4),"")</f>
        <v>623.29999999999995</v>
      </c>
      <c r="O227" s="46">
        <f>IFERROR(LARGE((AL227:CO227),5),"")</f>
        <v>622.4</v>
      </c>
      <c r="P227" s="1"/>
      <c r="Q227" s="56">
        <f t="shared" ref="Q227" si="803">IFERROR(AVERAGEIF(K227:O227,"&gt;0"),"")</f>
        <v>624.79999999999995</v>
      </c>
      <c r="R227" s="57" t="str">
        <f t="shared" ref="R227" si="804">IF(SUM(AF228:AJ228,K228:O228)=0,"",SUM(AF228:AJ228,K228:O228))</f>
        <v/>
      </c>
      <c r="S227"/>
      <c r="T227" s="5">
        <f t="shared" ref="T227" si="805">IF(U227="","",1)</f>
        <v>1</v>
      </c>
      <c r="U227" s="4">
        <f t="shared" ref="U227" si="806">IF(SUM(Q227:R227)=0,"",SUM(Q227:R227))</f>
        <v>624.79999999999995</v>
      </c>
      <c r="V227" s="6">
        <f t="shared" ref="V227" si="807">IF(U227="","",1)</f>
        <v>1</v>
      </c>
      <c r="W227"/>
      <c r="X227" s="60" t="str">
        <f t="shared" ref="X227" si="808">IF(AD227="Athlete Name","",AD227)</f>
        <v>Alana Kelly</v>
      </c>
      <c r="Y227" s="46"/>
      <c r="Z227" s="76"/>
      <c r="AA227"/>
      <c r="AB227" s="82"/>
      <c r="AC227" s="45">
        <v>52</v>
      </c>
      <c r="AD227" s="60" t="s">
        <v>262</v>
      </c>
      <c r="AE227"/>
      <c r="AF227" s="45"/>
      <c r="AG227" s="1"/>
      <c r="AH227" s="1"/>
      <c r="AI227" s="1"/>
      <c r="AJ227" s="46"/>
      <c r="AK227" s="108"/>
      <c r="AL227" s="62" t="s">
        <v>7</v>
      </c>
      <c r="AM227" s="62">
        <v>623.29999999999995</v>
      </c>
      <c r="AN227" s="62">
        <v>622.4</v>
      </c>
      <c r="AO227" s="62" t="s">
        <v>7</v>
      </c>
      <c r="AP227" s="62" t="s">
        <v>7</v>
      </c>
      <c r="AQ227" s="62" t="s">
        <v>7</v>
      </c>
      <c r="AR227" s="62" t="s">
        <v>7</v>
      </c>
      <c r="AS227" s="62" t="s">
        <v>7</v>
      </c>
      <c r="AT227" s="62" t="s">
        <v>7</v>
      </c>
      <c r="AU227" s="62" t="s">
        <v>7</v>
      </c>
      <c r="AV227" s="62" t="s">
        <v>7</v>
      </c>
      <c r="AW227" s="62" t="s">
        <v>7</v>
      </c>
      <c r="AX227" s="62" t="s">
        <v>7</v>
      </c>
      <c r="AY227" s="62" t="s">
        <v>7</v>
      </c>
      <c r="AZ227" s="62" t="s">
        <v>7</v>
      </c>
      <c r="BA227" s="62" t="s">
        <v>7</v>
      </c>
      <c r="BB227" s="62" t="s">
        <v>7</v>
      </c>
      <c r="BC227" s="62" t="s">
        <v>7</v>
      </c>
      <c r="BD227" s="62" t="s">
        <v>7</v>
      </c>
      <c r="BE227" s="62" t="s">
        <v>7</v>
      </c>
      <c r="BF227" s="62" t="s">
        <v>7</v>
      </c>
      <c r="BG227" s="62" t="s">
        <v>7</v>
      </c>
      <c r="BH227" s="62" t="s">
        <v>7</v>
      </c>
      <c r="BI227" s="62" t="s">
        <v>7</v>
      </c>
      <c r="BJ227" s="62" t="s">
        <v>7</v>
      </c>
      <c r="BK227" s="62" t="s">
        <v>7</v>
      </c>
      <c r="BL227" s="62" t="s">
        <v>7</v>
      </c>
      <c r="BM227" s="62" t="s">
        <v>7</v>
      </c>
      <c r="BN227" s="62" t="s">
        <v>7</v>
      </c>
      <c r="BO227" s="62" t="s">
        <v>7</v>
      </c>
      <c r="BP227" s="62" t="s">
        <v>7</v>
      </c>
      <c r="BQ227" s="62" t="s">
        <v>7</v>
      </c>
      <c r="BR227" s="62" t="s">
        <v>7</v>
      </c>
      <c r="BS227" s="62" t="s">
        <v>7</v>
      </c>
      <c r="BT227" s="62">
        <v>625.79999999999995</v>
      </c>
      <c r="BU227" s="62">
        <v>628.5</v>
      </c>
      <c r="BV227" s="62" t="s">
        <v>7</v>
      </c>
      <c r="BW227" s="62" t="s">
        <v>7</v>
      </c>
      <c r="BX227" s="62" t="s">
        <v>7</v>
      </c>
      <c r="BY227" s="62" t="s">
        <v>7</v>
      </c>
      <c r="BZ227" s="62" t="s">
        <v>7</v>
      </c>
      <c r="CA227" s="62">
        <v>624</v>
      </c>
      <c r="CB227" s="62" t="s">
        <v>7</v>
      </c>
      <c r="CC227" s="62" t="s">
        <v>7</v>
      </c>
      <c r="CD227" s="62" t="s">
        <v>7</v>
      </c>
      <c r="CE227" s="62" t="s">
        <v>7</v>
      </c>
      <c r="CF227" s="62" t="s">
        <v>7</v>
      </c>
      <c r="CG227" s="62" t="s">
        <v>7</v>
      </c>
      <c r="CH227" s="62" t="s">
        <v>7</v>
      </c>
      <c r="CI227" s="62" t="s">
        <v>7</v>
      </c>
      <c r="CJ227" s="62" t="s">
        <v>7</v>
      </c>
      <c r="CK227" s="62" t="s">
        <v>7</v>
      </c>
      <c r="CL227" s="62" t="s">
        <v>7</v>
      </c>
      <c r="CM227" s="62" t="s">
        <v>7</v>
      </c>
      <c r="CN227" s="62" t="s">
        <v>7</v>
      </c>
      <c r="CO227" s="62" t="s">
        <v>7</v>
      </c>
      <c r="CP227" s="117"/>
      <c r="CQ227" s="60" t="str">
        <f>IF(AD227="Athlete Name","",AD227)</f>
        <v>Alana Kelly</v>
      </c>
      <c r="CR227" s="46">
        <v>52</v>
      </c>
      <c r="CS227" s="105"/>
    </row>
    <row r="228" spans="2:97" s="39" customFormat="1" ht="14.5" customHeight="1" x14ac:dyDescent="0.35">
      <c r="B228" s="102"/>
      <c r="C228" s="324"/>
      <c r="D228" s="47"/>
      <c r="E228" s="60"/>
      <c r="F228" s="1"/>
      <c r="G228" s="46"/>
      <c r="H228"/>
      <c r="I228" s="61" t="str">
        <f>IF(SUM(AF228:AJ228)=0,"",SUM(AF228:AJ228))</f>
        <v/>
      </c>
      <c r="J228" s="108" t="s">
        <v>12</v>
      </c>
      <c r="K228" s="45" t="str">
        <f>IFERROR(LARGE((AL228:CO228),1),"")</f>
        <v/>
      </c>
      <c r="L228" s="1" t="str">
        <f>IFERROR(LARGE((AL228:CO228),2),"")</f>
        <v/>
      </c>
      <c r="M228" s="1" t="str">
        <f>IFERROR(LARGE((AL228:CO228),3),"")</f>
        <v/>
      </c>
      <c r="N228" s="1" t="str">
        <f>IFERROR(LARGE((AL228:CO228),4),"")</f>
        <v/>
      </c>
      <c r="O228" s="46" t="str">
        <f>IFERROR(LARGE((AL228:CO228),5),"")</f>
        <v/>
      </c>
      <c r="P228" s="1"/>
      <c r="Q228" s="56"/>
      <c r="R228" s="57"/>
      <c r="S228"/>
      <c r="T228" s="5">
        <f t="shared" ref="T228" si="809">IF(U227="","",1)</f>
        <v>1</v>
      </c>
      <c r="U228" s="126">
        <f t="shared" ref="U228" si="810">IF(U227="","",1)</f>
        <v>1</v>
      </c>
      <c r="V228" s="6">
        <f t="shared" ref="V228" si="811">IF(U227="","",1)</f>
        <v>1</v>
      </c>
      <c r="W228"/>
      <c r="X228" s="60"/>
      <c r="Y228" s="46"/>
      <c r="Z228" s="76"/>
      <c r="AA228"/>
      <c r="AB228" s="82"/>
      <c r="AC228" s="45"/>
      <c r="AD228" s="60"/>
      <c r="AE228"/>
      <c r="AF228" s="45" t="s">
        <v>12</v>
      </c>
      <c r="AG228" s="1" t="s">
        <v>12</v>
      </c>
      <c r="AH228" s="1" t="s">
        <v>12</v>
      </c>
      <c r="AI228" s="1" t="s">
        <v>12</v>
      </c>
      <c r="AJ228" s="46" t="s">
        <v>12</v>
      </c>
      <c r="AK228" s="108"/>
      <c r="AL228" s="45" t="s">
        <v>12</v>
      </c>
      <c r="AM228" s="45" t="s">
        <v>12</v>
      </c>
      <c r="AN228" s="45" t="s">
        <v>12</v>
      </c>
      <c r="AO228" s="45" t="s">
        <v>12</v>
      </c>
      <c r="AP228" s="45" t="s">
        <v>12</v>
      </c>
      <c r="AQ228" s="45" t="s">
        <v>12</v>
      </c>
      <c r="AR228" s="45" t="s">
        <v>12</v>
      </c>
      <c r="AS228" s="45" t="s">
        <v>12</v>
      </c>
      <c r="AT228" s="45" t="s">
        <v>12</v>
      </c>
      <c r="AU228" s="45" t="s">
        <v>12</v>
      </c>
      <c r="AV228" s="45" t="s">
        <v>12</v>
      </c>
      <c r="AW228" s="45" t="s">
        <v>12</v>
      </c>
      <c r="AX228" s="45" t="s">
        <v>12</v>
      </c>
      <c r="AY228" s="45" t="s">
        <v>12</v>
      </c>
      <c r="AZ228" s="45" t="s">
        <v>12</v>
      </c>
      <c r="BA228" s="45" t="s">
        <v>12</v>
      </c>
      <c r="BB228" s="45" t="s">
        <v>12</v>
      </c>
      <c r="BC228" s="45" t="s">
        <v>12</v>
      </c>
      <c r="BD228" s="45" t="s">
        <v>12</v>
      </c>
      <c r="BE228" s="45" t="s">
        <v>12</v>
      </c>
      <c r="BF228" s="45" t="s">
        <v>12</v>
      </c>
      <c r="BG228" s="45" t="s">
        <v>12</v>
      </c>
      <c r="BH228" s="45" t="s">
        <v>12</v>
      </c>
      <c r="BI228" s="45" t="s">
        <v>12</v>
      </c>
      <c r="BJ228" s="45" t="s">
        <v>12</v>
      </c>
      <c r="BK228" s="45" t="s">
        <v>12</v>
      </c>
      <c r="BL228" s="45" t="s">
        <v>12</v>
      </c>
      <c r="BM228" s="45" t="s">
        <v>12</v>
      </c>
      <c r="BN228" s="45" t="s">
        <v>12</v>
      </c>
      <c r="BO228" s="45" t="s">
        <v>12</v>
      </c>
      <c r="BP228" s="45" t="s">
        <v>12</v>
      </c>
      <c r="BQ228" s="45" t="s">
        <v>12</v>
      </c>
      <c r="BR228" s="45" t="s">
        <v>12</v>
      </c>
      <c r="BS228" s="45" t="s">
        <v>12</v>
      </c>
      <c r="BT228" s="45" t="s">
        <v>12</v>
      </c>
      <c r="BU228" s="45" t="s">
        <v>12</v>
      </c>
      <c r="BV228" s="45" t="s">
        <v>12</v>
      </c>
      <c r="BW228" s="45" t="s">
        <v>12</v>
      </c>
      <c r="BX228" s="45" t="s">
        <v>12</v>
      </c>
      <c r="BY228" s="45" t="s">
        <v>12</v>
      </c>
      <c r="BZ228" s="45" t="s">
        <v>12</v>
      </c>
      <c r="CA228" s="45" t="s">
        <v>12</v>
      </c>
      <c r="CB228" s="45" t="s">
        <v>12</v>
      </c>
      <c r="CC228" s="45" t="s">
        <v>12</v>
      </c>
      <c r="CD228" s="45" t="s">
        <v>12</v>
      </c>
      <c r="CE228" s="45" t="s">
        <v>12</v>
      </c>
      <c r="CF228" s="45" t="s">
        <v>12</v>
      </c>
      <c r="CG228" s="45" t="s">
        <v>12</v>
      </c>
      <c r="CH228" s="45" t="s">
        <v>12</v>
      </c>
      <c r="CI228" s="45" t="s">
        <v>12</v>
      </c>
      <c r="CJ228" s="45" t="s">
        <v>12</v>
      </c>
      <c r="CK228" s="45" t="s">
        <v>12</v>
      </c>
      <c r="CL228" s="45" t="s">
        <v>12</v>
      </c>
      <c r="CM228" s="45" t="s">
        <v>12</v>
      </c>
      <c r="CN228" s="45" t="s">
        <v>12</v>
      </c>
      <c r="CO228" s="45" t="s">
        <v>12</v>
      </c>
      <c r="CP228" s="117"/>
      <c r="CQ228" s="60"/>
      <c r="CR228" s="97"/>
      <c r="CS228" s="105"/>
    </row>
    <row r="229" spans="2:97" s="39" customFormat="1" ht="8.5" customHeight="1" thickBot="1" x14ac:dyDescent="0.4">
      <c r="B229" s="102"/>
      <c r="C229" s="324"/>
      <c r="D229" s="107"/>
      <c r="E229" s="103"/>
      <c r="F229" s="115"/>
      <c r="G229" s="116"/>
      <c r="I229" s="95"/>
      <c r="K229" s="96"/>
      <c r="L229" s="93"/>
      <c r="M229" s="93"/>
      <c r="N229" s="93"/>
      <c r="O229" s="94"/>
      <c r="Q229" s="112"/>
      <c r="R229" s="113"/>
      <c r="T229" s="110">
        <f t="shared" ref="T229" si="812">IF(U227="","",1)</f>
        <v>1</v>
      </c>
      <c r="U229" s="93">
        <f t="shared" ref="U229" si="813">IF(U227="","",1)</f>
        <v>1</v>
      </c>
      <c r="V229" s="109">
        <f t="shared" ref="V229" si="814">IF(U227="","",1)</f>
        <v>1</v>
      </c>
      <c r="X229" s="107"/>
      <c r="Y229" s="97"/>
      <c r="Z229" s="98"/>
      <c r="AB229" s="104"/>
      <c r="AC229" s="92"/>
      <c r="AD229" s="139"/>
      <c r="AF229" s="140"/>
      <c r="AG229" s="141"/>
      <c r="AH229" s="141"/>
      <c r="AI229" s="141"/>
      <c r="AJ229" s="142"/>
      <c r="AL229" s="140"/>
      <c r="AM229" s="141"/>
      <c r="AN229" s="141"/>
      <c r="AO229" s="141"/>
      <c r="AP229" s="141"/>
      <c r="AQ229" s="141"/>
      <c r="AR229" s="141"/>
      <c r="AS229" s="141"/>
      <c r="AT229" s="141"/>
      <c r="AU229" s="141"/>
      <c r="AV229" s="141"/>
      <c r="AW229" s="141"/>
      <c r="AX229" s="141"/>
      <c r="AY229" s="141"/>
      <c r="AZ229" s="141"/>
      <c r="BA229" s="141"/>
      <c r="BB229" s="141"/>
      <c r="BC229" s="141"/>
      <c r="BD229" s="141"/>
      <c r="BE229" s="141"/>
      <c r="BF229" s="141"/>
      <c r="BG229" s="141"/>
      <c r="BH229" s="141"/>
      <c r="BI229" s="141"/>
      <c r="BJ229" s="141"/>
      <c r="BK229" s="141"/>
      <c r="BL229" s="141"/>
      <c r="BM229" s="141"/>
      <c r="BN229" s="141"/>
      <c r="BO229" s="141"/>
      <c r="BP229" s="141"/>
      <c r="BQ229" s="141"/>
      <c r="BR229" s="141"/>
      <c r="BS229" s="141"/>
      <c r="BT229" s="141"/>
      <c r="BU229" s="141"/>
      <c r="BV229" s="141"/>
      <c r="BW229" s="141"/>
      <c r="BX229" s="141"/>
      <c r="BY229" s="141"/>
      <c r="BZ229" s="141"/>
      <c r="CA229" s="141"/>
      <c r="CB229" s="141"/>
      <c r="CC229" s="141"/>
      <c r="CD229" s="141"/>
      <c r="CE229" s="141"/>
      <c r="CF229" s="141"/>
      <c r="CG229" s="141"/>
      <c r="CH229" s="141"/>
      <c r="CI229" s="141"/>
      <c r="CJ229" s="141"/>
      <c r="CK229" s="141"/>
      <c r="CL229" s="141"/>
      <c r="CM229" s="141"/>
      <c r="CN229" s="141"/>
      <c r="CO229" s="142"/>
      <c r="CP229" s="118"/>
      <c r="CQ229" s="146"/>
      <c r="CR229" s="97"/>
      <c r="CS229" s="105"/>
    </row>
    <row r="230" spans="2:97" ht="8.5" customHeight="1" thickTop="1" x14ac:dyDescent="0.35">
      <c r="B230" s="71"/>
      <c r="C230" s="323"/>
      <c r="D230" s="313"/>
      <c r="E230" s="60"/>
      <c r="F230" s="314"/>
      <c r="G230" s="315"/>
      <c r="I230" s="316"/>
      <c r="K230" s="314"/>
      <c r="L230" s="317"/>
      <c r="M230" s="317"/>
      <c r="N230" s="317"/>
      <c r="O230" s="315"/>
      <c r="P230" s="1"/>
      <c r="Q230" s="318"/>
      <c r="R230" s="319"/>
      <c r="T230" s="320">
        <f t="shared" ref="T230" si="815">IF(U231="","",1)</f>
        <v>1</v>
      </c>
      <c r="U230" s="317">
        <f t="shared" ref="U230" si="816">IF(U231="","",1)</f>
        <v>1</v>
      </c>
      <c r="V230" s="321">
        <f t="shared" ref="V230" si="817">IF(U231="","",1)</f>
        <v>1</v>
      </c>
      <c r="X230" s="313"/>
      <c r="Y230" s="46"/>
      <c r="Z230" s="76"/>
      <c r="AB230" s="82"/>
      <c r="AC230" s="45"/>
      <c r="AD230" s="134"/>
      <c r="AF230" s="135"/>
      <c r="AG230" s="136"/>
      <c r="AH230" s="136"/>
      <c r="AI230" s="137"/>
      <c r="AJ230" s="138"/>
      <c r="AL230" s="143"/>
      <c r="AM230" s="144"/>
      <c r="AN230" s="144"/>
      <c r="AO230" s="144"/>
      <c r="AP230" s="144"/>
      <c r="AQ230" s="144"/>
      <c r="AR230" s="144"/>
      <c r="AS230" s="144"/>
      <c r="AT230" s="144"/>
      <c r="AU230" s="144"/>
      <c r="AV230" s="144"/>
      <c r="AW230" s="144"/>
      <c r="AX230" s="144"/>
      <c r="AY230" s="144"/>
      <c r="AZ230" s="144"/>
      <c r="BA230" s="144"/>
      <c r="BB230" s="144"/>
      <c r="BC230" s="144"/>
      <c r="BD230" s="144"/>
      <c r="BE230" s="144"/>
      <c r="BF230" s="144"/>
      <c r="BG230" s="144"/>
      <c r="BH230" s="144"/>
      <c r="BI230" s="144"/>
      <c r="BJ230" s="144"/>
      <c r="BK230" s="144"/>
      <c r="BL230" s="144"/>
      <c r="BM230" s="144"/>
      <c r="BN230" s="144"/>
      <c r="BO230" s="144"/>
      <c r="BP230" s="144"/>
      <c r="BQ230" s="144"/>
      <c r="BR230" s="144"/>
      <c r="BS230" s="144"/>
      <c r="BT230" s="144"/>
      <c r="BU230" s="144"/>
      <c r="BV230" s="144"/>
      <c r="BW230" s="144"/>
      <c r="BX230" s="144"/>
      <c r="BY230" s="144"/>
      <c r="BZ230" s="144"/>
      <c r="CA230" s="144"/>
      <c r="CB230" s="144"/>
      <c r="CC230" s="144"/>
      <c r="CD230" s="144"/>
      <c r="CE230" s="144"/>
      <c r="CF230" s="144"/>
      <c r="CG230" s="144"/>
      <c r="CH230" s="144"/>
      <c r="CI230" s="144"/>
      <c r="CJ230" s="144"/>
      <c r="CK230" s="144"/>
      <c r="CL230" s="144"/>
      <c r="CM230" s="144"/>
      <c r="CN230" s="144"/>
      <c r="CO230" s="145"/>
      <c r="CP230" s="117"/>
      <c r="CQ230" s="134"/>
      <c r="CR230" s="46"/>
      <c r="CS230" s="88"/>
    </row>
    <row r="231" spans="2:97" x14ac:dyDescent="0.35">
      <c r="B231" s="71"/>
      <c r="C231" s="323">
        <f>IF(AD231="Athlete Name","",AC231)</f>
        <v>53</v>
      </c>
      <c r="D231" s="47" t="str">
        <f t="shared" ref="D231" si="818">IF(AD231="Athlete Name","",AD231)</f>
        <v>Diana Leppert</v>
      </c>
      <c r="E231" s="60"/>
      <c r="F231" s="1">
        <f>IF(COUNT(AL231:CO231)=0,"", COUNT(AL231:CO231))</f>
        <v>6</v>
      </c>
      <c r="G231" s="46">
        <f t="shared" ref="G231" si="819">_xlfn.IFS(F231="","",F231=1,1,F231=2,2,F231=3,3,F231=4,4,F231=5,5,F231&gt;5,5)</f>
        <v>5</v>
      </c>
      <c r="I231" s="61"/>
      <c r="J231" s="108" t="s">
        <v>7</v>
      </c>
      <c r="K231" s="45">
        <f>IFERROR(LARGE((AL231:CO231),1),"")</f>
        <v>624.70000000000005</v>
      </c>
      <c r="L231" s="1">
        <f>IFERROR(LARGE((AL231:CO231),2),"")</f>
        <v>621.9</v>
      </c>
      <c r="M231" s="1">
        <f>IFERROR(LARGE((AL231:CO231),3),"")</f>
        <v>617.1</v>
      </c>
      <c r="N231" s="1">
        <f>IFERROR(LARGE((AL231:CO231),4),"")</f>
        <v>616.29999999999995</v>
      </c>
      <c r="O231" s="46">
        <f>IFERROR(LARGE((AL231:CO231),5),"")</f>
        <v>613.79999999999995</v>
      </c>
      <c r="P231" s="1"/>
      <c r="Q231" s="56">
        <f t="shared" ref="Q231" si="820">IFERROR(AVERAGEIF(K231:O231,"&gt;0"),"")</f>
        <v>618.76</v>
      </c>
      <c r="R231" s="57" t="str">
        <f t="shared" ref="R231" si="821">IF(SUM(AF232:AJ232,K232:O232)=0,"",SUM(AF232:AJ232,K232:O232))</f>
        <v/>
      </c>
      <c r="T231" s="5">
        <f t="shared" ref="T231" si="822">IF(U231="","",1)</f>
        <v>1</v>
      </c>
      <c r="U231" s="4">
        <f t="shared" ref="U231" si="823">IF(SUM(Q231:R231)=0,"",SUM(Q231:R231))</f>
        <v>618.76</v>
      </c>
      <c r="V231" s="6">
        <f t="shared" ref="V231" si="824">IF(U231="","",1)</f>
        <v>1</v>
      </c>
      <c r="X231" s="60" t="str">
        <f t="shared" ref="X231" si="825">IF(AD231="Athlete Name","",AD231)</f>
        <v>Diana Leppert</v>
      </c>
      <c r="Y231" s="46"/>
      <c r="Z231" s="76"/>
      <c r="AB231" s="82"/>
      <c r="AC231" s="45">
        <v>53</v>
      </c>
      <c r="AD231" s="60" t="s">
        <v>263</v>
      </c>
      <c r="AF231" s="45"/>
      <c r="AG231" s="1"/>
      <c r="AH231" s="1"/>
      <c r="AI231" s="1"/>
      <c r="AJ231" s="46"/>
      <c r="AK231" s="108"/>
      <c r="AL231" s="62" t="s">
        <v>7</v>
      </c>
      <c r="AM231" s="62">
        <v>624.70000000000005</v>
      </c>
      <c r="AN231" s="62">
        <v>613.79999999999995</v>
      </c>
      <c r="AO231" s="62" t="s">
        <v>7</v>
      </c>
      <c r="AP231" s="62" t="s">
        <v>7</v>
      </c>
      <c r="AQ231" s="62" t="s">
        <v>7</v>
      </c>
      <c r="AR231" s="62" t="s">
        <v>7</v>
      </c>
      <c r="AS231" s="62" t="s">
        <v>7</v>
      </c>
      <c r="AT231" s="62" t="s">
        <v>7</v>
      </c>
      <c r="AU231" s="62" t="s">
        <v>7</v>
      </c>
      <c r="AV231" s="62" t="s">
        <v>7</v>
      </c>
      <c r="AW231" s="62">
        <v>621.9</v>
      </c>
      <c r="AX231" s="62" t="s">
        <v>7</v>
      </c>
      <c r="AY231" s="62" t="s">
        <v>7</v>
      </c>
      <c r="AZ231" s="62" t="s">
        <v>7</v>
      </c>
      <c r="BA231" s="62" t="s">
        <v>7</v>
      </c>
      <c r="BB231" s="62" t="s">
        <v>7</v>
      </c>
      <c r="BC231" s="62" t="s">
        <v>7</v>
      </c>
      <c r="BD231" s="62" t="s">
        <v>7</v>
      </c>
      <c r="BE231" s="62" t="s">
        <v>7</v>
      </c>
      <c r="BF231" s="62" t="s">
        <v>7</v>
      </c>
      <c r="BG231" s="62" t="s">
        <v>7</v>
      </c>
      <c r="BH231" s="62">
        <v>616.29999999999995</v>
      </c>
      <c r="BI231" s="62">
        <v>617.1</v>
      </c>
      <c r="BJ231" s="62" t="s">
        <v>7</v>
      </c>
      <c r="BK231" s="62" t="s">
        <v>7</v>
      </c>
      <c r="BL231" s="62" t="s">
        <v>7</v>
      </c>
      <c r="BM231" s="62" t="s">
        <v>7</v>
      </c>
      <c r="BN231" s="62" t="s">
        <v>7</v>
      </c>
      <c r="BO231" s="62" t="s">
        <v>7</v>
      </c>
      <c r="BP231" s="62" t="s">
        <v>7</v>
      </c>
      <c r="BQ231" s="62" t="s">
        <v>7</v>
      </c>
      <c r="BR231" s="62" t="s">
        <v>7</v>
      </c>
      <c r="BS231" s="62" t="s">
        <v>7</v>
      </c>
      <c r="BT231" s="62" t="s">
        <v>7</v>
      </c>
      <c r="BU231" s="62" t="s">
        <v>7</v>
      </c>
      <c r="BV231" s="62" t="s">
        <v>7</v>
      </c>
      <c r="BW231" s="62" t="s">
        <v>7</v>
      </c>
      <c r="BX231" s="62" t="s">
        <v>7</v>
      </c>
      <c r="BY231" s="62" t="s">
        <v>7</v>
      </c>
      <c r="BZ231" s="62" t="s">
        <v>7</v>
      </c>
      <c r="CA231" s="62" t="s">
        <v>7</v>
      </c>
      <c r="CB231" s="62" t="s">
        <v>7</v>
      </c>
      <c r="CC231" s="62" t="s">
        <v>7</v>
      </c>
      <c r="CD231" s="62" t="s">
        <v>7</v>
      </c>
      <c r="CE231" s="62" t="s">
        <v>7</v>
      </c>
      <c r="CF231" s="62" t="s">
        <v>7</v>
      </c>
      <c r="CG231" s="62" t="s">
        <v>7</v>
      </c>
      <c r="CH231" s="62" t="s">
        <v>7</v>
      </c>
      <c r="CI231" s="62" t="s">
        <v>7</v>
      </c>
      <c r="CJ231" s="62">
        <v>613.1</v>
      </c>
      <c r="CK231" s="62" t="s">
        <v>7</v>
      </c>
      <c r="CL231" s="62" t="s">
        <v>7</v>
      </c>
      <c r="CM231" s="62" t="s">
        <v>7</v>
      </c>
      <c r="CN231" s="62" t="s">
        <v>7</v>
      </c>
      <c r="CO231" s="62" t="s">
        <v>7</v>
      </c>
      <c r="CP231" s="117"/>
      <c r="CQ231" s="60" t="str">
        <f>IF(AD231="Athlete Name","",AD231)</f>
        <v>Diana Leppert</v>
      </c>
      <c r="CR231" s="46">
        <v>53</v>
      </c>
      <c r="CS231" s="88"/>
    </row>
    <row r="232" spans="2:97" x14ac:dyDescent="0.35">
      <c r="B232" s="71"/>
      <c r="C232" s="323"/>
      <c r="D232" s="47"/>
      <c r="E232" s="60"/>
      <c r="G232" s="46"/>
      <c r="I232" s="61" t="str">
        <f>IF(SUM(AF232:AJ232)=0,"",SUM(AF232:AJ232))</f>
        <v/>
      </c>
      <c r="J232" s="108" t="s">
        <v>12</v>
      </c>
      <c r="K232" s="45" t="str">
        <f>IFERROR(LARGE((AL232:CO232),1),"")</f>
        <v/>
      </c>
      <c r="L232" s="1" t="str">
        <f>IFERROR(LARGE((AL232:CO232),2),"")</f>
        <v/>
      </c>
      <c r="M232" s="1" t="str">
        <f>IFERROR(LARGE((AL232:CO232),3),"")</f>
        <v/>
      </c>
      <c r="N232" s="1" t="str">
        <f>IFERROR(LARGE((AL232:CO232),4),"")</f>
        <v/>
      </c>
      <c r="O232" s="46" t="str">
        <f>IFERROR(LARGE((AL232:CO232),5),"")</f>
        <v/>
      </c>
      <c r="P232" s="1"/>
      <c r="Q232" s="56"/>
      <c r="R232" s="57"/>
      <c r="T232" s="5">
        <f t="shared" ref="T232" si="826">IF(U231="","",1)</f>
        <v>1</v>
      </c>
      <c r="U232" s="126">
        <f t="shared" ref="U232" si="827">IF(U231="","",1)</f>
        <v>1</v>
      </c>
      <c r="V232" s="6">
        <f t="shared" ref="V232" si="828">IF(U231="","",1)</f>
        <v>1</v>
      </c>
      <c r="X232" s="60"/>
      <c r="Y232" s="46"/>
      <c r="Z232" s="76"/>
      <c r="AB232" s="82"/>
      <c r="AC232" s="45"/>
      <c r="AD232" s="60"/>
      <c r="AF232" s="45" t="s">
        <v>12</v>
      </c>
      <c r="AG232" s="1" t="s">
        <v>12</v>
      </c>
      <c r="AH232" s="1" t="s">
        <v>12</v>
      </c>
      <c r="AI232" s="1" t="s">
        <v>12</v>
      </c>
      <c r="AJ232" s="46" t="s">
        <v>12</v>
      </c>
      <c r="AK232" s="108"/>
      <c r="AL232" s="45" t="s">
        <v>12</v>
      </c>
      <c r="AM232" s="45" t="s">
        <v>12</v>
      </c>
      <c r="AN232" s="45" t="s">
        <v>12</v>
      </c>
      <c r="AO232" s="45" t="s">
        <v>12</v>
      </c>
      <c r="AP232" s="45" t="s">
        <v>12</v>
      </c>
      <c r="AQ232" s="45" t="s">
        <v>12</v>
      </c>
      <c r="AR232" s="45" t="s">
        <v>12</v>
      </c>
      <c r="AS232" s="45" t="s">
        <v>12</v>
      </c>
      <c r="AT232" s="45" t="s">
        <v>12</v>
      </c>
      <c r="AU232" s="45" t="s">
        <v>12</v>
      </c>
      <c r="AV232" s="45" t="s">
        <v>12</v>
      </c>
      <c r="AW232" s="45" t="s">
        <v>12</v>
      </c>
      <c r="AX232" s="45" t="s">
        <v>12</v>
      </c>
      <c r="AY232" s="45" t="s">
        <v>12</v>
      </c>
      <c r="AZ232" s="45" t="s">
        <v>12</v>
      </c>
      <c r="BA232" s="45" t="s">
        <v>12</v>
      </c>
      <c r="BB232" s="45" t="s">
        <v>12</v>
      </c>
      <c r="BC232" s="45" t="s">
        <v>12</v>
      </c>
      <c r="BD232" s="45" t="s">
        <v>12</v>
      </c>
      <c r="BE232" s="45" t="s">
        <v>12</v>
      </c>
      <c r="BF232" s="45" t="s">
        <v>12</v>
      </c>
      <c r="BG232" s="45" t="s">
        <v>12</v>
      </c>
      <c r="BH232" s="45" t="s">
        <v>12</v>
      </c>
      <c r="BI232" s="45" t="s">
        <v>12</v>
      </c>
      <c r="BJ232" s="45" t="s">
        <v>12</v>
      </c>
      <c r="BK232" s="45" t="s">
        <v>12</v>
      </c>
      <c r="BL232" s="45" t="s">
        <v>12</v>
      </c>
      <c r="BM232" s="45" t="s">
        <v>12</v>
      </c>
      <c r="BN232" s="45" t="s">
        <v>12</v>
      </c>
      <c r="BO232" s="45" t="s">
        <v>12</v>
      </c>
      <c r="BP232" s="45" t="s">
        <v>12</v>
      </c>
      <c r="BQ232" s="45" t="s">
        <v>12</v>
      </c>
      <c r="BR232" s="45" t="s">
        <v>12</v>
      </c>
      <c r="BS232" s="45" t="s">
        <v>12</v>
      </c>
      <c r="BT232" s="45" t="s">
        <v>12</v>
      </c>
      <c r="BU232" s="45" t="s">
        <v>12</v>
      </c>
      <c r="BV232" s="45" t="s">
        <v>12</v>
      </c>
      <c r="BW232" s="45" t="s">
        <v>12</v>
      </c>
      <c r="BX232" s="45" t="s">
        <v>12</v>
      </c>
      <c r="BY232" s="45" t="s">
        <v>12</v>
      </c>
      <c r="BZ232" s="45" t="s">
        <v>12</v>
      </c>
      <c r="CA232" s="45" t="s">
        <v>12</v>
      </c>
      <c r="CB232" s="45" t="s">
        <v>12</v>
      </c>
      <c r="CC232" s="45" t="s">
        <v>12</v>
      </c>
      <c r="CD232" s="45" t="s">
        <v>12</v>
      </c>
      <c r="CE232" s="45" t="s">
        <v>12</v>
      </c>
      <c r="CF232" s="45" t="s">
        <v>12</v>
      </c>
      <c r="CG232" s="45" t="s">
        <v>12</v>
      </c>
      <c r="CH232" s="45" t="s">
        <v>12</v>
      </c>
      <c r="CI232" s="45" t="s">
        <v>12</v>
      </c>
      <c r="CJ232" s="45" t="s">
        <v>12</v>
      </c>
      <c r="CK232" s="45" t="s">
        <v>12</v>
      </c>
      <c r="CL232" s="45" t="s">
        <v>12</v>
      </c>
      <c r="CM232" s="45" t="s">
        <v>12</v>
      </c>
      <c r="CN232" s="45" t="s">
        <v>12</v>
      </c>
      <c r="CO232" s="45" t="s">
        <v>12</v>
      </c>
      <c r="CP232" s="117"/>
      <c r="CQ232" s="60"/>
      <c r="CR232" s="46"/>
      <c r="CS232" s="88"/>
    </row>
    <row r="233" spans="2:97" s="39" customFormat="1" ht="8.5" customHeight="1" thickBot="1" x14ac:dyDescent="0.4">
      <c r="B233" s="102"/>
      <c r="C233" s="324"/>
      <c r="D233" s="107"/>
      <c r="E233" s="103"/>
      <c r="F233" s="115"/>
      <c r="G233" s="116"/>
      <c r="I233" s="95"/>
      <c r="K233" s="96"/>
      <c r="L233" s="93"/>
      <c r="M233" s="93"/>
      <c r="N233" s="93"/>
      <c r="O233" s="94"/>
      <c r="Q233" s="112"/>
      <c r="R233" s="113"/>
      <c r="T233" s="110">
        <f t="shared" ref="T233" si="829">IF(U231="","",1)</f>
        <v>1</v>
      </c>
      <c r="U233" s="93">
        <f t="shared" ref="U233" si="830">IF(U231="","",1)</f>
        <v>1</v>
      </c>
      <c r="V233" s="109">
        <f t="shared" ref="V233" si="831">IF(U231="","",1)</f>
        <v>1</v>
      </c>
      <c r="X233" s="107"/>
      <c r="Y233" s="97"/>
      <c r="Z233" s="98"/>
      <c r="AB233" s="104"/>
      <c r="AC233" s="92"/>
      <c r="AD233" s="139"/>
      <c r="AF233" s="140"/>
      <c r="AG233" s="141"/>
      <c r="AH233" s="141"/>
      <c r="AI233" s="141"/>
      <c r="AJ233" s="142"/>
      <c r="AL233" s="140"/>
      <c r="AM233" s="141"/>
      <c r="AN233" s="141"/>
      <c r="AO233" s="141"/>
      <c r="AP233" s="141"/>
      <c r="AQ233" s="141"/>
      <c r="AR233" s="141"/>
      <c r="AS233" s="141"/>
      <c r="AT233" s="141"/>
      <c r="AU233" s="141"/>
      <c r="AV233" s="141"/>
      <c r="AW233" s="141"/>
      <c r="AX233" s="141"/>
      <c r="AY233" s="141"/>
      <c r="AZ233" s="141"/>
      <c r="BA233" s="141"/>
      <c r="BB233" s="141"/>
      <c r="BC233" s="141"/>
      <c r="BD233" s="141"/>
      <c r="BE233" s="141"/>
      <c r="BF233" s="141"/>
      <c r="BG233" s="141"/>
      <c r="BH233" s="141"/>
      <c r="BI233" s="141"/>
      <c r="BJ233" s="141"/>
      <c r="BK233" s="141"/>
      <c r="BL233" s="141"/>
      <c r="BM233" s="141"/>
      <c r="BN233" s="141"/>
      <c r="BO233" s="141"/>
      <c r="BP233" s="141"/>
      <c r="BQ233" s="141"/>
      <c r="BR233" s="141"/>
      <c r="BS233" s="141"/>
      <c r="BT233" s="141"/>
      <c r="BU233" s="141"/>
      <c r="BV233" s="141"/>
      <c r="BW233" s="141"/>
      <c r="BX233" s="141"/>
      <c r="BY233" s="141"/>
      <c r="BZ233" s="141"/>
      <c r="CA233" s="141"/>
      <c r="CB233" s="141"/>
      <c r="CC233" s="141"/>
      <c r="CD233" s="141"/>
      <c r="CE233" s="141"/>
      <c r="CF233" s="141"/>
      <c r="CG233" s="141"/>
      <c r="CH233" s="141"/>
      <c r="CI233" s="141"/>
      <c r="CJ233" s="141"/>
      <c r="CK233" s="141"/>
      <c r="CL233" s="141"/>
      <c r="CM233" s="141"/>
      <c r="CN233" s="141"/>
      <c r="CO233" s="142"/>
      <c r="CP233" s="118"/>
      <c r="CQ233" s="146"/>
      <c r="CR233" s="97"/>
      <c r="CS233" s="105"/>
    </row>
    <row r="234" spans="2:97" s="39" customFormat="1" ht="8.5" customHeight="1" thickTop="1" x14ac:dyDescent="0.35">
      <c r="B234" s="102"/>
      <c r="C234" s="324"/>
      <c r="D234" s="313"/>
      <c r="E234" s="60"/>
      <c r="F234" s="314"/>
      <c r="G234" s="315"/>
      <c r="H234"/>
      <c r="I234" s="316"/>
      <c r="J234"/>
      <c r="K234" s="314"/>
      <c r="L234" s="317"/>
      <c r="M234" s="317"/>
      <c r="N234" s="317"/>
      <c r="O234" s="315"/>
      <c r="P234" s="1"/>
      <c r="Q234" s="318"/>
      <c r="R234" s="319"/>
      <c r="S234"/>
      <c r="T234" s="320">
        <f t="shared" ref="T234" si="832">IF(U235="","",1)</f>
        <v>1</v>
      </c>
      <c r="U234" s="317">
        <f t="shared" ref="U234" si="833">IF(U235="","",1)</f>
        <v>1</v>
      </c>
      <c r="V234" s="321">
        <f t="shared" ref="V234" si="834">IF(U235="","",1)</f>
        <v>1</v>
      </c>
      <c r="W234"/>
      <c r="X234" s="313"/>
      <c r="Y234" s="46"/>
      <c r="Z234" s="76"/>
      <c r="AA234"/>
      <c r="AB234" s="82"/>
      <c r="AC234" s="45"/>
      <c r="AD234" s="134"/>
      <c r="AE234"/>
      <c r="AF234" s="135"/>
      <c r="AG234" s="136"/>
      <c r="AH234" s="136"/>
      <c r="AI234" s="137"/>
      <c r="AJ234" s="138"/>
      <c r="AK234"/>
      <c r="AL234" s="143"/>
      <c r="AM234" s="144"/>
      <c r="AN234" s="144"/>
      <c r="AO234" s="144"/>
      <c r="AP234" s="144"/>
      <c r="AQ234" s="144"/>
      <c r="AR234" s="144"/>
      <c r="AS234" s="144"/>
      <c r="AT234" s="144"/>
      <c r="AU234" s="144"/>
      <c r="AV234" s="144"/>
      <c r="AW234" s="144"/>
      <c r="AX234" s="144"/>
      <c r="AY234" s="144"/>
      <c r="AZ234" s="144"/>
      <c r="BA234" s="144"/>
      <c r="BB234" s="144"/>
      <c r="BC234" s="144"/>
      <c r="BD234" s="144"/>
      <c r="BE234" s="144"/>
      <c r="BF234" s="144"/>
      <c r="BG234" s="144"/>
      <c r="BH234" s="144"/>
      <c r="BI234" s="144"/>
      <c r="BJ234" s="144"/>
      <c r="BK234" s="144"/>
      <c r="BL234" s="144"/>
      <c r="BM234" s="144"/>
      <c r="BN234" s="144"/>
      <c r="BO234" s="144"/>
      <c r="BP234" s="144"/>
      <c r="BQ234" s="144"/>
      <c r="BR234" s="144"/>
      <c r="BS234" s="144"/>
      <c r="BT234" s="144"/>
      <c r="BU234" s="144"/>
      <c r="BV234" s="144"/>
      <c r="BW234" s="144"/>
      <c r="BX234" s="144"/>
      <c r="BY234" s="144"/>
      <c r="BZ234" s="144"/>
      <c r="CA234" s="144"/>
      <c r="CB234" s="144"/>
      <c r="CC234" s="144"/>
      <c r="CD234" s="144"/>
      <c r="CE234" s="144"/>
      <c r="CF234" s="144"/>
      <c r="CG234" s="144"/>
      <c r="CH234" s="144"/>
      <c r="CI234" s="144"/>
      <c r="CJ234" s="144"/>
      <c r="CK234" s="144"/>
      <c r="CL234" s="144"/>
      <c r="CM234" s="144"/>
      <c r="CN234" s="144"/>
      <c r="CO234" s="145"/>
      <c r="CP234" s="117"/>
      <c r="CQ234" s="134"/>
      <c r="CR234" s="97"/>
      <c r="CS234" s="105"/>
    </row>
    <row r="235" spans="2:97" s="39" customFormat="1" ht="14.5" customHeight="1" x14ac:dyDescent="0.35">
      <c r="B235" s="102"/>
      <c r="C235" s="323">
        <f>IF(AD235="Athlete Name","",AC235)</f>
        <v>54</v>
      </c>
      <c r="D235" s="47" t="str">
        <f t="shared" ref="D235" si="835">IF(AD235="Athlete Name","",AD235)</f>
        <v>Brianna Walter</v>
      </c>
      <c r="E235" s="60"/>
      <c r="F235" s="1">
        <f>IF(COUNT(AL235:CO235)=0,"", COUNT(AL235:CO235))</f>
        <v>3</v>
      </c>
      <c r="G235" s="46">
        <f t="shared" ref="G235" si="836">_xlfn.IFS(F235="","",F235=1,1,F235=2,2,F235=3,3,F235=4,4,F235=5,5,F235&gt;5,5)</f>
        <v>3</v>
      </c>
      <c r="H235"/>
      <c r="I235" s="61"/>
      <c r="J235" s="108" t="s">
        <v>7</v>
      </c>
      <c r="K235" s="45">
        <f>IFERROR(LARGE((AL235:CO235),1),"")</f>
        <v>624</v>
      </c>
      <c r="L235" s="1">
        <f>IFERROR(LARGE((AL235:CO235),2),"")</f>
        <v>618.79999999999995</v>
      </c>
      <c r="M235" s="1">
        <f>IFERROR(LARGE((AL235:CO235),3),"")</f>
        <v>616.4</v>
      </c>
      <c r="N235" s="1" t="str">
        <f>IFERROR(LARGE((AL235:CO235),4),"")</f>
        <v/>
      </c>
      <c r="O235" s="46" t="str">
        <f>IFERROR(LARGE((AL235:CO235),5),"")</f>
        <v/>
      </c>
      <c r="P235" s="1"/>
      <c r="Q235" s="56">
        <f t="shared" ref="Q235" si="837">IFERROR(AVERAGEIF(K235:O235,"&gt;0"),"")</f>
        <v>619.73333333333323</v>
      </c>
      <c r="R235" s="57" t="str">
        <f t="shared" ref="R235" si="838">IF(SUM(AF236:AJ236,K236:O236)=0,"",SUM(AF236:AJ236,K236:O236))</f>
        <v/>
      </c>
      <c r="S235"/>
      <c r="T235" s="5">
        <f t="shared" ref="T235" si="839">IF(U235="","",1)</f>
        <v>1</v>
      </c>
      <c r="U235" s="4">
        <f t="shared" ref="U235" si="840">IF(SUM(Q235:R235)=0,"",SUM(Q235:R235))</f>
        <v>619.73333333333323</v>
      </c>
      <c r="V235" s="6">
        <f t="shared" ref="V235" si="841">IF(U235="","",1)</f>
        <v>1</v>
      </c>
      <c r="W235"/>
      <c r="X235" s="60" t="str">
        <f t="shared" ref="X235" si="842">IF(AD235="Athlete Name","",AD235)</f>
        <v>Brianna Walter</v>
      </c>
      <c r="Y235" s="46"/>
      <c r="Z235" s="76"/>
      <c r="AA235"/>
      <c r="AB235" s="82"/>
      <c r="AC235" s="45">
        <v>54</v>
      </c>
      <c r="AD235" s="60" t="s">
        <v>264</v>
      </c>
      <c r="AE235"/>
      <c r="AF235" s="45"/>
      <c r="AG235" s="1"/>
      <c r="AH235" s="1"/>
      <c r="AI235" s="1"/>
      <c r="AJ235" s="46"/>
      <c r="AK235" s="108"/>
      <c r="AL235" s="62" t="s">
        <v>7</v>
      </c>
      <c r="AM235" s="62" t="s">
        <v>7</v>
      </c>
      <c r="AN235" s="62">
        <v>624</v>
      </c>
      <c r="AO235" s="62" t="s">
        <v>7</v>
      </c>
      <c r="AP235" s="62" t="s">
        <v>7</v>
      </c>
      <c r="AQ235" s="62" t="s">
        <v>7</v>
      </c>
      <c r="AR235" s="62" t="s">
        <v>7</v>
      </c>
      <c r="AS235" s="62" t="s">
        <v>7</v>
      </c>
      <c r="AT235" s="62" t="s">
        <v>7</v>
      </c>
      <c r="AU235" s="62" t="s">
        <v>7</v>
      </c>
      <c r="AV235" s="62" t="s">
        <v>7</v>
      </c>
      <c r="AW235" s="62" t="s">
        <v>7</v>
      </c>
      <c r="AX235" s="62" t="s">
        <v>7</v>
      </c>
      <c r="AY235" s="62" t="s">
        <v>7</v>
      </c>
      <c r="AZ235" s="62" t="s">
        <v>7</v>
      </c>
      <c r="BA235" s="62" t="s">
        <v>7</v>
      </c>
      <c r="BB235" s="62" t="s">
        <v>7</v>
      </c>
      <c r="BC235" s="62" t="s">
        <v>7</v>
      </c>
      <c r="BD235" s="62" t="s">
        <v>7</v>
      </c>
      <c r="BE235" s="62" t="s">
        <v>7</v>
      </c>
      <c r="BF235" s="62" t="s">
        <v>7</v>
      </c>
      <c r="BG235" s="62" t="s">
        <v>7</v>
      </c>
      <c r="BH235" s="62">
        <v>618.79999999999995</v>
      </c>
      <c r="BI235" s="62">
        <v>616.4</v>
      </c>
      <c r="BJ235" s="62" t="s">
        <v>7</v>
      </c>
      <c r="BK235" s="62" t="s">
        <v>7</v>
      </c>
      <c r="BL235" s="62" t="s">
        <v>7</v>
      </c>
      <c r="BM235" s="62" t="s">
        <v>7</v>
      </c>
      <c r="BN235" s="62" t="s">
        <v>7</v>
      </c>
      <c r="BO235" s="62" t="s">
        <v>7</v>
      </c>
      <c r="BP235" s="62" t="s">
        <v>7</v>
      </c>
      <c r="BQ235" s="62" t="s">
        <v>7</v>
      </c>
      <c r="BR235" s="62" t="s">
        <v>7</v>
      </c>
      <c r="BS235" s="62" t="s">
        <v>7</v>
      </c>
      <c r="BT235" s="62" t="s">
        <v>7</v>
      </c>
      <c r="BU235" s="62" t="s">
        <v>7</v>
      </c>
      <c r="BV235" s="62" t="s">
        <v>7</v>
      </c>
      <c r="BW235" s="62" t="s">
        <v>7</v>
      </c>
      <c r="BX235" s="62" t="s">
        <v>7</v>
      </c>
      <c r="BY235" s="62" t="s">
        <v>7</v>
      </c>
      <c r="BZ235" s="62" t="s">
        <v>7</v>
      </c>
      <c r="CA235" s="62" t="s">
        <v>7</v>
      </c>
      <c r="CB235" s="62" t="s">
        <v>7</v>
      </c>
      <c r="CC235" s="62" t="s">
        <v>7</v>
      </c>
      <c r="CD235" s="62" t="s">
        <v>7</v>
      </c>
      <c r="CE235" s="62" t="s">
        <v>7</v>
      </c>
      <c r="CF235" s="62" t="s">
        <v>7</v>
      </c>
      <c r="CG235" s="62" t="s">
        <v>7</v>
      </c>
      <c r="CH235" s="62" t="s">
        <v>7</v>
      </c>
      <c r="CI235" s="62" t="s">
        <v>7</v>
      </c>
      <c r="CJ235" s="62" t="s">
        <v>7</v>
      </c>
      <c r="CK235" s="62" t="s">
        <v>7</v>
      </c>
      <c r="CL235" s="62" t="s">
        <v>7</v>
      </c>
      <c r="CM235" s="62" t="s">
        <v>7</v>
      </c>
      <c r="CN235" s="62" t="s">
        <v>7</v>
      </c>
      <c r="CO235" s="62" t="s">
        <v>7</v>
      </c>
      <c r="CP235" s="117"/>
      <c r="CQ235" s="60" t="str">
        <f>IF(AD235="Athlete Name","",AD235)</f>
        <v>Brianna Walter</v>
      </c>
      <c r="CR235" s="46">
        <v>54</v>
      </c>
      <c r="CS235" s="105"/>
    </row>
    <row r="236" spans="2:97" s="39" customFormat="1" ht="14.5" customHeight="1" x14ac:dyDescent="0.35">
      <c r="B236" s="102"/>
      <c r="C236" s="324"/>
      <c r="D236" s="47"/>
      <c r="E236" s="60"/>
      <c r="F236" s="1"/>
      <c r="G236" s="46"/>
      <c r="H236"/>
      <c r="I236" s="61" t="str">
        <f>IF(SUM(AF236:AJ236)=0,"",SUM(AF236:AJ236))</f>
        <v/>
      </c>
      <c r="J236" s="108" t="s">
        <v>12</v>
      </c>
      <c r="K236" s="45" t="str">
        <f>IFERROR(LARGE((AL236:CO236),1),"")</f>
        <v/>
      </c>
      <c r="L236" s="1" t="str">
        <f>IFERROR(LARGE((AL236:CO236),2),"")</f>
        <v/>
      </c>
      <c r="M236" s="1" t="str">
        <f>IFERROR(LARGE((AL236:CO236),3),"")</f>
        <v/>
      </c>
      <c r="N236" s="1" t="str">
        <f>IFERROR(LARGE((AL236:CO236),4),"")</f>
        <v/>
      </c>
      <c r="O236" s="46" t="str">
        <f>IFERROR(LARGE((AL236:CO236),5),"")</f>
        <v/>
      </c>
      <c r="P236" s="1"/>
      <c r="Q236" s="56"/>
      <c r="R236" s="57"/>
      <c r="S236"/>
      <c r="T236" s="5">
        <f t="shared" ref="T236" si="843">IF(U235="","",1)</f>
        <v>1</v>
      </c>
      <c r="U236" s="126">
        <f t="shared" ref="U236" si="844">IF(U235="","",1)</f>
        <v>1</v>
      </c>
      <c r="V236" s="6">
        <f t="shared" ref="V236" si="845">IF(U235="","",1)</f>
        <v>1</v>
      </c>
      <c r="W236"/>
      <c r="X236" s="60"/>
      <c r="Y236" s="46"/>
      <c r="Z236" s="76"/>
      <c r="AA236"/>
      <c r="AB236" s="82"/>
      <c r="AC236" s="45"/>
      <c r="AD236" s="60"/>
      <c r="AE236"/>
      <c r="AF236" s="45" t="s">
        <v>12</v>
      </c>
      <c r="AG236" s="1" t="s">
        <v>12</v>
      </c>
      <c r="AH236" s="1" t="s">
        <v>12</v>
      </c>
      <c r="AI236" s="1" t="s">
        <v>12</v>
      </c>
      <c r="AJ236" s="46" t="s">
        <v>12</v>
      </c>
      <c r="AK236" s="108"/>
      <c r="AL236" s="45" t="s">
        <v>12</v>
      </c>
      <c r="AM236" s="45" t="s">
        <v>12</v>
      </c>
      <c r="AN236" s="45" t="s">
        <v>12</v>
      </c>
      <c r="AO236" s="45" t="s">
        <v>12</v>
      </c>
      <c r="AP236" s="45" t="s">
        <v>12</v>
      </c>
      <c r="AQ236" s="45" t="s">
        <v>12</v>
      </c>
      <c r="AR236" s="45" t="s">
        <v>12</v>
      </c>
      <c r="AS236" s="45" t="s">
        <v>12</v>
      </c>
      <c r="AT236" s="45" t="s">
        <v>12</v>
      </c>
      <c r="AU236" s="45" t="s">
        <v>12</v>
      </c>
      <c r="AV236" s="45" t="s">
        <v>12</v>
      </c>
      <c r="AW236" s="45" t="s">
        <v>12</v>
      </c>
      <c r="AX236" s="45" t="s">
        <v>12</v>
      </c>
      <c r="AY236" s="45" t="s">
        <v>12</v>
      </c>
      <c r="AZ236" s="45" t="s">
        <v>12</v>
      </c>
      <c r="BA236" s="45" t="s">
        <v>12</v>
      </c>
      <c r="BB236" s="45" t="s">
        <v>12</v>
      </c>
      <c r="BC236" s="45" t="s">
        <v>12</v>
      </c>
      <c r="BD236" s="45" t="s">
        <v>12</v>
      </c>
      <c r="BE236" s="45" t="s">
        <v>12</v>
      </c>
      <c r="BF236" s="45" t="s">
        <v>12</v>
      </c>
      <c r="BG236" s="45" t="s">
        <v>12</v>
      </c>
      <c r="BH236" s="45" t="s">
        <v>12</v>
      </c>
      <c r="BI236" s="45" t="s">
        <v>12</v>
      </c>
      <c r="BJ236" s="45" t="s">
        <v>12</v>
      </c>
      <c r="BK236" s="45" t="s">
        <v>12</v>
      </c>
      <c r="BL236" s="45" t="s">
        <v>12</v>
      </c>
      <c r="BM236" s="45" t="s">
        <v>12</v>
      </c>
      <c r="BN236" s="45" t="s">
        <v>12</v>
      </c>
      <c r="BO236" s="45" t="s">
        <v>12</v>
      </c>
      <c r="BP236" s="45" t="s">
        <v>12</v>
      </c>
      <c r="BQ236" s="45" t="s">
        <v>12</v>
      </c>
      <c r="BR236" s="45" t="s">
        <v>12</v>
      </c>
      <c r="BS236" s="45" t="s">
        <v>12</v>
      </c>
      <c r="BT236" s="45" t="s">
        <v>12</v>
      </c>
      <c r="BU236" s="45" t="s">
        <v>12</v>
      </c>
      <c r="BV236" s="45" t="s">
        <v>12</v>
      </c>
      <c r="BW236" s="45" t="s">
        <v>12</v>
      </c>
      <c r="BX236" s="45" t="s">
        <v>12</v>
      </c>
      <c r="BY236" s="45" t="s">
        <v>12</v>
      </c>
      <c r="BZ236" s="45" t="s">
        <v>12</v>
      </c>
      <c r="CA236" s="45" t="s">
        <v>12</v>
      </c>
      <c r="CB236" s="45" t="s">
        <v>12</v>
      </c>
      <c r="CC236" s="45" t="s">
        <v>12</v>
      </c>
      <c r="CD236" s="45" t="s">
        <v>12</v>
      </c>
      <c r="CE236" s="45" t="s">
        <v>12</v>
      </c>
      <c r="CF236" s="45" t="s">
        <v>12</v>
      </c>
      <c r="CG236" s="45" t="s">
        <v>12</v>
      </c>
      <c r="CH236" s="45" t="s">
        <v>12</v>
      </c>
      <c r="CI236" s="45" t="s">
        <v>12</v>
      </c>
      <c r="CJ236" s="45" t="s">
        <v>12</v>
      </c>
      <c r="CK236" s="45" t="s">
        <v>12</v>
      </c>
      <c r="CL236" s="45" t="s">
        <v>12</v>
      </c>
      <c r="CM236" s="45" t="s">
        <v>12</v>
      </c>
      <c r="CN236" s="45" t="s">
        <v>12</v>
      </c>
      <c r="CO236" s="45" t="s">
        <v>12</v>
      </c>
      <c r="CP236" s="117"/>
      <c r="CQ236" s="60"/>
      <c r="CR236" s="97"/>
      <c r="CS236" s="105"/>
    </row>
    <row r="237" spans="2:97" s="39" customFormat="1" ht="8.5" customHeight="1" thickBot="1" x14ac:dyDescent="0.4">
      <c r="B237" s="102"/>
      <c r="C237" s="324"/>
      <c r="D237" s="107"/>
      <c r="E237" s="103"/>
      <c r="F237" s="115"/>
      <c r="G237" s="116"/>
      <c r="I237" s="95"/>
      <c r="K237" s="96"/>
      <c r="L237" s="93"/>
      <c r="M237" s="93"/>
      <c r="N237" s="93"/>
      <c r="O237" s="94"/>
      <c r="Q237" s="112"/>
      <c r="R237" s="113"/>
      <c r="T237" s="110">
        <f t="shared" ref="T237" si="846">IF(U235="","",1)</f>
        <v>1</v>
      </c>
      <c r="U237" s="93">
        <f t="shared" ref="U237" si="847">IF(U235="","",1)</f>
        <v>1</v>
      </c>
      <c r="V237" s="109">
        <f t="shared" ref="V237" si="848">IF(U235="","",1)</f>
        <v>1</v>
      </c>
      <c r="X237" s="107"/>
      <c r="Y237" s="97"/>
      <c r="Z237" s="98"/>
      <c r="AB237" s="104"/>
      <c r="AC237" s="92"/>
      <c r="AD237" s="139"/>
      <c r="AF237" s="140"/>
      <c r="AG237" s="141"/>
      <c r="AH237" s="141"/>
      <c r="AI237" s="141"/>
      <c r="AJ237" s="142"/>
      <c r="AL237" s="140"/>
      <c r="AM237" s="141"/>
      <c r="AN237" s="141"/>
      <c r="AO237" s="141"/>
      <c r="AP237" s="141"/>
      <c r="AQ237" s="141"/>
      <c r="AR237" s="141"/>
      <c r="AS237" s="141"/>
      <c r="AT237" s="141"/>
      <c r="AU237" s="141"/>
      <c r="AV237" s="141"/>
      <c r="AW237" s="141"/>
      <c r="AX237" s="141"/>
      <c r="AY237" s="141"/>
      <c r="AZ237" s="141"/>
      <c r="BA237" s="141"/>
      <c r="BB237" s="141"/>
      <c r="BC237" s="141"/>
      <c r="BD237" s="141"/>
      <c r="BE237" s="141"/>
      <c r="BF237" s="141"/>
      <c r="BG237" s="141"/>
      <c r="BH237" s="141"/>
      <c r="BI237" s="141"/>
      <c r="BJ237" s="141"/>
      <c r="BK237" s="141"/>
      <c r="BL237" s="141"/>
      <c r="BM237" s="141"/>
      <c r="BN237" s="141"/>
      <c r="BO237" s="141"/>
      <c r="BP237" s="141"/>
      <c r="BQ237" s="141"/>
      <c r="BR237" s="141"/>
      <c r="BS237" s="141"/>
      <c r="BT237" s="141"/>
      <c r="BU237" s="141"/>
      <c r="BV237" s="141"/>
      <c r="BW237" s="141"/>
      <c r="BX237" s="141"/>
      <c r="BY237" s="141"/>
      <c r="BZ237" s="141"/>
      <c r="CA237" s="141"/>
      <c r="CB237" s="141"/>
      <c r="CC237" s="141"/>
      <c r="CD237" s="141"/>
      <c r="CE237" s="141"/>
      <c r="CF237" s="141"/>
      <c r="CG237" s="141"/>
      <c r="CH237" s="141"/>
      <c r="CI237" s="141"/>
      <c r="CJ237" s="141"/>
      <c r="CK237" s="141"/>
      <c r="CL237" s="141"/>
      <c r="CM237" s="141"/>
      <c r="CN237" s="141"/>
      <c r="CO237" s="142"/>
      <c r="CP237" s="118"/>
      <c r="CQ237" s="146"/>
      <c r="CR237" s="97"/>
      <c r="CS237" s="105"/>
    </row>
    <row r="238" spans="2:97" ht="8.5" customHeight="1" thickTop="1" x14ac:dyDescent="0.35">
      <c r="B238" s="71"/>
      <c r="C238" s="323"/>
      <c r="D238" s="313"/>
      <c r="E238" s="60"/>
      <c r="F238" s="314"/>
      <c r="G238" s="315"/>
      <c r="I238" s="316"/>
      <c r="K238" s="314"/>
      <c r="L238" s="317"/>
      <c r="M238" s="317"/>
      <c r="N238" s="317"/>
      <c r="O238" s="315"/>
      <c r="P238" s="1"/>
      <c r="Q238" s="318"/>
      <c r="R238" s="319"/>
      <c r="T238" s="320">
        <f t="shared" ref="T238" si="849">IF(U239="","",1)</f>
        <v>1</v>
      </c>
      <c r="U238" s="317">
        <f t="shared" ref="U238:U326" si="850">IF(U239="","",1)</f>
        <v>1</v>
      </c>
      <c r="V238" s="321">
        <f t="shared" ref="V238" si="851">IF(U239="","",1)</f>
        <v>1</v>
      </c>
      <c r="X238" s="313"/>
      <c r="Y238" s="46"/>
      <c r="Z238" s="76"/>
      <c r="AB238" s="82"/>
      <c r="AC238" s="45"/>
      <c r="AD238" s="134"/>
      <c r="AF238" s="135"/>
      <c r="AG238" s="136"/>
      <c r="AH238" s="136"/>
      <c r="AI238" s="137"/>
      <c r="AJ238" s="138"/>
      <c r="AL238" s="143"/>
      <c r="AM238" s="144"/>
      <c r="AN238" s="144"/>
      <c r="AO238" s="144"/>
      <c r="AP238" s="144"/>
      <c r="AQ238" s="144"/>
      <c r="AR238" s="144"/>
      <c r="AS238" s="144"/>
      <c r="AT238" s="144"/>
      <c r="AU238" s="144"/>
      <c r="AV238" s="144"/>
      <c r="AW238" s="144"/>
      <c r="AX238" s="144"/>
      <c r="AY238" s="144"/>
      <c r="AZ238" s="144"/>
      <c r="BA238" s="144"/>
      <c r="BB238" s="144"/>
      <c r="BC238" s="144"/>
      <c r="BD238" s="144"/>
      <c r="BE238" s="144"/>
      <c r="BF238" s="144"/>
      <c r="BG238" s="144"/>
      <c r="BH238" s="144"/>
      <c r="BI238" s="144"/>
      <c r="BJ238" s="144"/>
      <c r="BK238" s="144"/>
      <c r="BL238" s="144"/>
      <c r="BM238" s="144"/>
      <c r="BN238" s="144"/>
      <c r="BO238" s="144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44"/>
      <c r="CA238" s="144"/>
      <c r="CB238" s="144"/>
      <c r="CC238" s="144"/>
      <c r="CD238" s="144"/>
      <c r="CE238" s="144"/>
      <c r="CF238" s="144"/>
      <c r="CG238" s="144"/>
      <c r="CH238" s="144"/>
      <c r="CI238" s="144"/>
      <c r="CJ238" s="144"/>
      <c r="CK238" s="144"/>
      <c r="CL238" s="144"/>
      <c r="CM238" s="144"/>
      <c r="CN238" s="144"/>
      <c r="CO238" s="145"/>
      <c r="CP238" s="117"/>
      <c r="CQ238" s="134"/>
      <c r="CR238" s="46"/>
      <c r="CS238" s="88"/>
    </row>
    <row r="239" spans="2:97" x14ac:dyDescent="0.35">
      <c r="B239" s="71"/>
      <c r="C239" s="323">
        <f t="shared" ref="C239" si="852">IF(AD239="Athlete Name","",AC239)</f>
        <v>55</v>
      </c>
      <c r="D239" s="47" t="str">
        <f t="shared" ref="D239" si="853">IF(AD239="Athlete Name","",AD239)</f>
        <v>Regan Diamond</v>
      </c>
      <c r="E239" s="60"/>
      <c r="F239" s="1">
        <f>IF(COUNT(AL239:CO239)=0,"", COUNT(AL239:CO239))</f>
        <v>2</v>
      </c>
      <c r="G239" s="46">
        <f t="shared" ref="G239" si="854">_xlfn.IFS(F239="","",F239=1,1,F239=2,2,F239=3,3,F239=4,4,F239=5,5,F239&gt;5,5)</f>
        <v>2</v>
      </c>
      <c r="I239" s="61"/>
      <c r="J239" s="108" t="s">
        <v>7</v>
      </c>
      <c r="K239" s="45">
        <f>IFERROR(LARGE((AL239:CO239),1),"")</f>
        <v>623.9</v>
      </c>
      <c r="L239" s="1">
        <f>IFERROR(LARGE((AL239:CO239),2),"")</f>
        <v>621.4</v>
      </c>
      <c r="M239" s="1" t="str">
        <f>IFERROR(LARGE((AL239:CO239),3),"")</f>
        <v/>
      </c>
      <c r="N239" s="1" t="str">
        <f>IFERROR(LARGE((AL239:CO239),4),"")</f>
        <v/>
      </c>
      <c r="O239" s="46" t="str">
        <f>IFERROR(LARGE((AL239:CO239),5),"")</f>
        <v/>
      </c>
      <c r="P239" s="1"/>
      <c r="Q239" s="56">
        <f t="shared" ref="Q239" si="855">IFERROR(AVERAGEIF(K239:O239,"&gt;0"),"")</f>
        <v>622.65</v>
      </c>
      <c r="R239" s="57" t="str">
        <f t="shared" ref="R239" si="856">IF(SUM(AF240:AJ240,K240:O240)=0,"",SUM(AF240:AJ240,K240:O240))</f>
        <v/>
      </c>
      <c r="T239" s="5">
        <f t="shared" ref="T239" si="857">IF(U239="","",1)</f>
        <v>1</v>
      </c>
      <c r="U239" s="4">
        <f t="shared" ref="U239" si="858">IF(SUM(Q239:R239)=0,"",SUM(Q239:R239))</f>
        <v>622.65</v>
      </c>
      <c r="V239" s="6">
        <f t="shared" ref="V239" si="859">IF(U239="","",1)</f>
        <v>1</v>
      </c>
      <c r="X239" s="60" t="str">
        <f t="shared" ref="X239" si="860">IF(AD239="Athlete Name","",AD239)</f>
        <v>Regan Diamond</v>
      </c>
      <c r="Y239" s="46"/>
      <c r="Z239" s="76"/>
      <c r="AB239" s="82"/>
      <c r="AC239" s="45">
        <v>55</v>
      </c>
      <c r="AD239" s="60" t="s">
        <v>224</v>
      </c>
      <c r="AF239" s="45"/>
      <c r="AG239" s="1"/>
      <c r="AH239" s="1"/>
      <c r="AI239" s="1"/>
      <c r="AJ239" s="46"/>
      <c r="AK239" s="108"/>
      <c r="AL239" s="62" t="s">
        <v>7</v>
      </c>
      <c r="AM239" s="62">
        <v>623.9</v>
      </c>
      <c r="AN239" s="62">
        <v>621.4</v>
      </c>
      <c r="AO239" s="62" t="s">
        <v>7</v>
      </c>
      <c r="AP239" s="62" t="s">
        <v>7</v>
      </c>
      <c r="AQ239" s="62" t="s">
        <v>7</v>
      </c>
      <c r="AR239" s="62" t="s">
        <v>7</v>
      </c>
      <c r="AS239" s="62" t="s">
        <v>7</v>
      </c>
      <c r="AT239" s="62" t="s">
        <v>7</v>
      </c>
      <c r="AU239" s="62" t="s">
        <v>7</v>
      </c>
      <c r="AV239" s="62" t="s">
        <v>7</v>
      </c>
      <c r="AW239" s="62" t="s">
        <v>7</v>
      </c>
      <c r="AX239" s="62" t="s">
        <v>7</v>
      </c>
      <c r="AY239" s="62" t="s">
        <v>7</v>
      </c>
      <c r="AZ239" s="62" t="s">
        <v>7</v>
      </c>
      <c r="BA239" s="62" t="s">
        <v>7</v>
      </c>
      <c r="BB239" s="62" t="s">
        <v>7</v>
      </c>
      <c r="BC239" s="62" t="s">
        <v>7</v>
      </c>
      <c r="BD239" s="62" t="s">
        <v>7</v>
      </c>
      <c r="BE239" s="62" t="s">
        <v>7</v>
      </c>
      <c r="BF239" s="62" t="s">
        <v>7</v>
      </c>
      <c r="BG239" s="62" t="s">
        <v>7</v>
      </c>
      <c r="BH239" s="62" t="s">
        <v>7</v>
      </c>
      <c r="BI239" s="62" t="s">
        <v>7</v>
      </c>
      <c r="BJ239" s="62" t="s">
        <v>7</v>
      </c>
      <c r="BK239" s="62" t="s">
        <v>7</v>
      </c>
      <c r="BL239" s="62" t="s">
        <v>7</v>
      </c>
      <c r="BM239" s="62" t="s">
        <v>7</v>
      </c>
      <c r="BN239" s="62" t="s">
        <v>7</v>
      </c>
      <c r="BO239" s="62" t="s">
        <v>7</v>
      </c>
      <c r="BP239" s="62" t="s">
        <v>7</v>
      </c>
      <c r="BQ239" s="62" t="s">
        <v>7</v>
      </c>
      <c r="BR239" s="62" t="s">
        <v>7</v>
      </c>
      <c r="BS239" s="62" t="s">
        <v>7</v>
      </c>
      <c r="BT239" s="62" t="s">
        <v>7</v>
      </c>
      <c r="BU239" s="62" t="s">
        <v>7</v>
      </c>
      <c r="BV239" s="62" t="s">
        <v>7</v>
      </c>
      <c r="BW239" s="62" t="s">
        <v>7</v>
      </c>
      <c r="BX239" s="62" t="s">
        <v>7</v>
      </c>
      <c r="BY239" s="62" t="s">
        <v>7</v>
      </c>
      <c r="BZ239" s="62" t="s">
        <v>7</v>
      </c>
      <c r="CA239" s="62" t="s">
        <v>7</v>
      </c>
      <c r="CB239" s="62" t="s">
        <v>7</v>
      </c>
      <c r="CC239" s="62" t="s">
        <v>7</v>
      </c>
      <c r="CD239" s="62" t="s">
        <v>7</v>
      </c>
      <c r="CE239" s="62" t="s">
        <v>7</v>
      </c>
      <c r="CF239" s="62" t="s">
        <v>7</v>
      </c>
      <c r="CG239" s="62" t="s">
        <v>7</v>
      </c>
      <c r="CH239" s="62" t="s">
        <v>7</v>
      </c>
      <c r="CI239" s="62" t="s">
        <v>7</v>
      </c>
      <c r="CJ239" s="62" t="s">
        <v>7</v>
      </c>
      <c r="CK239" s="62" t="s">
        <v>7</v>
      </c>
      <c r="CL239" s="62" t="s">
        <v>7</v>
      </c>
      <c r="CM239" s="62" t="s">
        <v>7</v>
      </c>
      <c r="CN239" s="62" t="s">
        <v>7</v>
      </c>
      <c r="CO239" s="62" t="s">
        <v>7</v>
      </c>
      <c r="CP239" s="117"/>
      <c r="CQ239" s="60" t="str">
        <f>IF(AD239="Athlete Name","",AD239)</f>
        <v>Regan Diamond</v>
      </c>
      <c r="CR239" s="46">
        <v>55</v>
      </c>
      <c r="CS239" s="88"/>
    </row>
    <row r="240" spans="2:97" x14ac:dyDescent="0.35">
      <c r="B240" s="71"/>
      <c r="C240" s="323"/>
      <c r="D240" s="47"/>
      <c r="E240" s="60"/>
      <c r="G240" s="46"/>
      <c r="I240" s="61" t="str">
        <f t="shared" ref="I240" si="861">IF(SUM(AF240:AJ240)=0,"",SUM(AF240:AJ240))</f>
        <v/>
      </c>
      <c r="J240" s="108" t="s">
        <v>12</v>
      </c>
      <c r="K240" s="45" t="str">
        <f>IFERROR(LARGE((AL240:CO240),1),"")</f>
        <v/>
      </c>
      <c r="L240" s="1" t="str">
        <f>IFERROR(LARGE((AL240:CO240),2),"")</f>
        <v/>
      </c>
      <c r="M240" s="1" t="str">
        <f>IFERROR(LARGE((AL240:CO240),3),"")</f>
        <v/>
      </c>
      <c r="N240" s="1" t="str">
        <f>IFERROR(LARGE((AL240:CO240),4),"")</f>
        <v/>
      </c>
      <c r="O240" s="46" t="str">
        <f>IFERROR(LARGE((AL240:CO240),5),"")</f>
        <v/>
      </c>
      <c r="P240" s="1"/>
      <c r="Q240" s="56"/>
      <c r="R240" s="57"/>
      <c r="T240" s="5">
        <f t="shared" ref="T240" si="862">IF(U239="","",1)</f>
        <v>1</v>
      </c>
      <c r="U240" s="126">
        <f t="shared" ref="U240:U328" si="863">IF(U239="","",1)</f>
        <v>1</v>
      </c>
      <c r="V240" s="6">
        <f t="shared" ref="V240" si="864">IF(U239="","",1)</f>
        <v>1</v>
      </c>
      <c r="X240" s="60"/>
      <c r="Y240" s="46"/>
      <c r="Z240" s="76"/>
      <c r="AB240" s="82"/>
      <c r="AC240" s="45"/>
      <c r="AD240" s="60"/>
      <c r="AF240" s="45" t="s">
        <v>12</v>
      </c>
      <c r="AG240" s="1" t="s">
        <v>12</v>
      </c>
      <c r="AH240" s="1" t="s">
        <v>12</v>
      </c>
      <c r="AI240" s="1" t="s">
        <v>12</v>
      </c>
      <c r="AJ240" s="46" t="s">
        <v>12</v>
      </c>
      <c r="AK240" s="108"/>
      <c r="AL240" s="45" t="s">
        <v>12</v>
      </c>
      <c r="AM240" s="45" t="s">
        <v>12</v>
      </c>
      <c r="AN240" s="45" t="s">
        <v>12</v>
      </c>
      <c r="AO240" s="45" t="s">
        <v>12</v>
      </c>
      <c r="AP240" s="45" t="s">
        <v>12</v>
      </c>
      <c r="AQ240" s="45" t="s">
        <v>12</v>
      </c>
      <c r="AR240" s="45" t="s">
        <v>12</v>
      </c>
      <c r="AS240" s="45" t="s">
        <v>12</v>
      </c>
      <c r="AT240" s="45" t="s">
        <v>12</v>
      </c>
      <c r="AU240" s="45" t="s">
        <v>12</v>
      </c>
      <c r="AV240" s="45" t="s">
        <v>12</v>
      </c>
      <c r="AW240" s="45" t="s">
        <v>12</v>
      </c>
      <c r="AX240" s="45" t="s">
        <v>12</v>
      </c>
      <c r="AY240" s="45" t="s">
        <v>12</v>
      </c>
      <c r="AZ240" s="45" t="s">
        <v>12</v>
      </c>
      <c r="BA240" s="45" t="s">
        <v>12</v>
      </c>
      <c r="BB240" s="45" t="s">
        <v>12</v>
      </c>
      <c r="BC240" s="45" t="s">
        <v>12</v>
      </c>
      <c r="BD240" s="45" t="s">
        <v>12</v>
      </c>
      <c r="BE240" s="45" t="s">
        <v>12</v>
      </c>
      <c r="BF240" s="45" t="s">
        <v>12</v>
      </c>
      <c r="BG240" s="45" t="s">
        <v>12</v>
      </c>
      <c r="BH240" s="45" t="s">
        <v>12</v>
      </c>
      <c r="BI240" s="45" t="s">
        <v>12</v>
      </c>
      <c r="BJ240" s="45" t="s">
        <v>12</v>
      </c>
      <c r="BK240" s="45" t="s">
        <v>12</v>
      </c>
      <c r="BL240" s="45" t="s">
        <v>12</v>
      </c>
      <c r="BM240" s="45" t="s">
        <v>12</v>
      </c>
      <c r="BN240" s="45" t="s">
        <v>12</v>
      </c>
      <c r="BO240" s="45" t="s">
        <v>12</v>
      </c>
      <c r="BP240" s="45" t="s">
        <v>12</v>
      </c>
      <c r="BQ240" s="45" t="s">
        <v>12</v>
      </c>
      <c r="BR240" s="45" t="s">
        <v>12</v>
      </c>
      <c r="BS240" s="45" t="s">
        <v>12</v>
      </c>
      <c r="BT240" s="45" t="s">
        <v>12</v>
      </c>
      <c r="BU240" s="45" t="s">
        <v>12</v>
      </c>
      <c r="BV240" s="45" t="s">
        <v>12</v>
      </c>
      <c r="BW240" s="45" t="s">
        <v>12</v>
      </c>
      <c r="BX240" s="45" t="s">
        <v>12</v>
      </c>
      <c r="BY240" s="45" t="s">
        <v>12</v>
      </c>
      <c r="BZ240" s="45" t="s">
        <v>12</v>
      </c>
      <c r="CA240" s="45" t="s">
        <v>12</v>
      </c>
      <c r="CB240" s="45" t="s">
        <v>12</v>
      </c>
      <c r="CC240" s="45" t="s">
        <v>12</v>
      </c>
      <c r="CD240" s="45" t="s">
        <v>12</v>
      </c>
      <c r="CE240" s="45" t="s">
        <v>12</v>
      </c>
      <c r="CF240" s="45" t="s">
        <v>12</v>
      </c>
      <c r="CG240" s="45" t="s">
        <v>12</v>
      </c>
      <c r="CH240" s="45" t="s">
        <v>12</v>
      </c>
      <c r="CI240" s="45" t="s">
        <v>12</v>
      </c>
      <c r="CJ240" s="45" t="s">
        <v>12</v>
      </c>
      <c r="CK240" s="45" t="s">
        <v>12</v>
      </c>
      <c r="CL240" s="45" t="s">
        <v>12</v>
      </c>
      <c r="CM240" s="45" t="s">
        <v>12</v>
      </c>
      <c r="CN240" s="45" t="s">
        <v>12</v>
      </c>
      <c r="CO240" s="45" t="s">
        <v>12</v>
      </c>
      <c r="CP240" s="117"/>
      <c r="CQ240" s="60"/>
      <c r="CR240" s="46"/>
      <c r="CS240" s="88"/>
    </row>
    <row r="241" spans="2:97" s="39" customFormat="1" ht="8.5" customHeight="1" thickBot="1" x14ac:dyDescent="0.4">
      <c r="B241" s="102"/>
      <c r="C241" s="324"/>
      <c r="D241" s="107"/>
      <c r="E241" s="103"/>
      <c r="F241" s="115"/>
      <c r="G241" s="116"/>
      <c r="I241" s="95"/>
      <c r="K241" s="96"/>
      <c r="L241" s="93"/>
      <c r="M241" s="93"/>
      <c r="N241" s="93"/>
      <c r="O241" s="94"/>
      <c r="Q241" s="112"/>
      <c r="R241" s="113"/>
      <c r="T241" s="110">
        <f t="shared" ref="T241" si="865">IF(U239="","",1)</f>
        <v>1</v>
      </c>
      <c r="U241" s="93">
        <f t="shared" ref="U241:U329" si="866">IF(U239="","",1)</f>
        <v>1</v>
      </c>
      <c r="V241" s="109">
        <f t="shared" ref="V241" si="867">IF(U239="","",1)</f>
        <v>1</v>
      </c>
      <c r="X241" s="107"/>
      <c r="Y241" s="97"/>
      <c r="Z241" s="98"/>
      <c r="AB241" s="104"/>
      <c r="AC241" s="92"/>
      <c r="AD241" s="139"/>
      <c r="AF241" s="140"/>
      <c r="AG241" s="141"/>
      <c r="AH241" s="141"/>
      <c r="AI241" s="141"/>
      <c r="AJ241" s="142"/>
      <c r="AL241" s="140"/>
      <c r="AM241" s="141"/>
      <c r="AN241" s="141"/>
      <c r="AO241" s="141"/>
      <c r="AP241" s="141"/>
      <c r="AQ241" s="141"/>
      <c r="AR241" s="141"/>
      <c r="AS241" s="141"/>
      <c r="AT241" s="141"/>
      <c r="AU241" s="141"/>
      <c r="AV241" s="141"/>
      <c r="AW241" s="141"/>
      <c r="AX241" s="141"/>
      <c r="AY241" s="141"/>
      <c r="AZ241" s="141"/>
      <c r="BA241" s="141"/>
      <c r="BB241" s="141"/>
      <c r="BC241" s="141"/>
      <c r="BD241" s="141"/>
      <c r="BE241" s="141"/>
      <c r="BF241" s="141"/>
      <c r="BG241" s="141"/>
      <c r="BH241" s="141"/>
      <c r="BI241" s="141"/>
      <c r="BJ241" s="141"/>
      <c r="BK241" s="141"/>
      <c r="BL241" s="141"/>
      <c r="BM241" s="141"/>
      <c r="BN241" s="141"/>
      <c r="BO241" s="141"/>
      <c r="BP241" s="141"/>
      <c r="BQ241" s="141"/>
      <c r="BR241" s="141"/>
      <c r="BS241" s="141"/>
      <c r="BT241" s="141"/>
      <c r="BU241" s="141"/>
      <c r="BV241" s="141"/>
      <c r="BW241" s="141"/>
      <c r="BX241" s="141"/>
      <c r="BY241" s="141"/>
      <c r="BZ241" s="141"/>
      <c r="CA241" s="141"/>
      <c r="CB241" s="141"/>
      <c r="CC241" s="141"/>
      <c r="CD241" s="141"/>
      <c r="CE241" s="141"/>
      <c r="CF241" s="141"/>
      <c r="CG241" s="141"/>
      <c r="CH241" s="141"/>
      <c r="CI241" s="141"/>
      <c r="CJ241" s="141"/>
      <c r="CK241" s="141"/>
      <c r="CL241" s="141"/>
      <c r="CM241" s="141"/>
      <c r="CN241" s="141"/>
      <c r="CO241" s="142"/>
      <c r="CP241" s="118"/>
      <c r="CQ241" s="146"/>
      <c r="CR241" s="97"/>
      <c r="CS241" s="105"/>
    </row>
    <row r="242" spans="2:97" ht="8.5" customHeight="1" thickTop="1" x14ac:dyDescent="0.35">
      <c r="B242" s="71"/>
      <c r="C242" s="323"/>
      <c r="D242" s="313"/>
      <c r="E242" s="60"/>
      <c r="F242" s="314"/>
      <c r="G242" s="315"/>
      <c r="I242" s="316"/>
      <c r="K242" s="314"/>
      <c r="L242" s="317"/>
      <c r="M242" s="317"/>
      <c r="N242" s="317"/>
      <c r="O242" s="315"/>
      <c r="P242" s="1"/>
      <c r="Q242" s="318"/>
      <c r="R242" s="319"/>
      <c r="T242" s="320">
        <f t="shared" ref="T242" si="868">IF(U243="","",1)</f>
        <v>1</v>
      </c>
      <c r="U242" s="317">
        <f t="shared" si="850"/>
        <v>1</v>
      </c>
      <c r="V242" s="321">
        <f t="shared" ref="V242" si="869">IF(U243="","",1)</f>
        <v>1</v>
      </c>
      <c r="X242" s="313"/>
      <c r="Y242" s="46"/>
      <c r="Z242" s="76"/>
      <c r="AB242" s="82"/>
      <c r="AC242" s="45"/>
      <c r="AD242" s="134"/>
      <c r="AF242" s="135"/>
      <c r="AG242" s="136"/>
      <c r="AH242" s="136"/>
      <c r="AI242" s="137"/>
      <c r="AJ242" s="138"/>
      <c r="AL242" s="143"/>
      <c r="AM242" s="144"/>
      <c r="AN242" s="144"/>
      <c r="AO242" s="144"/>
      <c r="AP242" s="144"/>
      <c r="AQ242" s="144"/>
      <c r="AR242" s="144"/>
      <c r="AS242" s="144"/>
      <c r="AT242" s="144"/>
      <c r="AU242" s="144"/>
      <c r="AV242" s="144"/>
      <c r="AW242" s="144"/>
      <c r="AX242" s="144"/>
      <c r="AY242" s="144"/>
      <c r="AZ242" s="144"/>
      <c r="BA242" s="144"/>
      <c r="BB242" s="144"/>
      <c r="BC242" s="144"/>
      <c r="BD242" s="144"/>
      <c r="BE242" s="144"/>
      <c r="BF242" s="144"/>
      <c r="BG242" s="144"/>
      <c r="BH242" s="144"/>
      <c r="BI242" s="144"/>
      <c r="BJ242" s="144"/>
      <c r="BK242" s="144"/>
      <c r="BL242" s="144"/>
      <c r="BM242" s="144"/>
      <c r="BN242" s="144"/>
      <c r="BO242" s="144"/>
      <c r="BP242" s="144"/>
      <c r="BQ242" s="144"/>
      <c r="BR242" s="144"/>
      <c r="BS242" s="144"/>
      <c r="BT242" s="144"/>
      <c r="BU242" s="144"/>
      <c r="BV242" s="144"/>
      <c r="BW242" s="144"/>
      <c r="BX242" s="144"/>
      <c r="BY242" s="144"/>
      <c r="BZ242" s="144"/>
      <c r="CA242" s="144"/>
      <c r="CB242" s="144"/>
      <c r="CC242" s="144"/>
      <c r="CD242" s="144"/>
      <c r="CE242" s="144"/>
      <c r="CF242" s="144"/>
      <c r="CG242" s="144"/>
      <c r="CH242" s="144"/>
      <c r="CI242" s="144"/>
      <c r="CJ242" s="144"/>
      <c r="CK242" s="144"/>
      <c r="CL242" s="144"/>
      <c r="CM242" s="144"/>
      <c r="CN242" s="144"/>
      <c r="CO242" s="145"/>
      <c r="CP242" s="117"/>
      <c r="CQ242" s="134"/>
      <c r="CR242" s="46"/>
      <c r="CS242" s="88"/>
    </row>
    <row r="243" spans="2:97" x14ac:dyDescent="0.35">
      <c r="B243" s="71"/>
      <c r="C243" s="323">
        <f t="shared" ref="C243" si="870">IF(AD243="Athlete Name","",AC243)</f>
        <v>56</v>
      </c>
      <c r="D243" s="47" t="str">
        <f t="shared" ref="D243" si="871">IF(AD243="Athlete Name","",AD243)</f>
        <v>Sophia Cruz</v>
      </c>
      <c r="E243" s="60"/>
      <c r="F243" s="1">
        <f>IF(COUNT(AL243:CO243)=0,"", COUNT(AL243:CO243))</f>
        <v>5</v>
      </c>
      <c r="G243" s="46">
        <f t="shared" ref="G243" si="872">_xlfn.IFS(F243="","",F243=1,1,F243=2,2,F243=3,3,F243=4,4,F243=5,5,F243&gt;5,5)</f>
        <v>5</v>
      </c>
      <c r="I243" s="61"/>
      <c r="J243" s="108" t="s">
        <v>7</v>
      </c>
      <c r="K243" s="45">
        <f>IFERROR(LARGE((AL243:CO243),1),"")</f>
        <v>625.9</v>
      </c>
      <c r="L243" s="1">
        <f>IFERROR(LARGE((AL243:CO243),2),"")</f>
        <v>624.1</v>
      </c>
      <c r="M243" s="1">
        <f>IFERROR(LARGE((AL243:CO243),3),"")</f>
        <v>620.1</v>
      </c>
      <c r="N243" s="1">
        <f>IFERROR(LARGE((AL243:CO243),4),"")</f>
        <v>619.29999999999995</v>
      </c>
      <c r="O243" s="46">
        <f>IFERROR(LARGE((AL243:CO243),5),"")</f>
        <v>617.29999999999995</v>
      </c>
      <c r="P243" s="1"/>
      <c r="Q243" s="56">
        <f t="shared" ref="Q243" si="873">IFERROR(AVERAGEIF(K243:O243,"&gt;0"),"")</f>
        <v>621.33999999999992</v>
      </c>
      <c r="R243" s="57" t="str">
        <f t="shared" ref="R243" si="874">IF(SUM(AF244:AJ244,K244:O244)=0,"",SUM(AF244:AJ244,K244:O244))</f>
        <v/>
      </c>
      <c r="T243" s="5">
        <f t="shared" ref="T243" si="875">IF(U243="","",1)</f>
        <v>1</v>
      </c>
      <c r="U243" s="4">
        <f t="shared" ref="U243" si="876">IF(SUM(Q243:R243)=0,"",SUM(Q243:R243))</f>
        <v>621.33999999999992</v>
      </c>
      <c r="V243" s="6">
        <f t="shared" ref="V243" si="877">IF(U243="","",1)</f>
        <v>1</v>
      </c>
      <c r="X243" s="60" t="str">
        <f t="shared" ref="X243" si="878">IF(AD243="Athlete Name","",AD243)</f>
        <v>Sophia Cruz</v>
      </c>
      <c r="Y243" s="46"/>
      <c r="Z243" s="76"/>
      <c r="AB243" s="82"/>
      <c r="AC243" s="45">
        <v>56</v>
      </c>
      <c r="AD243" s="60" t="s">
        <v>265</v>
      </c>
      <c r="AF243" s="45"/>
      <c r="AG243" s="1"/>
      <c r="AH243" s="1"/>
      <c r="AI243" s="1"/>
      <c r="AJ243" s="46"/>
      <c r="AK243" s="108"/>
      <c r="AL243" s="62" t="s">
        <v>7</v>
      </c>
      <c r="AM243" s="62" t="s">
        <v>7</v>
      </c>
      <c r="AN243" s="62">
        <v>624.1</v>
      </c>
      <c r="AO243" s="62" t="s">
        <v>7</v>
      </c>
      <c r="AP243" s="62" t="s">
        <v>7</v>
      </c>
      <c r="AQ243" s="62" t="s">
        <v>7</v>
      </c>
      <c r="AR243" s="62" t="s">
        <v>7</v>
      </c>
      <c r="AS243" s="62" t="s">
        <v>7</v>
      </c>
      <c r="AT243" s="62" t="s">
        <v>7</v>
      </c>
      <c r="AU243" s="62" t="s">
        <v>7</v>
      </c>
      <c r="AV243" s="62" t="s">
        <v>7</v>
      </c>
      <c r="AW243" s="62" t="s">
        <v>7</v>
      </c>
      <c r="AX243" s="62" t="s">
        <v>7</v>
      </c>
      <c r="AY243" s="62" t="s">
        <v>7</v>
      </c>
      <c r="AZ243" s="62" t="s">
        <v>7</v>
      </c>
      <c r="BA243" s="62" t="s">
        <v>7</v>
      </c>
      <c r="BB243" s="62" t="s">
        <v>7</v>
      </c>
      <c r="BC243" s="62" t="s">
        <v>7</v>
      </c>
      <c r="BD243" s="62" t="s">
        <v>7</v>
      </c>
      <c r="BE243" s="62" t="s">
        <v>7</v>
      </c>
      <c r="BF243" s="62" t="s">
        <v>7</v>
      </c>
      <c r="BG243" s="62" t="s">
        <v>7</v>
      </c>
      <c r="BH243" s="62">
        <v>617.29999999999995</v>
      </c>
      <c r="BI243" s="62">
        <v>625.9</v>
      </c>
      <c r="BJ243" s="62" t="s">
        <v>7</v>
      </c>
      <c r="BK243" s="62" t="s">
        <v>7</v>
      </c>
      <c r="BL243" s="62" t="s">
        <v>7</v>
      </c>
      <c r="BM243" s="62" t="s">
        <v>7</v>
      </c>
      <c r="BN243" s="62" t="s">
        <v>7</v>
      </c>
      <c r="BO243" s="62" t="s">
        <v>7</v>
      </c>
      <c r="BP243" s="62" t="s">
        <v>7</v>
      </c>
      <c r="BQ243" s="62" t="s">
        <v>7</v>
      </c>
      <c r="BR243" s="62" t="s">
        <v>7</v>
      </c>
      <c r="BS243" s="62" t="s">
        <v>7</v>
      </c>
      <c r="BT243" s="62">
        <v>620.1</v>
      </c>
      <c r="BU243" s="62">
        <v>619.29999999999995</v>
      </c>
      <c r="BV243" s="62" t="s">
        <v>7</v>
      </c>
      <c r="BW243" s="62" t="s">
        <v>7</v>
      </c>
      <c r="BX243" s="62" t="s">
        <v>7</v>
      </c>
      <c r="BY243" s="62" t="s">
        <v>7</v>
      </c>
      <c r="BZ243" s="62" t="s">
        <v>7</v>
      </c>
      <c r="CA243" s="62" t="s">
        <v>7</v>
      </c>
      <c r="CB243" s="62" t="s">
        <v>7</v>
      </c>
      <c r="CC243" s="62" t="s">
        <v>7</v>
      </c>
      <c r="CD243" s="62" t="s">
        <v>7</v>
      </c>
      <c r="CE243" s="62" t="s">
        <v>7</v>
      </c>
      <c r="CF243" s="62" t="s">
        <v>7</v>
      </c>
      <c r="CG243" s="62" t="s">
        <v>7</v>
      </c>
      <c r="CH243" s="62" t="s">
        <v>7</v>
      </c>
      <c r="CI243" s="62" t="s">
        <v>7</v>
      </c>
      <c r="CJ243" s="62" t="s">
        <v>7</v>
      </c>
      <c r="CK243" s="62" t="s">
        <v>7</v>
      </c>
      <c r="CL243" s="62" t="s">
        <v>7</v>
      </c>
      <c r="CM243" s="62" t="s">
        <v>7</v>
      </c>
      <c r="CN243" s="62" t="s">
        <v>7</v>
      </c>
      <c r="CO243" s="62" t="s">
        <v>7</v>
      </c>
      <c r="CP243" s="117"/>
      <c r="CQ243" s="60" t="str">
        <f>IF(AD243="Athlete Name","",AD243)</f>
        <v>Sophia Cruz</v>
      </c>
      <c r="CR243" s="46">
        <v>56</v>
      </c>
      <c r="CS243" s="88"/>
    </row>
    <row r="244" spans="2:97" x14ac:dyDescent="0.35">
      <c r="B244" s="71"/>
      <c r="C244" s="323"/>
      <c r="D244" s="47"/>
      <c r="E244" s="60"/>
      <c r="G244" s="46"/>
      <c r="I244" s="61" t="str">
        <f t="shared" ref="I244" si="879">IF(SUM(AF244:AJ244)=0,"",SUM(AF244:AJ244))</f>
        <v/>
      </c>
      <c r="J244" s="108" t="s">
        <v>12</v>
      </c>
      <c r="K244" s="45" t="str">
        <f>IFERROR(LARGE((AL244:CO244),1),"")</f>
        <v/>
      </c>
      <c r="L244" s="1" t="str">
        <f>IFERROR(LARGE((AL244:CO244),2),"")</f>
        <v/>
      </c>
      <c r="M244" s="1" t="str">
        <f>IFERROR(LARGE((AL244:CO244),3),"")</f>
        <v/>
      </c>
      <c r="N244" s="1" t="str">
        <f>IFERROR(LARGE((AL244:CO244),4),"")</f>
        <v/>
      </c>
      <c r="O244" s="46" t="str">
        <f>IFERROR(LARGE((AL244:CO244),5),"")</f>
        <v/>
      </c>
      <c r="P244" s="1"/>
      <c r="Q244" s="56"/>
      <c r="R244" s="57"/>
      <c r="T244" s="5">
        <f t="shared" ref="T244" si="880">IF(U243="","",1)</f>
        <v>1</v>
      </c>
      <c r="U244" s="126">
        <f t="shared" si="863"/>
        <v>1</v>
      </c>
      <c r="V244" s="6">
        <f t="shared" ref="V244" si="881">IF(U243="","",1)</f>
        <v>1</v>
      </c>
      <c r="X244" s="60"/>
      <c r="Y244" s="46"/>
      <c r="Z244" s="76"/>
      <c r="AB244" s="82"/>
      <c r="AC244" s="45"/>
      <c r="AD244" s="60"/>
      <c r="AF244" s="45" t="s">
        <v>12</v>
      </c>
      <c r="AG244" s="1" t="s">
        <v>12</v>
      </c>
      <c r="AH244" s="1" t="s">
        <v>12</v>
      </c>
      <c r="AI244" s="1" t="s">
        <v>12</v>
      </c>
      <c r="AJ244" s="46" t="s">
        <v>12</v>
      </c>
      <c r="AK244" s="108"/>
      <c r="AL244" s="45" t="s">
        <v>12</v>
      </c>
      <c r="AM244" s="45" t="s">
        <v>12</v>
      </c>
      <c r="AN244" s="45" t="s">
        <v>12</v>
      </c>
      <c r="AO244" s="45" t="s">
        <v>12</v>
      </c>
      <c r="AP244" s="45" t="s">
        <v>12</v>
      </c>
      <c r="AQ244" s="45" t="s">
        <v>12</v>
      </c>
      <c r="AR244" s="45" t="s">
        <v>12</v>
      </c>
      <c r="AS244" s="45" t="s">
        <v>12</v>
      </c>
      <c r="AT244" s="45" t="s">
        <v>12</v>
      </c>
      <c r="AU244" s="45" t="s">
        <v>12</v>
      </c>
      <c r="AV244" s="45" t="s">
        <v>12</v>
      </c>
      <c r="AW244" s="45" t="s">
        <v>12</v>
      </c>
      <c r="AX244" s="45" t="s">
        <v>12</v>
      </c>
      <c r="AY244" s="45" t="s">
        <v>12</v>
      </c>
      <c r="AZ244" s="45" t="s">
        <v>12</v>
      </c>
      <c r="BA244" s="45" t="s">
        <v>12</v>
      </c>
      <c r="BB244" s="45" t="s">
        <v>12</v>
      </c>
      <c r="BC244" s="45" t="s">
        <v>12</v>
      </c>
      <c r="BD244" s="45" t="s">
        <v>12</v>
      </c>
      <c r="BE244" s="45" t="s">
        <v>12</v>
      </c>
      <c r="BF244" s="45" t="s">
        <v>12</v>
      </c>
      <c r="BG244" s="45" t="s">
        <v>12</v>
      </c>
      <c r="BH244" s="45" t="s">
        <v>12</v>
      </c>
      <c r="BI244" s="45" t="s">
        <v>12</v>
      </c>
      <c r="BJ244" s="45" t="s">
        <v>12</v>
      </c>
      <c r="BK244" s="45" t="s">
        <v>12</v>
      </c>
      <c r="BL244" s="45" t="s">
        <v>12</v>
      </c>
      <c r="BM244" s="45" t="s">
        <v>12</v>
      </c>
      <c r="BN244" s="45" t="s">
        <v>12</v>
      </c>
      <c r="BO244" s="45" t="s">
        <v>12</v>
      </c>
      <c r="BP244" s="45" t="s">
        <v>12</v>
      </c>
      <c r="BQ244" s="45" t="s">
        <v>12</v>
      </c>
      <c r="BR244" s="45" t="s">
        <v>12</v>
      </c>
      <c r="BS244" s="45" t="s">
        <v>12</v>
      </c>
      <c r="BT244" s="45" t="s">
        <v>12</v>
      </c>
      <c r="BU244" s="45" t="s">
        <v>12</v>
      </c>
      <c r="BV244" s="45" t="s">
        <v>12</v>
      </c>
      <c r="BW244" s="45" t="s">
        <v>12</v>
      </c>
      <c r="BX244" s="45" t="s">
        <v>12</v>
      </c>
      <c r="BY244" s="45" t="s">
        <v>12</v>
      </c>
      <c r="BZ244" s="45" t="s">
        <v>12</v>
      </c>
      <c r="CA244" s="45" t="s">
        <v>12</v>
      </c>
      <c r="CB244" s="45" t="s">
        <v>12</v>
      </c>
      <c r="CC244" s="45" t="s">
        <v>12</v>
      </c>
      <c r="CD244" s="45" t="s">
        <v>12</v>
      </c>
      <c r="CE244" s="45" t="s">
        <v>12</v>
      </c>
      <c r="CF244" s="45" t="s">
        <v>12</v>
      </c>
      <c r="CG244" s="45" t="s">
        <v>12</v>
      </c>
      <c r="CH244" s="45" t="s">
        <v>12</v>
      </c>
      <c r="CI244" s="45" t="s">
        <v>12</v>
      </c>
      <c r="CJ244" s="45" t="s">
        <v>12</v>
      </c>
      <c r="CK244" s="45" t="s">
        <v>12</v>
      </c>
      <c r="CL244" s="45" t="s">
        <v>12</v>
      </c>
      <c r="CM244" s="45" t="s">
        <v>12</v>
      </c>
      <c r="CN244" s="45" t="s">
        <v>12</v>
      </c>
      <c r="CO244" s="45" t="s">
        <v>12</v>
      </c>
      <c r="CP244" s="117"/>
      <c r="CQ244" s="60"/>
      <c r="CR244" s="46"/>
      <c r="CS244" s="88"/>
    </row>
    <row r="245" spans="2:97" s="39" customFormat="1" ht="8.5" customHeight="1" thickBot="1" x14ac:dyDescent="0.4">
      <c r="B245" s="102"/>
      <c r="C245" s="324"/>
      <c r="D245" s="107"/>
      <c r="E245" s="103"/>
      <c r="F245" s="115"/>
      <c r="G245" s="116"/>
      <c r="I245" s="95"/>
      <c r="K245" s="96"/>
      <c r="L245" s="93"/>
      <c r="M245" s="93"/>
      <c r="N245" s="93"/>
      <c r="O245" s="94"/>
      <c r="Q245" s="112"/>
      <c r="R245" s="113"/>
      <c r="T245" s="110">
        <f t="shared" ref="T245" si="882">IF(U243="","",1)</f>
        <v>1</v>
      </c>
      <c r="U245" s="93">
        <f t="shared" si="866"/>
        <v>1</v>
      </c>
      <c r="V245" s="109">
        <f t="shared" ref="V245" si="883">IF(U243="","",1)</f>
        <v>1</v>
      </c>
      <c r="X245" s="107"/>
      <c r="Y245" s="97"/>
      <c r="Z245" s="98"/>
      <c r="AB245" s="104"/>
      <c r="AC245" s="92"/>
      <c r="AD245" s="139"/>
      <c r="AF245" s="140"/>
      <c r="AG245" s="141"/>
      <c r="AH245" s="141"/>
      <c r="AI245" s="141"/>
      <c r="AJ245" s="142"/>
      <c r="AL245" s="140"/>
      <c r="AM245" s="141"/>
      <c r="AN245" s="141"/>
      <c r="AO245" s="141"/>
      <c r="AP245" s="141"/>
      <c r="AQ245" s="141"/>
      <c r="AR245" s="141"/>
      <c r="AS245" s="141"/>
      <c r="AT245" s="141"/>
      <c r="AU245" s="141"/>
      <c r="AV245" s="141"/>
      <c r="AW245" s="141"/>
      <c r="AX245" s="141"/>
      <c r="AY245" s="141"/>
      <c r="AZ245" s="141"/>
      <c r="BA245" s="141"/>
      <c r="BB245" s="141"/>
      <c r="BC245" s="141"/>
      <c r="BD245" s="141"/>
      <c r="BE245" s="141"/>
      <c r="BF245" s="141"/>
      <c r="BG245" s="141"/>
      <c r="BH245" s="141"/>
      <c r="BI245" s="141"/>
      <c r="BJ245" s="141"/>
      <c r="BK245" s="141"/>
      <c r="BL245" s="141"/>
      <c r="BM245" s="141"/>
      <c r="BN245" s="141"/>
      <c r="BO245" s="141"/>
      <c r="BP245" s="141"/>
      <c r="BQ245" s="141"/>
      <c r="BR245" s="141"/>
      <c r="BS245" s="141"/>
      <c r="BT245" s="141"/>
      <c r="BU245" s="141"/>
      <c r="BV245" s="141"/>
      <c r="BW245" s="141"/>
      <c r="BX245" s="141"/>
      <c r="BY245" s="141"/>
      <c r="BZ245" s="141"/>
      <c r="CA245" s="141"/>
      <c r="CB245" s="141"/>
      <c r="CC245" s="141"/>
      <c r="CD245" s="141"/>
      <c r="CE245" s="141"/>
      <c r="CF245" s="141"/>
      <c r="CG245" s="141"/>
      <c r="CH245" s="141"/>
      <c r="CI245" s="141"/>
      <c r="CJ245" s="141"/>
      <c r="CK245" s="141"/>
      <c r="CL245" s="141"/>
      <c r="CM245" s="141"/>
      <c r="CN245" s="141"/>
      <c r="CO245" s="142"/>
      <c r="CP245" s="118"/>
      <c r="CQ245" s="146"/>
      <c r="CR245" s="97"/>
      <c r="CS245" s="105"/>
    </row>
    <row r="246" spans="2:97" ht="8.5" customHeight="1" thickTop="1" x14ac:dyDescent="0.35">
      <c r="B246" s="71"/>
      <c r="C246" s="323"/>
      <c r="D246" s="313"/>
      <c r="E246" s="60"/>
      <c r="F246" s="314"/>
      <c r="G246" s="315"/>
      <c r="I246" s="316"/>
      <c r="K246" s="314"/>
      <c r="L246" s="317"/>
      <c r="M246" s="317"/>
      <c r="N246" s="317"/>
      <c r="O246" s="315"/>
      <c r="P246" s="1"/>
      <c r="Q246" s="318"/>
      <c r="R246" s="319"/>
      <c r="T246" s="320">
        <f t="shared" ref="T246" si="884">IF(U247="","",1)</f>
        <v>1</v>
      </c>
      <c r="U246" s="317">
        <f t="shared" si="850"/>
        <v>1</v>
      </c>
      <c r="V246" s="321">
        <f t="shared" ref="V246" si="885">IF(U247="","",1)</f>
        <v>1</v>
      </c>
      <c r="X246" s="313"/>
      <c r="Y246" s="46"/>
      <c r="Z246" s="76"/>
      <c r="AB246" s="82"/>
      <c r="AC246" s="45"/>
      <c r="AD246" s="134"/>
      <c r="AF246" s="135"/>
      <c r="AG246" s="136"/>
      <c r="AH246" s="136"/>
      <c r="AI246" s="137"/>
      <c r="AJ246" s="138"/>
      <c r="AL246" s="143"/>
      <c r="AM246" s="144"/>
      <c r="AN246" s="144"/>
      <c r="AO246" s="144"/>
      <c r="AP246" s="144"/>
      <c r="AQ246" s="144"/>
      <c r="AR246" s="144"/>
      <c r="AS246" s="144"/>
      <c r="AT246" s="144"/>
      <c r="AU246" s="144"/>
      <c r="AV246" s="144"/>
      <c r="AW246" s="144"/>
      <c r="AX246" s="144"/>
      <c r="AY246" s="144"/>
      <c r="AZ246" s="144"/>
      <c r="BA246" s="144"/>
      <c r="BB246" s="144"/>
      <c r="BC246" s="144"/>
      <c r="BD246" s="144"/>
      <c r="BE246" s="144"/>
      <c r="BF246" s="144"/>
      <c r="BG246" s="144"/>
      <c r="BH246" s="144"/>
      <c r="BI246" s="144"/>
      <c r="BJ246" s="144"/>
      <c r="BK246" s="144"/>
      <c r="BL246" s="144"/>
      <c r="BM246" s="144"/>
      <c r="BN246" s="144"/>
      <c r="BO246" s="144"/>
      <c r="BP246" s="144"/>
      <c r="BQ246" s="144"/>
      <c r="BR246" s="144"/>
      <c r="BS246" s="144"/>
      <c r="BT246" s="144"/>
      <c r="BU246" s="144"/>
      <c r="BV246" s="144"/>
      <c r="BW246" s="144"/>
      <c r="BX246" s="144"/>
      <c r="BY246" s="144"/>
      <c r="BZ246" s="144"/>
      <c r="CA246" s="144"/>
      <c r="CB246" s="144"/>
      <c r="CC246" s="144"/>
      <c r="CD246" s="144"/>
      <c r="CE246" s="144"/>
      <c r="CF246" s="144"/>
      <c r="CG246" s="144"/>
      <c r="CH246" s="144"/>
      <c r="CI246" s="144"/>
      <c r="CJ246" s="144"/>
      <c r="CK246" s="144"/>
      <c r="CL246" s="144"/>
      <c r="CM246" s="144"/>
      <c r="CN246" s="144"/>
      <c r="CO246" s="145"/>
      <c r="CP246" s="117"/>
      <c r="CQ246" s="134"/>
      <c r="CR246" s="46"/>
      <c r="CS246" s="88"/>
    </row>
    <row r="247" spans="2:97" x14ac:dyDescent="0.35">
      <c r="B247" s="71"/>
      <c r="C247" s="323">
        <f t="shared" ref="C247" si="886">IF(AD247="Athlete Name","",AC247)</f>
        <v>57</v>
      </c>
      <c r="D247" s="47" t="str">
        <f t="shared" ref="D247" si="887">IF(AD247="Athlete Name","",AD247)</f>
        <v>Rebecca Lamb</v>
      </c>
      <c r="E247" s="60"/>
      <c r="F247" s="1">
        <f>IF(COUNT(AL247:CO247)=0,"", COUNT(AL247:CO247))</f>
        <v>2</v>
      </c>
      <c r="G247" s="46">
        <f t="shared" ref="G247" si="888">_xlfn.IFS(F247="","",F247=1,1,F247=2,2,F247=3,3,F247=4,4,F247=5,5,F247&gt;5,5)</f>
        <v>2</v>
      </c>
      <c r="I247" s="61"/>
      <c r="J247" s="108" t="s">
        <v>7</v>
      </c>
      <c r="K247" s="45">
        <f>IFERROR(LARGE((AL247:CO247),1),"")</f>
        <v>623.4</v>
      </c>
      <c r="L247" s="1">
        <f>IFERROR(LARGE((AL247:CO247),2),"")</f>
        <v>609.6</v>
      </c>
      <c r="M247" s="1" t="str">
        <f>IFERROR(LARGE((AL247:CO247),3),"")</f>
        <v/>
      </c>
      <c r="N247" s="1" t="str">
        <f>IFERROR(LARGE((AL247:CO247),4),"")</f>
        <v/>
      </c>
      <c r="O247" s="46" t="str">
        <f>IFERROR(LARGE((AL247:CO247),5),"")</f>
        <v/>
      </c>
      <c r="P247" s="1"/>
      <c r="Q247" s="56">
        <f t="shared" ref="Q247" si="889">IFERROR(AVERAGEIF(K247:O247,"&gt;0"),"")</f>
        <v>616.5</v>
      </c>
      <c r="R247" s="57" t="str">
        <f t="shared" ref="R247" si="890">IF(SUM(AF248:AJ248,K248:O248)=0,"",SUM(AF248:AJ248,K248:O248))</f>
        <v/>
      </c>
      <c r="T247" s="5">
        <f t="shared" ref="T247" si="891">IF(U247="","",1)</f>
        <v>1</v>
      </c>
      <c r="U247" s="4">
        <f t="shared" ref="U247" si="892">IF(SUM(Q247:R247)=0,"",SUM(Q247:R247))</f>
        <v>616.5</v>
      </c>
      <c r="V247" s="6">
        <f t="shared" ref="V247" si="893">IF(U247="","",1)</f>
        <v>1</v>
      </c>
      <c r="X247" s="60" t="str">
        <f t="shared" ref="X247" si="894">IF(AD247="Athlete Name","",AD247)</f>
        <v>Rebecca Lamb</v>
      </c>
      <c r="Y247" s="46"/>
      <c r="Z247" s="76"/>
      <c r="AB247" s="82"/>
      <c r="AC247" s="45">
        <v>57</v>
      </c>
      <c r="AD247" s="60" t="s">
        <v>252</v>
      </c>
      <c r="AF247" s="45"/>
      <c r="AG247" s="1"/>
      <c r="AH247" s="1"/>
      <c r="AI247" s="1"/>
      <c r="AJ247" s="46"/>
      <c r="AK247" s="108"/>
      <c r="AL247" s="62" t="s">
        <v>7</v>
      </c>
      <c r="AM247" s="62" t="s">
        <v>7</v>
      </c>
      <c r="AN247" s="62">
        <v>623.4</v>
      </c>
      <c r="AO247" s="62" t="s">
        <v>7</v>
      </c>
      <c r="AP247" s="62" t="s">
        <v>7</v>
      </c>
      <c r="AQ247" s="62" t="s">
        <v>7</v>
      </c>
      <c r="AR247" s="62" t="s">
        <v>7</v>
      </c>
      <c r="AS247" s="62" t="s">
        <v>7</v>
      </c>
      <c r="AT247" s="62" t="s">
        <v>7</v>
      </c>
      <c r="AU247" s="62" t="s">
        <v>7</v>
      </c>
      <c r="AV247" s="62" t="s">
        <v>7</v>
      </c>
      <c r="AW247" s="62" t="s">
        <v>7</v>
      </c>
      <c r="AX247" s="62" t="s">
        <v>7</v>
      </c>
      <c r="AY247" s="62" t="s">
        <v>7</v>
      </c>
      <c r="AZ247" s="62" t="s">
        <v>7</v>
      </c>
      <c r="BA247" s="62" t="s">
        <v>7</v>
      </c>
      <c r="BB247" s="62" t="s">
        <v>7</v>
      </c>
      <c r="BC247" s="62" t="s">
        <v>7</v>
      </c>
      <c r="BD247" s="62" t="s">
        <v>7</v>
      </c>
      <c r="BE247" s="62" t="s">
        <v>7</v>
      </c>
      <c r="BF247" s="62" t="s">
        <v>7</v>
      </c>
      <c r="BG247" s="62" t="s">
        <v>7</v>
      </c>
      <c r="BH247" s="62" t="s">
        <v>7</v>
      </c>
      <c r="BI247" s="62" t="s">
        <v>7</v>
      </c>
      <c r="BJ247" s="62" t="s">
        <v>7</v>
      </c>
      <c r="BK247" s="62" t="s">
        <v>7</v>
      </c>
      <c r="BL247" s="62" t="s">
        <v>7</v>
      </c>
      <c r="BM247" s="62" t="s">
        <v>7</v>
      </c>
      <c r="BN247" s="62" t="s">
        <v>7</v>
      </c>
      <c r="BO247" s="62" t="s">
        <v>7</v>
      </c>
      <c r="BP247" s="62" t="s">
        <v>7</v>
      </c>
      <c r="BQ247" s="62" t="s">
        <v>7</v>
      </c>
      <c r="BR247" s="62" t="s">
        <v>7</v>
      </c>
      <c r="BS247" s="62" t="s">
        <v>7</v>
      </c>
      <c r="BT247" s="62" t="s">
        <v>7</v>
      </c>
      <c r="BU247" s="62" t="s">
        <v>7</v>
      </c>
      <c r="BV247" s="62" t="s">
        <v>7</v>
      </c>
      <c r="BW247" s="62" t="s">
        <v>7</v>
      </c>
      <c r="BX247" s="62" t="s">
        <v>7</v>
      </c>
      <c r="BY247" s="62" t="s">
        <v>7</v>
      </c>
      <c r="BZ247" s="62" t="s">
        <v>7</v>
      </c>
      <c r="CA247" s="62" t="s">
        <v>7</v>
      </c>
      <c r="CB247" s="62" t="s">
        <v>7</v>
      </c>
      <c r="CC247" s="62" t="s">
        <v>7</v>
      </c>
      <c r="CD247" s="62" t="s">
        <v>7</v>
      </c>
      <c r="CE247" s="62" t="s">
        <v>7</v>
      </c>
      <c r="CF247" s="62" t="s">
        <v>7</v>
      </c>
      <c r="CG247" s="62" t="s">
        <v>7</v>
      </c>
      <c r="CH247" s="62" t="s">
        <v>7</v>
      </c>
      <c r="CI247" s="62" t="s">
        <v>7</v>
      </c>
      <c r="CJ247" s="62" t="s">
        <v>7</v>
      </c>
      <c r="CK247" s="62">
        <v>609.6</v>
      </c>
      <c r="CL247" s="62" t="s">
        <v>7</v>
      </c>
      <c r="CM247" s="62" t="s">
        <v>7</v>
      </c>
      <c r="CN247" s="62" t="s">
        <v>7</v>
      </c>
      <c r="CO247" s="62" t="s">
        <v>7</v>
      </c>
      <c r="CP247" s="117"/>
      <c r="CQ247" s="60" t="str">
        <f>IF(AD247="Athlete Name","",AD247)</f>
        <v>Rebecca Lamb</v>
      </c>
      <c r="CR247" s="46">
        <v>57</v>
      </c>
      <c r="CS247" s="88"/>
    </row>
    <row r="248" spans="2:97" x14ac:dyDescent="0.35">
      <c r="B248" s="71"/>
      <c r="C248" s="323"/>
      <c r="D248" s="47"/>
      <c r="E248" s="60"/>
      <c r="G248" s="46"/>
      <c r="I248" s="61" t="str">
        <f t="shared" ref="I248" si="895">IF(SUM(AF248:AJ248)=0,"",SUM(AF248:AJ248))</f>
        <v/>
      </c>
      <c r="J248" s="108" t="s">
        <v>12</v>
      </c>
      <c r="K248" s="45" t="str">
        <f>IFERROR(LARGE((AL248:CO248),1),"")</f>
        <v/>
      </c>
      <c r="L248" s="1" t="str">
        <f>IFERROR(LARGE((AL248:CO248),2),"")</f>
        <v/>
      </c>
      <c r="M248" s="1" t="str">
        <f>IFERROR(LARGE((AL248:CO248),3),"")</f>
        <v/>
      </c>
      <c r="N248" s="1" t="str">
        <f>IFERROR(LARGE((AL248:CO248),4),"")</f>
        <v/>
      </c>
      <c r="O248" s="46" t="str">
        <f>IFERROR(LARGE((AL248:CO248),5),"")</f>
        <v/>
      </c>
      <c r="P248" s="1"/>
      <c r="Q248" s="56"/>
      <c r="R248" s="57"/>
      <c r="T248" s="5">
        <f t="shared" ref="T248" si="896">IF(U247="","",1)</f>
        <v>1</v>
      </c>
      <c r="U248" s="126">
        <f t="shared" si="863"/>
        <v>1</v>
      </c>
      <c r="V248" s="6">
        <f t="shared" ref="V248" si="897">IF(U247="","",1)</f>
        <v>1</v>
      </c>
      <c r="X248" s="60"/>
      <c r="Y248" s="46"/>
      <c r="Z248" s="76"/>
      <c r="AB248" s="82"/>
      <c r="AC248" s="45"/>
      <c r="AD248" s="60"/>
      <c r="AF248" s="45" t="s">
        <v>12</v>
      </c>
      <c r="AG248" s="1" t="s">
        <v>12</v>
      </c>
      <c r="AH248" s="1" t="s">
        <v>12</v>
      </c>
      <c r="AI248" s="1" t="s">
        <v>12</v>
      </c>
      <c r="AJ248" s="46" t="s">
        <v>12</v>
      </c>
      <c r="AK248" s="108"/>
      <c r="AL248" s="45" t="s">
        <v>12</v>
      </c>
      <c r="AM248" s="45" t="s">
        <v>12</v>
      </c>
      <c r="AN248" s="45" t="s">
        <v>12</v>
      </c>
      <c r="AO248" s="45" t="s">
        <v>12</v>
      </c>
      <c r="AP248" s="45" t="s">
        <v>12</v>
      </c>
      <c r="AQ248" s="45" t="s">
        <v>12</v>
      </c>
      <c r="AR248" s="45" t="s">
        <v>12</v>
      </c>
      <c r="AS248" s="45" t="s">
        <v>12</v>
      </c>
      <c r="AT248" s="45" t="s">
        <v>12</v>
      </c>
      <c r="AU248" s="45" t="s">
        <v>12</v>
      </c>
      <c r="AV248" s="45" t="s">
        <v>12</v>
      </c>
      <c r="AW248" s="45" t="s">
        <v>12</v>
      </c>
      <c r="AX248" s="45" t="s">
        <v>12</v>
      </c>
      <c r="AY248" s="45" t="s">
        <v>12</v>
      </c>
      <c r="AZ248" s="45" t="s">
        <v>12</v>
      </c>
      <c r="BA248" s="45" t="s">
        <v>12</v>
      </c>
      <c r="BB248" s="45" t="s">
        <v>12</v>
      </c>
      <c r="BC248" s="45" t="s">
        <v>12</v>
      </c>
      <c r="BD248" s="45" t="s">
        <v>12</v>
      </c>
      <c r="BE248" s="45" t="s">
        <v>12</v>
      </c>
      <c r="BF248" s="45" t="s">
        <v>12</v>
      </c>
      <c r="BG248" s="45" t="s">
        <v>12</v>
      </c>
      <c r="BH248" s="45" t="s">
        <v>12</v>
      </c>
      <c r="BI248" s="45" t="s">
        <v>12</v>
      </c>
      <c r="BJ248" s="45" t="s">
        <v>12</v>
      </c>
      <c r="BK248" s="45" t="s">
        <v>12</v>
      </c>
      <c r="BL248" s="45" t="s">
        <v>12</v>
      </c>
      <c r="BM248" s="45" t="s">
        <v>12</v>
      </c>
      <c r="BN248" s="45" t="s">
        <v>12</v>
      </c>
      <c r="BO248" s="45" t="s">
        <v>12</v>
      </c>
      <c r="BP248" s="45" t="s">
        <v>12</v>
      </c>
      <c r="BQ248" s="45" t="s">
        <v>12</v>
      </c>
      <c r="BR248" s="45" t="s">
        <v>12</v>
      </c>
      <c r="BS248" s="45" t="s">
        <v>12</v>
      </c>
      <c r="BT248" s="45" t="s">
        <v>12</v>
      </c>
      <c r="BU248" s="45" t="s">
        <v>12</v>
      </c>
      <c r="BV248" s="45" t="s">
        <v>12</v>
      </c>
      <c r="BW248" s="45" t="s">
        <v>12</v>
      </c>
      <c r="BX248" s="45" t="s">
        <v>12</v>
      </c>
      <c r="BY248" s="45" t="s">
        <v>12</v>
      </c>
      <c r="BZ248" s="45" t="s">
        <v>12</v>
      </c>
      <c r="CA248" s="45" t="s">
        <v>12</v>
      </c>
      <c r="CB248" s="45" t="s">
        <v>12</v>
      </c>
      <c r="CC248" s="45" t="s">
        <v>12</v>
      </c>
      <c r="CD248" s="45" t="s">
        <v>12</v>
      </c>
      <c r="CE248" s="45" t="s">
        <v>12</v>
      </c>
      <c r="CF248" s="45" t="s">
        <v>12</v>
      </c>
      <c r="CG248" s="45" t="s">
        <v>12</v>
      </c>
      <c r="CH248" s="45" t="s">
        <v>12</v>
      </c>
      <c r="CI248" s="45" t="s">
        <v>12</v>
      </c>
      <c r="CJ248" s="45" t="s">
        <v>12</v>
      </c>
      <c r="CK248" s="45" t="s">
        <v>12</v>
      </c>
      <c r="CL248" s="45" t="s">
        <v>12</v>
      </c>
      <c r="CM248" s="45" t="s">
        <v>12</v>
      </c>
      <c r="CN248" s="45" t="s">
        <v>12</v>
      </c>
      <c r="CO248" s="45" t="s">
        <v>12</v>
      </c>
      <c r="CP248" s="117"/>
      <c r="CQ248" s="60"/>
      <c r="CR248" s="46"/>
      <c r="CS248" s="88"/>
    </row>
    <row r="249" spans="2:97" s="39" customFormat="1" ht="8.5" customHeight="1" thickBot="1" x14ac:dyDescent="0.4">
      <c r="B249" s="102"/>
      <c r="C249" s="324"/>
      <c r="D249" s="107"/>
      <c r="E249" s="103"/>
      <c r="F249" s="115"/>
      <c r="G249" s="116"/>
      <c r="I249" s="95"/>
      <c r="K249" s="96"/>
      <c r="L249" s="93"/>
      <c r="M249" s="93"/>
      <c r="N249" s="93"/>
      <c r="O249" s="94"/>
      <c r="Q249" s="112"/>
      <c r="R249" s="113"/>
      <c r="T249" s="110">
        <f t="shared" ref="T249" si="898">IF(U247="","",1)</f>
        <v>1</v>
      </c>
      <c r="U249" s="93">
        <f t="shared" si="866"/>
        <v>1</v>
      </c>
      <c r="V249" s="109">
        <f t="shared" ref="V249" si="899">IF(U247="","",1)</f>
        <v>1</v>
      </c>
      <c r="X249" s="107"/>
      <c r="Y249" s="97"/>
      <c r="Z249" s="98"/>
      <c r="AB249" s="104"/>
      <c r="AC249" s="92"/>
      <c r="AD249" s="139"/>
      <c r="AF249" s="140"/>
      <c r="AG249" s="141"/>
      <c r="AH249" s="141"/>
      <c r="AI249" s="141"/>
      <c r="AJ249" s="142"/>
      <c r="AL249" s="140"/>
      <c r="AM249" s="141"/>
      <c r="AN249" s="141"/>
      <c r="AO249" s="141"/>
      <c r="AP249" s="141"/>
      <c r="AQ249" s="141"/>
      <c r="AR249" s="141"/>
      <c r="AS249" s="141"/>
      <c r="AT249" s="141"/>
      <c r="AU249" s="141"/>
      <c r="AV249" s="141"/>
      <c r="AW249" s="141"/>
      <c r="AX249" s="141"/>
      <c r="AY249" s="141"/>
      <c r="AZ249" s="141"/>
      <c r="BA249" s="141"/>
      <c r="BB249" s="141"/>
      <c r="BC249" s="141"/>
      <c r="BD249" s="141"/>
      <c r="BE249" s="141"/>
      <c r="BF249" s="141"/>
      <c r="BG249" s="141"/>
      <c r="BH249" s="141"/>
      <c r="BI249" s="141"/>
      <c r="BJ249" s="141"/>
      <c r="BK249" s="141"/>
      <c r="BL249" s="141"/>
      <c r="BM249" s="141"/>
      <c r="BN249" s="141"/>
      <c r="BO249" s="141"/>
      <c r="BP249" s="141"/>
      <c r="BQ249" s="141"/>
      <c r="BR249" s="141"/>
      <c r="BS249" s="141"/>
      <c r="BT249" s="141"/>
      <c r="BU249" s="141"/>
      <c r="BV249" s="141"/>
      <c r="BW249" s="141"/>
      <c r="BX249" s="141"/>
      <c r="BY249" s="141"/>
      <c r="BZ249" s="141"/>
      <c r="CA249" s="141"/>
      <c r="CB249" s="141"/>
      <c r="CC249" s="141"/>
      <c r="CD249" s="141"/>
      <c r="CE249" s="141"/>
      <c r="CF249" s="141"/>
      <c r="CG249" s="141"/>
      <c r="CH249" s="141"/>
      <c r="CI249" s="141"/>
      <c r="CJ249" s="141"/>
      <c r="CK249" s="141"/>
      <c r="CL249" s="141"/>
      <c r="CM249" s="141"/>
      <c r="CN249" s="141"/>
      <c r="CO249" s="142"/>
      <c r="CP249" s="118"/>
      <c r="CQ249" s="146"/>
      <c r="CR249" s="97"/>
      <c r="CS249" s="105"/>
    </row>
    <row r="250" spans="2:97" ht="8.5" customHeight="1" thickTop="1" x14ac:dyDescent="0.35">
      <c r="B250" s="71"/>
      <c r="C250" s="323"/>
      <c r="D250" s="313"/>
      <c r="E250" s="60"/>
      <c r="F250" s="314"/>
      <c r="G250" s="315"/>
      <c r="I250" s="316"/>
      <c r="K250" s="314"/>
      <c r="L250" s="317"/>
      <c r="M250" s="317"/>
      <c r="N250" s="317"/>
      <c r="O250" s="315"/>
      <c r="P250" s="1"/>
      <c r="Q250" s="318"/>
      <c r="R250" s="319"/>
      <c r="T250" s="320">
        <f t="shared" ref="T250" si="900">IF(U251="","",1)</f>
        <v>1</v>
      </c>
      <c r="U250" s="317">
        <f t="shared" si="850"/>
        <v>1</v>
      </c>
      <c r="V250" s="321">
        <f t="shared" ref="V250" si="901">IF(U251="","",1)</f>
        <v>1</v>
      </c>
      <c r="X250" s="313"/>
      <c r="Y250" s="46"/>
      <c r="Z250" s="76"/>
      <c r="AB250" s="82"/>
      <c r="AC250" s="45"/>
      <c r="AD250" s="134"/>
      <c r="AF250" s="135"/>
      <c r="AG250" s="136"/>
      <c r="AH250" s="136"/>
      <c r="AI250" s="137"/>
      <c r="AJ250" s="138"/>
      <c r="AL250" s="143"/>
      <c r="AM250" s="144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44"/>
      <c r="AY250" s="144"/>
      <c r="AZ250" s="144"/>
      <c r="BA250" s="144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44"/>
      <c r="BM250" s="144"/>
      <c r="BN250" s="144"/>
      <c r="BO250" s="144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44"/>
      <c r="CA250" s="144"/>
      <c r="CB250" s="144"/>
      <c r="CC250" s="144"/>
      <c r="CD250" s="144"/>
      <c r="CE250" s="144"/>
      <c r="CF250" s="144"/>
      <c r="CG250" s="144"/>
      <c r="CH250" s="144"/>
      <c r="CI250" s="144"/>
      <c r="CJ250" s="144"/>
      <c r="CK250" s="144"/>
      <c r="CL250" s="144"/>
      <c r="CM250" s="144"/>
      <c r="CN250" s="144"/>
      <c r="CO250" s="145"/>
      <c r="CP250" s="117"/>
      <c r="CQ250" s="134"/>
      <c r="CR250" s="46"/>
      <c r="CS250" s="88"/>
    </row>
    <row r="251" spans="2:97" x14ac:dyDescent="0.35">
      <c r="B251" s="71"/>
      <c r="C251" s="323">
        <f t="shared" ref="C251" si="902">IF(AD251="Athlete Name","",AC251)</f>
        <v>58</v>
      </c>
      <c r="D251" s="47" t="str">
        <f t="shared" ref="D251" si="903">IF(AD251="Athlete Name","",AD251)</f>
        <v>Alexa Bodrogi</v>
      </c>
      <c r="E251" s="60"/>
      <c r="F251" s="1">
        <f>IF(COUNT(AL251:CO251)=0,"", COUNT(AL251:CO251))</f>
        <v>11</v>
      </c>
      <c r="G251" s="46">
        <f t="shared" ref="G251" si="904">_xlfn.IFS(F251="","",F251=1,1,F251=2,2,F251=3,3,F251=4,4,F251=5,5,F251&gt;5,5)</f>
        <v>5</v>
      </c>
      <c r="I251" s="61"/>
      <c r="J251" s="108" t="s">
        <v>7</v>
      </c>
      <c r="K251" s="45">
        <f>IFERROR(LARGE((AL251:CO251),1),"")</f>
        <v>623.70000000000005</v>
      </c>
      <c r="L251" s="1">
        <f>IFERROR(LARGE((AL251:CO251),2),"")</f>
        <v>623.5</v>
      </c>
      <c r="M251" s="1">
        <f>IFERROR(LARGE((AL251:CO251),3),"")</f>
        <v>623.5</v>
      </c>
      <c r="N251" s="1">
        <f>IFERROR(LARGE((AL251:CO251),4),"")</f>
        <v>621</v>
      </c>
      <c r="O251" s="46">
        <f>IFERROR(LARGE((AL251:CO251),5),"")</f>
        <v>620.79999999999995</v>
      </c>
      <c r="P251" s="1"/>
      <c r="Q251" s="56">
        <f t="shared" ref="Q251" si="905">IFERROR(AVERAGEIF(K251:O251,"&gt;0"),"")</f>
        <v>622.5</v>
      </c>
      <c r="R251" s="57" t="str">
        <f t="shared" ref="R251" si="906">IF(SUM(AF252:AJ252,K252:O252)=0,"",SUM(AF252:AJ252,K252:O252))</f>
        <v/>
      </c>
      <c r="T251" s="5">
        <f t="shared" ref="T251" si="907">IF(U251="","",1)</f>
        <v>1</v>
      </c>
      <c r="U251" s="4">
        <f t="shared" ref="U251" si="908">IF(SUM(Q251:R251)=0,"",SUM(Q251:R251))</f>
        <v>622.5</v>
      </c>
      <c r="V251" s="6">
        <f t="shared" ref="V251" si="909">IF(U251="","",1)</f>
        <v>1</v>
      </c>
      <c r="X251" s="60" t="str">
        <f t="shared" ref="X251" si="910">IF(AD251="Athlete Name","",AD251)</f>
        <v>Alexa Bodrogi</v>
      </c>
      <c r="Y251" s="46"/>
      <c r="Z251" s="76"/>
      <c r="AB251" s="82"/>
      <c r="AC251" s="45">
        <v>58</v>
      </c>
      <c r="AD251" s="60" t="s">
        <v>266</v>
      </c>
      <c r="AF251" s="45"/>
      <c r="AG251" s="1"/>
      <c r="AH251" s="1"/>
      <c r="AI251" s="1"/>
      <c r="AJ251" s="46"/>
      <c r="AK251" s="108"/>
      <c r="AL251" s="62" t="s">
        <v>7</v>
      </c>
      <c r="AM251" s="62" t="s">
        <v>7</v>
      </c>
      <c r="AN251" s="62">
        <v>623.70000000000005</v>
      </c>
      <c r="AO251" s="62" t="s">
        <v>7</v>
      </c>
      <c r="AP251" s="62" t="s">
        <v>7</v>
      </c>
      <c r="AQ251" s="62" t="s">
        <v>7</v>
      </c>
      <c r="AR251" s="62" t="s">
        <v>7</v>
      </c>
      <c r="AS251" s="62" t="s">
        <v>7</v>
      </c>
      <c r="AT251" s="62" t="s">
        <v>7</v>
      </c>
      <c r="AU251" s="62" t="s">
        <v>7</v>
      </c>
      <c r="AV251" s="62" t="s">
        <v>7</v>
      </c>
      <c r="AW251" s="62">
        <v>614.5</v>
      </c>
      <c r="AX251" s="62" t="s">
        <v>7</v>
      </c>
      <c r="AY251" s="62" t="s">
        <v>7</v>
      </c>
      <c r="AZ251" s="62" t="s">
        <v>7</v>
      </c>
      <c r="BA251" s="62" t="s">
        <v>7</v>
      </c>
      <c r="BB251" s="62" t="s">
        <v>7</v>
      </c>
      <c r="BC251" s="62" t="s">
        <v>7</v>
      </c>
      <c r="BD251" s="62">
        <v>623.5</v>
      </c>
      <c r="BE251" s="62" t="s">
        <v>7</v>
      </c>
      <c r="BF251" s="62" t="s">
        <v>7</v>
      </c>
      <c r="BG251" s="62" t="s">
        <v>7</v>
      </c>
      <c r="BH251" s="62">
        <v>617.9</v>
      </c>
      <c r="BI251" s="62">
        <v>620.79999999999995</v>
      </c>
      <c r="BJ251" s="62" t="s">
        <v>7</v>
      </c>
      <c r="BK251" s="62" t="s">
        <v>7</v>
      </c>
      <c r="BL251" s="62" t="s">
        <v>7</v>
      </c>
      <c r="BM251" s="62" t="s">
        <v>7</v>
      </c>
      <c r="BN251" s="62" t="s">
        <v>7</v>
      </c>
      <c r="BO251" s="62" t="s">
        <v>7</v>
      </c>
      <c r="BP251" s="62" t="s">
        <v>7</v>
      </c>
      <c r="BQ251" s="62" t="s">
        <v>7</v>
      </c>
      <c r="BR251" s="62" t="s">
        <v>7</v>
      </c>
      <c r="BS251" s="62" t="s">
        <v>7</v>
      </c>
      <c r="BT251" s="62">
        <v>623.5</v>
      </c>
      <c r="BU251" s="62">
        <v>618.1</v>
      </c>
      <c r="BV251" s="62" t="s">
        <v>7</v>
      </c>
      <c r="BW251" s="62" t="s">
        <v>7</v>
      </c>
      <c r="BX251" s="62" t="s">
        <v>7</v>
      </c>
      <c r="BY251" s="62">
        <v>615.29999999999995</v>
      </c>
      <c r="BZ251" s="62" t="s">
        <v>7</v>
      </c>
      <c r="CA251" s="62" t="s">
        <v>7</v>
      </c>
      <c r="CB251" s="62" t="s">
        <v>7</v>
      </c>
      <c r="CC251" s="62">
        <v>621</v>
      </c>
      <c r="CD251" s="62" t="s">
        <v>7</v>
      </c>
      <c r="CE251" s="62" t="s">
        <v>7</v>
      </c>
      <c r="CF251" s="62" t="s">
        <v>7</v>
      </c>
      <c r="CG251" s="62" t="s">
        <v>7</v>
      </c>
      <c r="CH251" s="62" t="s">
        <v>7</v>
      </c>
      <c r="CI251" s="62" t="s">
        <v>7</v>
      </c>
      <c r="CJ251" s="62">
        <v>614.79999999999995</v>
      </c>
      <c r="CK251" s="62">
        <v>620.70000000000005</v>
      </c>
      <c r="CL251" s="62" t="s">
        <v>7</v>
      </c>
      <c r="CM251" s="62" t="s">
        <v>7</v>
      </c>
      <c r="CN251" s="62" t="s">
        <v>7</v>
      </c>
      <c r="CO251" s="62" t="s">
        <v>7</v>
      </c>
      <c r="CP251" s="117"/>
      <c r="CQ251" s="60" t="str">
        <f>IF(AD251="Athlete Name","",AD251)</f>
        <v>Alexa Bodrogi</v>
      </c>
      <c r="CR251" s="46">
        <v>58</v>
      </c>
      <c r="CS251" s="88"/>
    </row>
    <row r="252" spans="2:97" x14ac:dyDescent="0.35">
      <c r="B252" s="71"/>
      <c r="C252" s="323"/>
      <c r="D252" s="47"/>
      <c r="E252" s="60"/>
      <c r="G252" s="46"/>
      <c r="I252" s="61" t="str">
        <f t="shared" ref="I252" si="911">IF(SUM(AF252:AJ252)=0,"",SUM(AF252:AJ252))</f>
        <v/>
      </c>
      <c r="J252" s="108" t="s">
        <v>12</v>
      </c>
      <c r="K252" s="45" t="str">
        <f>IFERROR(LARGE((AL252:CO252),1),"")</f>
        <v/>
      </c>
      <c r="L252" s="1" t="str">
        <f>IFERROR(LARGE((AL252:CO252),2),"")</f>
        <v/>
      </c>
      <c r="M252" s="1" t="str">
        <f>IFERROR(LARGE((AL252:CO252),3),"")</f>
        <v/>
      </c>
      <c r="N252" s="1" t="str">
        <f>IFERROR(LARGE((AL252:CO252),4),"")</f>
        <v/>
      </c>
      <c r="O252" s="46" t="str">
        <f>IFERROR(LARGE((AL252:CO252),5),"")</f>
        <v/>
      </c>
      <c r="P252" s="1"/>
      <c r="Q252" s="56"/>
      <c r="R252" s="57"/>
      <c r="T252" s="5">
        <f t="shared" ref="T252" si="912">IF(U251="","",1)</f>
        <v>1</v>
      </c>
      <c r="U252" s="126">
        <f t="shared" si="863"/>
        <v>1</v>
      </c>
      <c r="V252" s="6">
        <f t="shared" ref="V252" si="913">IF(U251="","",1)</f>
        <v>1</v>
      </c>
      <c r="X252" s="60"/>
      <c r="Y252" s="46"/>
      <c r="Z252" s="76"/>
      <c r="AB252" s="82"/>
      <c r="AC252" s="45"/>
      <c r="AD252" s="60"/>
      <c r="AF252" s="45" t="s">
        <v>12</v>
      </c>
      <c r="AG252" s="1" t="s">
        <v>12</v>
      </c>
      <c r="AH252" s="1" t="s">
        <v>12</v>
      </c>
      <c r="AI252" s="1" t="s">
        <v>12</v>
      </c>
      <c r="AJ252" s="46" t="s">
        <v>12</v>
      </c>
      <c r="AK252" s="108"/>
      <c r="AL252" s="45" t="s">
        <v>12</v>
      </c>
      <c r="AM252" s="45" t="s">
        <v>12</v>
      </c>
      <c r="AN252" s="45" t="s">
        <v>12</v>
      </c>
      <c r="AO252" s="45" t="s">
        <v>12</v>
      </c>
      <c r="AP252" s="45" t="s">
        <v>12</v>
      </c>
      <c r="AQ252" s="45" t="s">
        <v>12</v>
      </c>
      <c r="AR252" s="45" t="s">
        <v>12</v>
      </c>
      <c r="AS252" s="45" t="s">
        <v>12</v>
      </c>
      <c r="AT252" s="45" t="s">
        <v>12</v>
      </c>
      <c r="AU252" s="45" t="s">
        <v>12</v>
      </c>
      <c r="AV252" s="45" t="s">
        <v>12</v>
      </c>
      <c r="AW252" s="45" t="s">
        <v>12</v>
      </c>
      <c r="AX252" s="45" t="s">
        <v>12</v>
      </c>
      <c r="AY252" s="45" t="s">
        <v>12</v>
      </c>
      <c r="AZ252" s="45" t="s">
        <v>12</v>
      </c>
      <c r="BA252" s="45" t="s">
        <v>12</v>
      </c>
      <c r="BB252" s="45" t="s">
        <v>12</v>
      </c>
      <c r="BC252" s="45" t="s">
        <v>12</v>
      </c>
      <c r="BD252" s="45" t="s">
        <v>12</v>
      </c>
      <c r="BE252" s="45" t="s">
        <v>12</v>
      </c>
      <c r="BF252" s="45" t="s">
        <v>12</v>
      </c>
      <c r="BG252" s="45" t="s">
        <v>12</v>
      </c>
      <c r="BH252" s="45" t="s">
        <v>12</v>
      </c>
      <c r="BI252" s="45" t="s">
        <v>12</v>
      </c>
      <c r="BJ252" s="45" t="s">
        <v>12</v>
      </c>
      <c r="BK252" s="45" t="s">
        <v>12</v>
      </c>
      <c r="BL252" s="45" t="s">
        <v>12</v>
      </c>
      <c r="BM252" s="45" t="s">
        <v>12</v>
      </c>
      <c r="BN252" s="45" t="s">
        <v>12</v>
      </c>
      <c r="BO252" s="45" t="s">
        <v>12</v>
      </c>
      <c r="BP252" s="45" t="s">
        <v>12</v>
      </c>
      <c r="BQ252" s="45" t="s">
        <v>12</v>
      </c>
      <c r="BR252" s="45" t="s">
        <v>12</v>
      </c>
      <c r="BS252" s="45" t="s">
        <v>12</v>
      </c>
      <c r="BT252" s="45" t="s">
        <v>12</v>
      </c>
      <c r="BU252" s="45" t="s">
        <v>12</v>
      </c>
      <c r="BV252" s="45" t="s">
        <v>12</v>
      </c>
      <c r="BW252" s="45" t="s">
        <v>12</v>
      </c>
      <c r="BX252" s="45" t="s">
        <v>12</v>
      </c>
      <c r="BY252" s="45" t="s">
        <v>12</v>
      </c>
      <c r="BZ252" s="45" t="s">
        <v>12</v>
      </c>
      <c r="CA252" s="45" t="s">
        <v>12</v>
      </c>
      <c r="CB252" s="45" t="s">
        <v>12</v>
      </c>
      <c r="CC252" s="45" t="s">
        <v>12</v>
      </c>
      <c r="CD252" s="45" t="s">
        <v>12</v>
      </c>
      <c r="CE252" s="45" t="s">
        <v>12</v>
      </c>
      <c r="CF252" s="45" t="s">
        <v>12</v>
      </c>
      <c r="CG252" s="45" t="s">
        <v>12</v>
      </c>
      <c r="CH252" s="45" t="s">
        <v>12</v>
      </c>
      <c r="CI252" s="45" t="s">
        <v>12</v>
      </c>
      <c r="CJ252" s="45" t="s">
        <v>12</v>
      </c>
      <c r="CK252" s="45" t="s">
        <v>12</v>
      </c>
      <c r="CL252" s="45" t="s">
        <v>12</v>
      </c>
      <c r="CM252" s="45" t="s">
        <v>12</v>
      </c>
      <c r="CN252" s="45" t="s">
        <v>12</v>
      </c>
      <c r="CO252" s="45" t="s">
        <v>12</v>
      </c>
      <c r="CP252" s="117"/>
      <c r="CQ252" s="60"/>
      <c r="CR252" s="46"/>
      <c r="CS252" s="88"/>
    </row>
    <row r="253" spans="2:97" s="39" customFormat="1" ht="8.5" customHeight="1" thickBot="1" x14ac:dyDescent="0.4">
      <c r="B253" s="102"/>
      <c r="C253" s="324"/>
      <c r="D253" s="107"/>
      <c r="E253" s="103"/>
      <c r="F253" s="115"/>
      <c r="G253" s="116"/>
      <c r="I253" s="95"/>
      <c r="K253" s="96"/>
      <c r="L253" s="93"/>
      <c r="M253" s="93"/>
      <c r="N253" s="93"/>
      <c r="O253" s="94"/>
      <c r="Q253" s="112"/>
      <c r="R253" s="113"/>
      <c r="T253" s="110">
        <f t="shared" ref="T253" si="914">IF(U251="","",1)</f>
        <v>1</v>
      </c>
      <c r="U253" s="93">
        <f t="shared" si="866"/>
        <v>1</v>
      </c>
      <c r="V253" s="109">
        <f t="shared" ref="V253" si="915">IF(U251="","",1)</f>
        <v>1</v>
      </c>
      <c r="X253" s="107"/>
      <c r="Y253" s="97"/>
      <c r="Z253" s="98"/>
      <c r="AB253" s="104"/>
      <c r="AC253" s="92"/>
      <c r="AD253" s="139"/>
      <c r="AF253" s="140"/>
      <c r="AG253" s="141"/>
      <c r="AH253" s="141"/>
      <c r="AI253" s="141"/>
      <c r="AJ253" s="142"/>
      <c r="AL253" s="140"/>
      <c r="AM253" s="141"/>
      <c r="AN253" s="141"/>
      <c r="AO253" s="141"/>
      <c r="AP253" s="141"/>
      <c r="AQ253" s="141"/>
      <c r="AR253" s="141"/>
      <c r="AS253" s="141"/>
      <c r="AT253" s="141"/>
      <c r="AU253" s="141"/>
      <c r="AV253" s="141"/>
      <c r="AW253" s="141"/>
      <c r="AX253" s="141"/>
      <c r="AY253" s="141"/>
      <c r="AZ253" s="141"/>
      <c r="BA253" s="141"/>
      <c r="BB253" s="141"/>
      <c r="BC253" s="141"/>
      <c r="BD253" s="141"/>
      <c r="BE253" s="141"/>
      <c r="BF253" s="141"/>
      <c r="BG253" s="141"/>
      <c r="BH253" s="141"/>
      <c r="BI253" s="141"/>
      <c r="BJ253" s="141"/>
      <c r="BK253" s="141"/>
      <c r="BL253" s="141"/>
      <c r="BM253" s="141"/>
      <c r="BN253" s="141"/>
      <c r="BO253" s="141"/>
      <c r="BP253" s="141"/>
      <c r="BQ253" s="141"/>
      <c r="BR253" s="141"/>
      <c r="BS253" s="141"/>
      <c r="BT253" s="141"/>
      <c r="BU253" s="141"/>
      <c r="BV253" s="141"/>
      <c r="BW253" s="141"/>
      <c r="BX253" s="141"/>
      <c r="BY253" s="141"/>
      <c r="BZ253" s="141"/>
      <c r="CA253" s="141"/>
      <c r="CB253" s="141"/>
      <c r="CC253" s="141"/>
      <c r="CD253" s="141"/>
      <c r="CE253" s="141"/>
      <c r="CF253" s="141"/>
      <c r="CG253" s="141"/>
      <c r="CH253" s="141"/>
      <c r="CI253" s="141"/>
      <c r="CJ253" s="141"/>
      <c r="CK253" s="141"/>
      <c r="CL253" s="141"/>
      <c r="CM253" s="141"/>
      <c r="CN253" s="141"/>
      <c r="CO253" s="142"/>
      <c r="CP253" s="118"/>
      <c r="CQ253" s="146"/>
      <c r="CR253" s="97"/>
      <c r="CS253" s="105"/>
    </row>
    <row r="254" spans="2:97" ht="8.5" customHeight="1" thickTop="1" x14ac:dyDescent="0.35">
      <c r="B254" s="71"/>
      <c r="C254" s="323"/>
      <c r="D254" s="313"/>
      <c r="E254" s="60"/>
      <c r="F254" s="314"/>
      <c r="G254" s="315"/>
      <c r="I254" s="316"/>
      <c r="K254" s="314"/>
      <c r="L254" s="317"/>
      <c r="M254" s="317"/>
      <c r="N254" s="317"/>
      <c r="O254" s="315"/>
      <c r="P254" s="1"/>
      <c r="Q254" s="318"/>
      <c r="R254" s="319"/>
      <c r="T254" s="320">
        <f t="shared" ref="T254" si="916">IF(U255="","",1)</f>
        <v>1</v>
      </c>
      <c r="U254" s="317">
        <f t="shared" si="850"/>
        <v>1</v>
      </c>
      <c r="V254" s="321">
        <f t="shared" ref="V254" si="917">IF(U255="","",1)</f>
        <v>1</v>
      </c>
      <c r="X254" s="313"/>
      <c r="Y254" s="46"/>
      <c r="Z254" s="76"/>
      <c r="AB254" s="82"/>
      <c r="AC254" s="45"/>
      <c r="AD254" s="134"/>
      <c r="AF254" s="135"/>
      <c r="AG254" s="136"/>
      <c r="AH254" s="136"/>
      <c r="AI254" s="137"/>
      <c r="AJ254" s="138"/>
      <c r="AL254" s="143"/>
      <c r="AM254" s="144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44"/>
      <c r="AY254" s="144"/>
      <c r="AZ254" s="144"/>
      <c r="BA254" s="144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44"/>
      <c r="BM254" s="144"/>
      <c r="BN254" s="144"/>
      <c r="BO254" s="144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44"/>
      <c r="CA254" s="144"/>
      <c r="CB254" s="144"/>
      <c r="CC254" s="144"/>
      <c r="CD254" s="144"/>
      <c r="CE254" s="144"/>
      <c r="CF254" s="144"/>
      <c r="CG254" s="144"/>
      <c r="CH254" s="144"/>
      <c r="CI254" s="144"/>
      <c r="CJ254" s="144"/>
      <c r="CK254" s="144"/>
      <c r="CL254" s="144"/>
      <c r="CM254" s="144"/>
      <c r="CN254" s="144"/>
      <c r="CO254" s="145"/>
      <c r="CP254" s="117"/>
      <c r="CQ254" s="134"/>
      <c r="CR254" s="46"/>
      <c r="CS254" s="88"/>
    </row>
    <row r="255" spans="2:97" x14ac:dyDescent="0.35">
      <c r="B255" s="71"/>
      <c r="C255" s="323">
        <v>59</v>
      </c>
      <c r="D255" s="47" t="str">
        <f t="shared" ref="D255" si="918">IF(AD255="Athlete Name","",AD255)</f>
        <v>Lily Wytko</v>
      </c>
      <c r="E255" s="60"/>
      <c r="F255" s="1">
        <f>IF(COUNT(AL255:CO255)=0,"", COUNT(AL255:CO255))</f>
        <v>5</v>
      </c>
      <c r="G255" s="46">
        <f t="shared" ref="G255" si="919">_xlfn.IFS(F255="","",F255=1,1,F255=2,2,F255=3,3,F255=4,4,F255=5,5,F255&gt;5,5)</f>
        <v>5</v>
      </c>
      <c r="I255" s="61"/>
      <c r="J255" s="108" t="s">
        <v>7</v>
      </c>
      <c r="K255" s="45">
        <f>IFERROR(LARGE((AL255:CO255),1),"")</f>
        <v>623.9</v>
      </c>
      <c r="L255" s="1">
        <f>IFERROR(LARGE((AL255:CO255),2),"")</f>
        <v>622.79999999999995</v>
      </c>
      <c r="M255" s="1">
        <f>IFERROR(LARGE((AL255:CO255),3),"")</f>
        <v>621</v>
      </c>
      <c r="N255" s="1">
        <f>IFERROR(LARGE((AL255:CO255),4),"")</f>
        <v>617.5</v>
      </c>
      <c r="O255" s="46">
        <f>IFERROR(LARGE((AL255:CO255),5),"")</f>
        <v>616.4</v>
      </c>
      <c r="P255" s="1"/>
      <c r="Q255" s="56">
        <f t="shared" ref="Q255" si="920">IFERROR(AVERAGEIF(K255:O255,"&gt;0"),"")</f>
        <v>620.31999999999994</v>
      </c>
      <c r="R255" s="57" t="str">
        <f t="shared" ref="R255" si="921">IF(SUM(AF256:AJ256,K256:O256)=0,"",SUM(AF256:AJ256,K256:O256))</f>
        <v/>
      </c>
      <c r="T255" s="5">
        <f t="shared" ref="T255" si="922">IF(U255="","",1)</f>
        <v>1</v>
      </c>
      <c r="U255" s="4">
        <f t="shared" ref="U255" si="923">IF(SUM(Q255:R255)=0,"",SUM(Q255:R255))</f>
        <v>620.31999999999994</v>
      </c>
      <c r="V255" s="6">
        <f t="shared" ref="V255" si="924">IF(U255="","",1)</f>
        <v>1</v>
      </c>
      <c r="X255" s="60" t="str">
        <f t="shared" ref="X255" si="925">IF(AD255="Athlete Name","",AD255)</f>
        <v>Lily Wytko</v>
      </c>
      <c r="Y255" s="46"/>
      <c r="Z255" s="76"/>
      <c r="AB255" s="82"/>
      <c r="AC255" s="45">
        <v>59</v>
      </c>
      <c r="AD255" s="60" t="s">
        <v>267</v>
      </c>
      <c r="AF255" s="45"/>
      <c r="AG255" s="1"/>
      <c r="AH255" s="1"/>
      <c r="AI255" s="1"/>
      <c r="AJ255" s="46"/>
      <c r="AK255" s="108"/>
      <c r="AL255" s="62" t="s">
        <v>7</v>
      </c>
      <c r="AM255" s="62" t="s">
        <v>7</v>
      </c>
      <c r="AN255" s="62">
        <v>623.9</v>
      </c>
      <c r="AO255" s="62" t="s">
        <v>7</v>
      </c>
      <c r="AP255" s="62" t="s">
        <v>7</v>
      </c>
      <c r="AQ255" s="62" t="s">
        <v>7</v>
      </c>
      <c r="AR255" s="62" t="s">
        <v>7</v>
      </c>
      <c r="AS255" s="62" t="s">
        <v>7</v>
      </c>
      <c r="AT255" s="62" t="s">
        <v>7</v>
      </c>
      <c r="AU255" s="62" t="s">
        <v>7</v>
      </c>
      <c r="AV255" s="62" t="s">
        <v>7</v>
      </c>
      <c r="AW255" s="62">
        <v>621</v>
      </c>
      <c r="AX255" s="62" t="s">
        <v>7</v>
      </c>
      <c r="AY255" s="62" t="s">
        <v>7</v>
      </c>
      <c r="AZ255" s="62" t="s">
        <v>7</v>
      </c>
      <c r="BA255" s="62" t="s">
        <v>7</v>
      </c>
      <c r="BB255" s="62" t="s">
        <v>7</v>
      </c>
      <c r="BC255" s="62" t="s">
        <v>7</v>
      </c>
      <c r="BD255" s="62">
        <v>622.79999999999995</v>
      </c>
      <c r="BE255" s="62" t="s">
        <v>7</v>
      </c>
      <c r="BF255" s="62" t="s">
        <v>7</v>
      </c>
      <c r="BG255" s="62" t="s">
        <v>7</v>
      </c>
      <c r="BH255" s="62">
        <v>616.4</v>
      </c>
      <c r="BI255" s="62">
        <v>617.5</v>
      </c>
      <c r="BJ255" s="62" t="s">
        <v>7</v>
      </c>
      <c r="BK255" s="62" t="s">
        <v>7</v>
      </c>
      <c r="BL255" s="62" t="s">
        <v>7</v>
      </c>
      <c r="BM255" s="62" t="s">
        <v>7</v>
      </c>
      <c r="BN255" s="62" t="s">
        <v>7</v>
      </c>
      <c r="BO255" s="62" t="s">
        <v>7</v>
      </c>
      <c r="BP255" s="62" t="s">
        <v>7</v>
      </c>
      <c r="BQ255" s="62" t="s">
        <v>7</v>
      </c>
      <c r="BR255" s="62" t="s">
        <v>7</v>
      </c>
      <c r="BS255" s="62" t="s">
        <v>7</v>
      </c>
      <c r="BT255" s="62" t="s">
        <v>7</v>
      </c>
      <c r="BU255" s="62" t="s">
        <v>7</v>
      </c>
      <c r="BV255" s="62" t="s">
        <v>7</v>
      </c>
      <c r="BW255" s="62" t="s">
        <v>7</v>
      </c>
      <c r="BX255" s="62" t="s">
        <v>7</v>
      </c>
      <c r="BY255" s="62" t="s">
        <v>7</v>
      </c>
      <c r="BZ255" s="62" t="s">
        <v>7</v>
      </c>
      <c r="CA255" s="62" t="s">
        <v>7</v>
      </c>
      <c r="CB255" s="62" t="s">
        <v>7</v>
      </c>
      <c r="CC255" s="62" t="s">
        <v>7</v>
      </c>
      <c r="CD255" s="62" t="s">
        <v>7</v>
      </c>
      <c r="CE255" s="62" t="s">
        <v>7</v>
      </c>
      <c r="CF255" s="62" t="s">
        <v>7</v>
      </c>
      <c r="CG255" s="62" t="s">
        <v>7</v>
      </c>
      <c r="CH255" s="62" t="s">
        <v>7</v>
      </c>
      <c r="CI255" s="62" t="s">
        <v>7</v>
      </c>
      <c r="CJ255" s="62" t="s">
        <v>7</v>
      </c>
      <c r="CK255" s="62" t="s">
        <v>7</v>
      </c>
      <c r="CL255" s="62" t="s">
        <v>7</v>
      </c>
      <c r="CM255" s="62" t="s">
        <v>7</v>
      </c>
      <c r="CN255" s="62" t="s">
        <v>7</v>
      </c>
      <c r="CO255" s="62" t="s">
        <v>7</v>
      </c>
      <c r="CP255" s="117"/>
      <c r="CQ255" s="60" t="str">
        <f>IF(AD255="Athlete Name","",AD255)</f>
        <v>Lily Wytko</v>
      </c>
      <c r="CR255" s="46">
        <v>59</v>
      </c>
      <c r="CS255" s="88"/>
    </row>
    <row r="256" spans="2:97" x14ac:dyDescent="0.35">
      <c r="B256" s="71"/>
      <c r="C256" s="323"/>
      <c r="D256" s="47"/>
      <c r="E256" s="60"/>
      <c r="G256" s="46"/>
      <c r="I256" s="61" t="str">
        <f t="shared" ref="I256" si="926">IF(SUM(AF256:AJ256)=0,"",SUM(AF256:AJ256))</f>
        <v/>
      </c>
      <c r="J256" s="108" t="s">
        <v>12</v>
      </c>
      <c r="K256" s="45" t="str">
        <f>IFERROR(LARGE((AL256:CO256),1),"")</f>
        <v/>
      </c>
      <c r="L256" s="1" t="str">
        <f>IFERROR(LARGE((AL256:CO256),2),"")</f>
        <v/>
      </c>
      <c r="M256" s="1" t="str">
        <f>IFERROR(LARGE((AL256:CO256),3),"")</f>
        <v/>
      </c>
      <c r="N256" s="1" t="str">
        <f>IFERROR(LARGE((AL256:CO256),4),"")</f>
        <v/>
      </c>
      <c r="O256" s="46" t="str">
        <f>IFERROR(LARGE((AL256:CO256),5),"")</f>
        <v/>
      </c>
      <c r="P256" s="1"/>
      <c r="Q256" s="56"/>
      <c r="R256" s="57"/>
      <c r="T256" s="5">
        <f t="shared" ref="T256" si="927">IF(U255="","",1)</f>
        <v>1</v>
      </c>
      <c r="U256" s="126">
        <f t="shared" si="863"/>
        <v>1</v>
      </c>
      <c r="V256" s="6">
        <f t="shared" ref="V256" si="928">IF(U255="","",1)</f>
        <v>1</v>
      </c>
      <c r="X256" s="60"/>
      <c r="Y256" s="46"/>
      <c r="Z256" s="76"/>
      <c r="AB256" s="82"/>
      <c r="AC256" s="45"/>
      <c r="AD256" s="60"/>
      <c r="AF256" s="45" t="s">
        <v>12</v>
      </c>
      <c r="AG256" s="1" t="s">
        <v>12</v>
      </c>
      <c r="AH256" s="1" t="s">
        <v>12</v>
      </c>
      <c r="AI256" s="1" t="s">
        <v>12</v>
      </c>
      <c r="AJ256" s="46" t="s">
        <v>12</v>
      </c>
      <c r="AK256" s="108"/>
      <c r="AL256" s="45" t="s">
        <v>12</v>
      </c>
      <c r="AM256" s="45" t="s">
        <v>12</v>
      </c>
      <c r="AN256" s="45" t="s">
        <v>12</v>
      </c>
      <c r="AO256" s="45" t="s">
        <v>12</v>
      </c>
      <c r="AP256" s="45" t="s">
        <v>12</v>
      </c>
      <c r="AQ256" s="45" t="s">
        <v>12</v>
      </c>
      <c r="AR256" s="45" t="s">
        <v>12</v>
      </c>
      <c r="AS256" s="45" t="s">
        <v>12</v>
      </c>
      <c r="AT256" s="45" t="s">
        <v>12</v>
      </c>
      <c r="AU256" s="45" t="s">
        <v>12</v>
      </c>
      <c r="AV256" s="45" t="s">
        <v>12</v>
      </c>
      <c r="AW256" s="45" t="s">
        <v>12</v>
      </c>
      <c r="AX256" s="45" t="s">
        <v>12</v>
      </c>
      <c r="AY256" s="45" t="s">
        <v>12</v>
      </c>
      <c r="AZ256" s="45" t="s">
        <v>12</v>
      </c>
      <c r="BA256" s="45" t="s">
        <v>12</v>
      </c>
      <c r="BB256" s="45" t="s">
        <v>12</v>
      </c>
      <c r="BC256" s="45" t="s">
        <v>12</v>
      </c>
      <c r="BD256" s="45" t="s">
        <v>12</v>
      </c>
      <c r="BE256" s="45" t="s">
        <v>12</v>
      </c>
      <c r="BF256" s="45" t="s">
        <v>12</v>
      </c>
      <c r="BG256" s="45" t="s">
        <v>12</v>
      </c>
      <c r="BH256" s="45" t="s">
        <v>12</v>
      </c>
      <c r="BI256" s="45" t="s">
        <v>12</v>
      </c>
      <c r="BJ256" s="45" t="s">
        <v>12</v>
      </c>
      <c r="BK256" s="45" t="s">
        <v>12</v>
      </c>
      <c r="BL256" s="45" t="s">
        <v>12</v>
      </c>
      <c r="BM256" s="45" t="s">
        <v>12</v>
      </c>
      <c r="BN256" s="45" t="s">
        <v>12</v>
      </c>
      <c r="BO256" s="45" t="s">
        <v>12</v>
      </c>
      <c r="BP256" s="45" t="s">
        <v>12</v>
      </c>
      <c r="BQ256" s="45" t="s">
        <v>12</v>
      </c>
      <c r="BR256" s="45" t="s">
        <v>12</v>
      </c>
      <c r="BS256" s="45" t="s">
        <v>12</v>
      </c>
      <c r="BT256" s="45" t="s">
        <v>12</v>
      </c>
      <c r="BU256" s="45" t="s">
        <v>12</v>
      </c>
      <c r="BV256" s="45" t="s">
        <v>12</v>
      </c>
      <c r="BW256" s="45" t="s">
        <v>12</v>
      </c>
      <c r="BX256" s="45" t="s">
        <v>12</v>
      </c>
      <c r="BY256" s="45" t="s">
        <v>12</v>
      </c>
      <c r="BZ256" s="45" t="s">
        <v>12</v>
      </c>
      <c r="CA256" s="45" t="s">
        <v>12</v>
      </c>
      <c r="CB256" s="45" t="s">
        <v>12</v>
      </c>
      <c r="CC256" s="45" t="s">
        <v>12</v>
      </c>
      <c r="CD256" s="45" t="s">
        <v>12</v>
      </c>
      <c r="CE256" s="45" t="s">
        <v>12</v>
      </c>
      <c r="CF256" s="45" t="s">
        <v>12</v>
      </c>
      <c r="CG256" s="45" t="s">
        <v>12</v>
      </c>
      <c r="CH256" s="45" t="s">
        <v>12</v>
      </c>
      <c r="CI256" s="45" t="s">
        <v>12</v>
      </c>
      <c r="CJ256" s="45" t="s">
        <v>12</v>
      </c>
      <c r="CK256" s="45" t="s">
        <v>12</v>
      </c>
      <c r="CL256" s="45" t="s">
        <v>12</v>
      </c>
      <c r="CM256" s="45" t="s">
        <v>12</v>
      </c>
      <c r="CN256" s="45" t="s">
        <v>12</v>
      </c>
      <c r="CO256" s="45" t="s">
        <v>12</v>
      </c>
      <c r="CP256" s="117"/>
      <c r="CQ256" s="60"/>
      <c r="CR256" s="46"/>
      <c r="CS256" s="88"/>
    </row>
    <row r="257" spans="2:97" s="39" customFormat="1" ht="8.5" customHeight="1" thickBot="1" x14ac:dyDescent="0.4">
      <c r="B257" s="102"/>
      <c r="C257" s="324"/>
      <c r="D257" s="107"/>
      <c r="E257" s="103"/>
      <c r="F257" s="115"/>
      <c r="G257" s="116"/>
      <c r="I257" s="95"/>
      <c r="K257" s="96"/>
      <c r="L257" s="93"/>
      <c r="M257" s="93"/>
      <c r="N257" s="93"/>
      <c r="O257" s="94"/>
      <c r="Q257" s="112"/>
      <c r="R257" s="113"/>
      <c r="T257" s="110">
        <f t="shared" ref="T257" si="929">IF(U255="","",1)</f>
        <v>1</v>
      </c>
      <c r="U257" s="93">
        <f t="shared" si="866"/>
        <v>1</v>
      </c>
      <c r="V257" s="109">
        <f t="shared" ref="V257" si="930">IF(U255="","",1)</f>
        <v>1</v>
      </c>
      <c r="X257" s="107"/>
      <c r="Y257" s="97"/>
      <c r="Z257" s="98"/>
      <c r="AB257" s="104"/>
      <c r="AC257" s="92"/>
      <c r="AD257" s="139"/>
      <c r="AF257" s="140"/>
      <c r="AG257" s="141"/>
      <c r="AH257" s="141"/>
      <c r="AI257" s="141"/>
      <c r="AJ257" s="142"/>
      <c r="AL257" s="140"/>
      <c r="AM257" s="141"/>
      <c r="AN257" s="141"/>
      <c r="AO257" s="141"/>
      <c r="AP257" s="141"/>
      <c r="AQ257" s="141"/>
      <c r="AR257" s="141"/>
      <c r="AS257" s="141"/>
      <c r="AT257" s="141"/>
      <c r="AU257" s="141"/>
      <c r="AV257" s="141"/>
      <c r="AW257" s="141"/>
      <c r="AX257" s="141"/>
      <c r="AY257" s="141"/>
      <c r="AZ257" s="141"/>
      <c r="BA257" s="141"/>
      <c r="BB257" s="141"/>
      <c r="BC257" s="141"/>
      <c r="BD257" s="141"/>
      <c r="BE257" s="141"/>
      <c r="BF257" s="141"/>
      <c r="BG257" s="141"/>
      <c r="BH257" s="141"/>
      <c r="BI257" s="141"/>
      <c r="BJ257" s="141"/>
      <c r="BK257" s="141"/>
      <c r="BL257" s="141"/>
      <c r="BM257" s="141"/>
      <c r="BN257" s="141"/>
      <c r="BO257" s="141"/>
      <c r="BP257" s="141"/>
      <c r="BQ257" s="141"/>
      <c r="BR257" s="141"/>
      <c r="BS257" s="141"/>
      <c r="BT257" s="141"/>
      <c r="BU257" s="141"/>
      <c r="BV257" s="141"/>
      <c r="BW257" s="141"/>
      <c r="BX257" s="141"/>
      <c r="BY257" s="141"/>
      <c r="BZ257" s="141"/>
      <c r="CA257" s="141"/>
      <c r="CB257" s="141"/>
      <c r="CC257" s="141"/>
      <c r="CD257" s="141"/>
      <c r="CE257" s="141"/>
      <c r="CF257" s="141"/>
      <c r="CG257" s="141"/>
      <c r="CH257" s="141"/>
      <c r="CI257" s="141"/>
      <c r="CJ257" s="141"/>
      <c r="CK257" s="141"/>
      <c r="CL257" s="141"/>
      <c r="CM257" s="141"/>
      <c r="CN257" s="141"/>
      <c r="CO257" s="142"/>
      <c r="CP257" s="118"/>
      <c r="CQ257" s="146"/>
      <c r="CR257" s="97"/>
      <c r="CS257" s="105"/>
    </row>
    <row r="258" spans="2:97" ht="8.5" customHeight="1" thickTop="1" x14ac:dyDescent="0.35">
      <c r="B258" s="71"/>
      <c r="C258" s="323"/>
      <c r="D258" s="313"/>
      <c r="E258" s="60"/>
      <c r="F258" s="314"/>
      <c r="G258" s="315"/>
      <c r="I258" s="316"/>
      <c r="K258" s="314"/>
      <c r="L258" s="317"/>
      <c r="M258" s="317"/>
      <c r="N258" s="317"/>
      <c r="O258" s="315"/>
      <c r="P258" s="1"/>
      <c r="Q258" s="318"/>
      <c r="R258" s="319"/>
      <c r="T258" s="320">
        <f t="shared" ref="T258" si="931">IF(U259="","",1)</f>
        <v>1</v>
      </c>
      <c r="U258" s="317">
        <f t="shared" si="850"/>
        <v>1</v>
      </c>
      <c r="V258" s="321">
        <f t="shared" ref="V258" si="932">IF(U259="","",1)</f>
        <v>1</v>
      </c>
      <c r="X258" s="313"/>
      <c r="Y258" s="46"/>
      <c r="Z258" s="76"/>
      <c r="AB258" s="82"/>
      <c r="AC258" s="45"/>
      <c r="AD258" s="134"/>
      <c r="AF258" s="135"/>
      <c r="AG258" s="136"/>
      <c r="AH258" s="136"/>
      <c r="AI258" s="137"/>
      <c r="AJ258" s="138"/>
      <c r="AL258" s="143"/>
      <c r="AM258" s="144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44"/>
      <c r="AY258" s="144"/>
      <c r="AZ258" s="144"/>
      <c r="BA258" s="144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44"/>
      <c r="BM258" s="144"/>
      <c r="BN258" s="144"/>
      <c r="BO258" s="144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44"/>
      <c r="CA258" s="144"/>
      <c r="CB258" s="144"/>
      <c r="CC258" s="144"/>
      <c r="CD258" s="144"/>
      <c r="CE258" s="144"/>
      <c r="CF258" s="144"/>
      <c r="CG258" s="144"/>
      <c r="CH258" s="144"/>
      <c r="CI258" s="144"/>
      <c r="CJ258" s="144"/>
      <c r="CK258" s="144"/>
      <c r="CL258" s="144"/>
      <c r="CM258" s="144"/>
      <c r="CN258" s="144"/>
      <c r="CO258" s="145"/>
      <c r="CP258" s="117"/>
      <c r="CQ258" s="134"/>
      <c r="CR258" s="46"/>
      <c r="CS258" s="88"/>
    </row>
    <row r="259" spans="2:97" x14ac:dyDescent="0.35">
      <c r="B259" s="71"/>
      <c r="C259" s="323">
        <v>60</v>
      </c>
      <c r="D259" s="47" t="str">
        <f t="shared" ref="D259" si="933">IF(AD259="Athlete Name","",AD259)</f>
        <v>Sadie Palfrey</v>
      </c>
      <c r="E259" s="60"/>
      <c r="F259" s="1">
        <f>IF(COUNT(AL259:CO259)=0,"", COUNT(AL259:CO259))</f>
        <v>8</v>
      </c>
      <c r="G259" s="46">
        <f t="shared" ref="G259" si="934">_xlfn.IFS(F259="","",F259=1,1,F259=2,2,F259=3,3,F259=4,4,F259=5,5,F259&gt;5,5)</f>
        <v>5</v>
      </c>
      <c r="I259" s="61"/>
      <c r="J259" s="108" t="s">
        <v>7</v>
      </c>
      <c r="K259" s="45">
        <f>IFERROR(LARGE((AL259:CO259),1),"")</f>
        <v>623.9</v>
      </c>
      <c r="L259" s="1">
        <f>IFERROR(LARGE((AL259:CO259),2),"")</f>
        <v>619.29999999999995</v>
      </c>
      <c r="M259" s="1">
        <f>IFERROR(LARGE((AL259:CO259),3),"")</f>
        <v>619.20000000000005</v>
      </c>
      <c r="N259" s="1">
        <f>IFERROR(LARGE((AL259:CO259),4),"")</f>
        <v>617.1</v>
      </c>
      <c r="O259" s="46">
        <f>IFERROR(LARGE((AL259:CO259),5),"")</f>
        <v>614.4</v>
      </c>
      <c r="P259" s="1"/>
      <c r="Q259" s="56">
        <f t="shared" ref="Q259" si="935">IFERROR(AVERAGEIF(K259:O259,"&gt;0"),"")</f>
        <v>618.78</v>
      </c>
      <c r="R259" s="57" t="str">
        <f t="shared" ref="R259" si="936">IF(SUM(AF260:AJ260,K260:O260)=0,"",SUM(AF260:AJ260,K260:O260))</f>
        <v/>
      </c>
      <c r="T259" s="5">
        <f t="shared" ref="T259" si="937">IF(U259="","",1)</f>
        <v>1</v>
      </c>
      <c r="U259" s="4">
        <f t="shared" ref="U259" si="938">IF(SUM(Q259:R259)=0,"",SUM(Q259:R259))</f>
        <v>618.78</v>
      </c>
      <c r="V259" s="6">
        <f t="shared" ref="V259" si="939">IF(U259="","",1)</f>
        <v>1</v>
      </c>
      <c r="X259" s="60" t="str">
        <f t="shared" ref="X259" si="940">IF(AD259="Athlete Name","",AD259)</f>
        <v>Sadie Palfrey</v>
      </c>
      <c r="Y259" s="46"/>
      <c r="Z259" s="76"/>
      <c r="AB259" s="82"/>
      <c r="AC259" s="45">
        <v>60</v>
      </c>
      <c r="AD259" s="60" t="s">
        <v>268</v>
      </c>
      <c r="AF259" s="45"/>
      <c r="AG259" s="1"/>
      <c r="AH259" s="1"/>
      <c r="AI259" s="1"/>
      <c r="AJ259" s="46"/>
      <c r="AK259" s="108"/>
      <c r="AL259" s="62" t="s">
        <v>7</v>
      </c>
      <c r="AM259" s="62" t="s">
        <v>7</v>
      </c>
      <c r="AN259" s="62">
        <v>623.9</v>
      </c>
      <c r="AO259" s="62" t="s">
        <v>7</v>
      </c>
      <c r="AP259" s="62" t="s">
        <v>7</v>
      </c>
      <c r="AQ259" s="62" t="s">
        <v>7</v>
      </c>
      <c r="AR259" s="62" t="s">
        <v>7</v>
      </c>
      <c r="AS259" s="62" t="s">
        <v>7</v>
      </c>
      <c r="AT259" s="62" t="s">
        <v>7</v>
      </c>
      <c r="AU259" s="62" t="s">
        <v>7</v>
      </c>
      <c r="AV259" s="62" t="s">
        <v>7</v>
      </c>
      <c r="AW259" s="62">
        <v>619.20000000000005</v>
      </c>
      <c r="AX259" s="62" t="s">
        <v>7</v>
      </c>
      <c r="AY259" s="62" t="s">
        <v>7</v>
      </c>
      <c r="AZ259" s="62" t="s">
        <v>7</v>
      </c>
      <c r="BA259" s="62" t="s">
        <v>7</v>
      </c>
      <c r="BB259" s="62" t="s">
        <v>7</v>
      </c>
      <c r="BC259" s="62" t="s">
        <v>7</v>
      </c>
      <c r="BD259" s="62">
        <v>613.79999999999995</v>
      </c>
      <c r="BE259" s="62" t="s">
        <v>7</v>
      </c>
      <c r="BF259" s="62">
        <v>613.79999999999995</v>
      </c>
      <c r="BG259" s="62" t="s">
        <v>7</v>
      </c>
      <c r="BH259" s="62">
        <v>613.29999999999995</v>
      </c>
      <c r="BI259" s="62">
        <v>614.4</v>
      </c>
      <c r="BJ259" s="62" t="s">
        <v>7</v>
      </c>
      <c r="BK259" s="62" t="s">
        <v>7</v>
      </c>
      <c r="BL259" s="62" t="s">
        <v>7</v>
      </c>
      <c r="BM259" s="62" t="s">
        <v>7</v>
      </c>
      <c r="BN259" s="62" t="s">
        <v>7</v>
      </c>
      <c r="BO259" s="62" t="s">
        <v>7</v>
      </c>
      <c r="BP259" s="62" t="s">
        <v>7</v>
      </c>
      <c r="BQ259" s="62" t="s">
        <v>7</v>
      </c>
      <c r="BR259" s="62" t="s">
        <v>7</v>
      </c>
      <c r="BS259" s="62" t="s">
        <v>7</v>
      </c>
      <c r="BT259" s="62">
        <v>617.1</v>
      </c>
      <c r="BU259" s="62">
        <v>619.29999999999995</v>
      </c>
      <c r="BV259" s="62" t="s">
        <v>7</v>
      </c>
      <c r="BW259" s="62" t="s">
        <v>7</v>
      </c>
      <c r="BX259" s="62" t="s">
        <v>7</v>
      </c>
      <c r="BY259" s="62" t="s">
        <v>7</v>
      </c>
      <c r="BZ259" s="62" t="s">
        <v>7</v>
      </c>
      <c r="CA259" s="62" t="s">
        <v>7</v>
      </c>
      <c r="CB259" s="62" t="s">
        <v>7</v>
      </c>
      <c r="CC259" s="62" t="s">
        <v>7</v>
      </c>
      <c r="CD259" s="62" t="s">
        <v>7</v>
      </c>
      <c r="CE259" s="62" t="s">
        <v>7</v>
      </c>
      <c r="CF259" s="62" t="s">
        <v>7</v>
      </c>
      <c r="CG259" s="62" t="s">
        <v>7</v>
      </c>
      <c r="CH259" s="62" t="s">
        <v>7</v>
      </c>
      <c r="CI259" s="62" t="s">
        <v>7</v>
      </c>
      <c r="CJ259" s="62" t="s">
        <v>7</v>
      </c>
      <c r="CK259" s="62" t="s">
        <v>7</v>
      </c>
      <c r="CL259" s="62" t="s">
        <v>7</v>
      </c>
      <c r="CM259" s="62" t="s">
        <v>7</v>
      </c>
      <c r="CN259" s="62" t="s">
        <v>7</v>
      </c>
      <c r="CO259" s="62" t="s">
        <v>7</v>
      </c>
      <c r="CP259" s="117"/>
      <c r="CQ259" s="60" t="str">
        <f>IF(AD259="Athlete Name","",AD259)</f>
        <v>Sadie Palfrey</v>
      </c>
      <c r="CR259" s="46">
        <v>60</v>
      </c>
      <c r="CS259" s="88"/>
    </row>
    <row r="260" spans="2:97" x14ac:dyDescent="0.35">
      <c r="B260" s="71"/>
      <c r="C260" s="323"/>
      <c r="D260" s="47"/>
      <c r="E260" s="60"/>
      <c r="G260" s="46"/>
      <c r="I260" s="61" t="str">
        <f t="shared" ref="I260" si="941">IF(SUM(AF260:AJ260)=0,"",SUM(AF260:AJ260))</f>
        <v/>
      </c>
      <c r="J260" s="108" t="s">
        <v>12</v>
      </c>
      <c r="K260" s="45" t="str">
        <f>IFERROR(LARGE((AL260:CO260),1),"")</f>
        <v/>
      </c>
      <c r="L260" s="1" t="str">
        <f>IFERROR(LARGE((AL260:CO260),2),"")</f>
        <v/>
      </c>
      <c r="M260" s="1" t="str">
        <f>IFERROR(LARGE((AL260:CO260),3),"")</f>
        <v/>
      </c>
      <c r="N260" s="1" t="str">
        <f>IFERROR(LARGE((AL260:CO260),4),"")</f>
        <v/>
      </c>
      <c r="O260" s="46" t="str">
        <f>IFERROR(LARGE((AL260:CO260),5),"")</f>
        <v/>
      </c>
      <c r="P260" s="1"/>
      <c r="Q260" s="56"/>
      <c r="R260" s="57"/>
      <c r="T260" s="5">
        <f t="shared" ref="T260" si="942">IF(U259="","",1)</f>
        <v>1</v>
      </c>
      <c r="U260" s="126">
        <f t="shared" si="863"/>
        <v>1</v>
      </c>
      <c r="V260" s="6">
        <f t="shared" ref="V260" si="943">IF(U259="","",1)</f>
        <v>1</v>
      </c>
      <c r="X260" s="60"/>
      <c r="Y260" s="46"/>
      <c r="Z260" s="76"/>
      <c r="AB260" s="82"/>
      <c r="AC260" s="45"/>
      <c r="AD260" s="60"/>
      <c r="AF260" s="45" t="s">
        <v>12</v>
      </c>
      <c r="AG260" s="1" t="s">
        <v>12</v>
      </c>
      <c r="AH260" s="1" t="s">
        <v>12</v>
      </c>
      <c r="AI260" s="1" t="s">
        <v>12</v>
      </c>
      <c r="AJ260" s="46" t="s">
        <v>12</v>
      </c>
      <c r="AK260" s="108"/>
      <c r="AL260" s="45" t="s">
        <v>12</v>
      </c>
      <c r="AM260" s="45" t="s">
        <v>12</v>
      </c>
      <c r="AN260" s="45" t="s">
        <v>12</v>
      </c>
      <c r="AO260" s="45" t="s">
        <v>12</v>
      </c>
      <c r="AP260" s="45" t="s">
        <v>12</v>
      </c>
      <c r="AQ260" s="45" t="s">
        <v>12</v>
      </c>
      <c r="AR260" s="45" t="s">
        <v>12</v>
      </c>
      <c r="AS260" s="45" t="s">
        <v>12</v>
      </c>
      <c r="AT260" s="45" t="s">
        <v>12</v>
      </c>
      <c r="AU260" s="45" t="s">
        <v>12</v>
      </c>
      <c r="AV260" s="45" t="s">
        <v>12</v>
      </c>
      <c r="AW260" s="45" t="s">
        <v>12</v>
      </c>
      <c r="AX260" s="45" t="s">
        <v>12</v>
      </c>
      <c r="AY260" s="45" t="s">
        <v>12</v>
      </c>
      <c r="AZ260" s="45" t="s">
        <v>12</v>
      </c>
      <c r="BA260" s="45" t="s">
        <v>12</v>
      </c>
      <c r="BB260" s="45" t="s">
        <v>12</v>
      </c>
      <c r="BC260" s="45" t="s">
        <v>12</v>
      </c>
      <c r="BD260" s="45" t="s">
        <v>12</v>
      </c>
      <c r="BE260" s="45" t="s">
        <v>12</v>
      </c>
      <c r="BF260" s="45" t="s">
        <v>12</v>
      </c>
      <c r="BG260" s="45" t="s">
        <v>12</v>
      </c>
      <c r="BH260" s="45" t="s">
        <v>12</v>
      </c>
      <c r="BI260" s="45" t="s">
        <v>12</v>
      </c>
      <c r="BJ260" s="45" t="s">
        <v>12</v>
      </c>
      <c r="BK260" s="45" t="s">
        <v>12</v>
      </c>
      <c r="BL260" s="45" t="s">
        <v>12</v>
      </c>
      <c r="BM260" s="45" t="s">
        <v>12</v>
      </c>
      <c r="BN260" s="45" t="s">
        <v>12</v>
      </c>
      <c r="BO260" s="45" t="s">
        <v>12</v>
      </c>
      <c r="BP260" s="45" t="s">
        <v>12</v>
      </c>
      <c r="BQ260" s="45" t="s">
        <v>12</v>
      </c>
      <c r="BR260" s="45" t="s">
        <v>12</v>
      </c>
      <c r="BS260" s="45" t="s">
        <v>12</v>
      </c>
      <c r="BT260" s="45" t="s">
        <v>12</v>
      </c>
      <c r="BU260" s="45" t="s">
        <v>12</v>
      </c>
      <c r="BV260" s="45" t="s">
        <v>12</v>
      </c>
      <c r="BW260" s="45" t="s">
        <v>12</v>
      </c>
      <c r="BX260" s="45" t="s">
        <v>12</v>
      </c>
      <c r="BY260" s="45" t="s">
        <v>12</v>
      </c>
      <c r="BZ260" s="45" t="s">
        <v>12</v>
      </c>
      <c r="CA260" s="45" t="s">
        <v>12</v>
      </c>
      <c r="CB260" s="45" t="s">
        <v>12</v>
      </c>
      <c r="CC260" s="45" t="s">
        <v>12</v>
      </c>
      <c r="CD260" s="45" t="s">
        <v>12</v>
      </c>
      <c r="CE260" s="45" t="s">
        <v>12</v>
      </c>
      <c r="CF260" s="45" t="s">
        <v>12</v>
      </c>
      <c r="CG260" s="45" t="s">
        <v>12</v>
      </c>
      <c r="CH260" s="45" t="s">
        <v>12</v>
      </c>
      <c r="CI260" s="45" t="s">
        <v>12</v>
      </c>
      <c r="CJ260" s="45" t="s">
        <v>12</v>
      </c>
      <c r="CK260" s="45" t="s">
        <v>12</v>
      </c>
      <c r="CL260" s="45" t="s">
        <v>12</v>
      </c>
      <c r="CM260" s="45" t="s">
        <v>12</v>
      </c>
      <c r="CN260" s="45" t="s">
        <v>12</v>
      </c>
      <c r="CO260" s="45" t="s">
        <v>12</v>
      </c>
      <c r="CP260" s="117"/>
      <c r="CQ260" s="60"/>
      <c r="CR260" s="46"/>
      <c r="CS260" s="88"/>
    </row>
    <row r="261" spans="2:97" s="39" customFormat="1" ht="8.5" customHeight="1" thickBot="1" x14ac:dyDescent="0.4">
      <c r="B261" s="102"/>
      <c r="C261" s="324"/>
      <c r="D261" s="107"/>
      <c r="E261" s="103"/>
      <c r="F261" s="115"/>
      <c r="G261" s="116"/>
      <c r="I261" s="95"/>
      <c r="K261" s="96"/>
      <c r="L261" s="93"/>
      <c r="M261" s="93"/>
      <c r="N261" s="93"/>
      <c r="O261" s="94"/>
      <c r="Q261" s="112"/>
      <c r="R261" s="113"/>
      <c r="T261" s="110">
        <f t="shared" ref="T261" si="944">IF(U259="","",1)</f>
        <v>1</v>
      </c>
      <c r="U261" s="93">
        <f t="shared" si="866"/>
        <v>1</v>
      </c>
      <c r="V261" s="109">
        <f t="shared" ref="V261" si="945">IF(U259="","",1)</f>
        <v>1</v>
      </c>
      <c r="X261" s="107"/>
      <c r="Y261" s="97"/>
      <c r="Z261" s="98"/>
      <c r="AB261" s="104"/>
      <c r="AC261" s="92"/>
      <c r="AD261" s="139"/>
      <c r="AF261" s="140"/>
      <c r="AG261" s="141"/>
      <c r="AH261" s="141"/>
      <c r="AI261" s="141"/>
      <c r="AJ261" s="142"/>
      <c r="AL261" s="140"/>
      <c r="AM261" s="141"/>
      <c r="AN261" s="141"/>
      <c r="AO261" s="141"/>
      <c r="AP261" s="141"/>
      <c r="AQ261" s="141"/>
      <c r="AR261" s="141"/>
      <c r="AS261" s="141"/>
      <c r="AT261" s="141"/>
      <c r="AU261" s="141"/>
      <c r="AV261" s="141"/>
      <c r="AW261" s="141"/>
      <c r="AX261" s="141"/>
      <c r="AY261" s="141"/>
      <c r="AZ261" s="141"/>
      <c r="BA261" s="141"/>
      <c r="BB261" s="141"/>
      <c r="BC261" s="141"/>
      <c r="BD261" s="141"/>
      <c r="BE261" s="141"/>
      <c r="BF261" s="141"/>
      <c r="BG261" s="141"/>
      <c r="BH261" s="141"/>
      <c r="BI261" s="141"/>
      <c r="BJ261" s="141"/>
      <c r="BK261" s="141"/>
      <c r="BL261" s="141"/>
      <c r="BM261" s="141"/>
      <c r="BN261" s="141"/>
      <c r="BO261" s="141"/>
      <c r="BP261" s="141"/>
      <c r="BQ261" s="141"/>
      <c r="BR261" s="141"/>
      <c r="BS261" s="141"/>
      <c r="BT261" s="141"/>
      <c r="BU261" s="141"/>
      <c r="BV261" s="141"/>
      <c r="BW261" s="141"/>
      <c r="BX261" s="141"/>
      <c r="BY261" s="141"/>
      <c r="BZ261" s="141"/>
      <c r="CA261" s="141"/>
      <c r="CB261" s="141"/>
      <c r="CC261" s="141"/>
      <c r="CD261" s="141"/>
      <c r="CE261" s="141"/>
      <c r="CF261" s="141"/>
      <c r="CG261" s="141"/>
      <c r="CH261" s="141"/>
      <c r="CI261" s="141"/>
      <c r="CJ261" s="141"/>
      <c r="CK261" s="141"/>
      <c r="CL261" s="141"/>
      <c r="CM261" s="141"/>
      <c r="CN261" s="141"/>
      <c r="CO261" s="142"/>
      <c r="CP261" s="118"/>
      <c r="CQ261" s="146"/>
      <c r="CR261" s="97"/>
      <c r="CS261" s="105"/>
    </row>
    <row r="262" spans="2:97" ht="8.5" customHeight="1" thickTop="1" x14ac:dyDescent="0.35">
      <c r="B262" s="71"/>
      <c r="C262" s="323"/>
      <c r="D262" s="313"/>
      <c r="E262" s="60"/>
      <c r="F262" s="314"/>
      <c r="G262" s="315"/>
      <c r="I262" s="316"/>
      <c r="K262" s="314"/>
      <c r="L262" s="317"/>
      <c r="M262" s="317"/>
      <c r="N262" s="317"/>
      <c r="O262" s="315"/>
      <c r="P262" s="1"/>
      <c r="Q262" s="318"/>
      <c r="R262" s="319"/>
      <c r="T262" s="320">
        <f t="shared" ref="T262" si="946">IF(U263="","",1)</f>
        <v>1</v>
      </c>
      <c r="U262" s="317">
        <f t="shared" si="850"/>
        <v>1</v>
      </c>
      <c r="V262" s="321">
        <f t="shared" ref="V262" si="947">IF(U263="","",1)</f>
        <v>1</v>
      </c>
      <c r="X262" s="313"/>
      <c r="Y262" s="46"/>
      <c r="Z262" s="76"/>
      <c r="AB262" s="82"/>
      <c r="AC262" s="45"/>
      <c r="AD262" s="134"/>
      <c r="AF262" s="135"/>
      <c r="AG262" s="136"/>
      <c r="AH262" s="136"/>
      <c r="AI262" s="137"/>
      <c r="AJ262" s="138"/>
      <c r="AL262" s="143"/>
      <c r="AM262" s="144"/>
      <c r="AN262" s="144"/>
      <c r="AO262" s="144"/>
      <c r="AP262" s="144"/>
      <c r="AQ262" s="144"/>
      <c r="AR262" s="144"/>
      <c r="AS262" s="144"/>
      <c r="AT262" s="144"/>
      <c r="AU262" s="144"/>
      <c r="AV262" s="144"/>
      <c r="AW262" s="144"/>
      <c r="AX262" s="144"/>
      <c r="AY262" s="144"/>
      <c r="AZ262" s="144"/>
      <c r="BA262" s="144"/>
      <c r="BB262" s="144"/>
      <c r="BC262" s="144"/>
      <c r="BD262" s="144"/>
      <c r="BE262" s="144"/>
      <c r="BF262" s="144"/>
      <c r="BG262" s="144"/>
      <c r="BH262" s="144"/>
      <c r="BI262" s="144"/>
      <c r="BJ262" s="144"/>
      <c r="BK262" s="144"/>
      <c r="BL262" s="144"/>
      <c r="BM262" s="144"/>
      <c r="BN262" s="144"/>
      <c r="BO262" s="144"/>
      <c r="BP262" s="144"/>
      <c r="BQ262" s="144"/>
      <c r="BR262" s="144"/>
      <c r="BS262" s="144"/>
      <c r="BT262" s="144"/>
      <c r="BU262" s="144"/>
      <c r="BV262" s="144"/>
      <c r="BW262" s="144"/>
      <c r="BX262" s="144"/>
      <c r="BY262" s="144"/>
      <c r="BZ262" s="144"/>
      <c r="CA262" s="144"/>
      <c r="CB262" s="144"/>
      <c r="CC262" s="144"/>
      <c r="CD262" s="144"/>
      <c r="CE262" s="144"/>
      <c r="CF262" s="144"/>
      <c r="CG262" s="144"/>
      <c r="CH262" s="144"/>
      <c r="CI262" s="144"/>
      <c r="CJ262" s="144"/>
      <c r="CK262" s="144"/>
      <c r="CL262" s="144"/>
      <c r="CM262" s="144"/>
      <c r="CN262" s="144"/>
      <c r="CO262" s="145"/>
      <c r="CP262" s="117"/>
      <c r="CQ262" s="134"/>
      <c r="CR262" s="46"/>
      <c r="CS262" s="88"/>
    </row>
    <row r="263" spans="2:97" x14ac:dyDescent="0.35">
      <c r="B263" s="71"/>
      <c r="C263" s="323">
        <v>61</v>
      </c>
      <c r="D263" s="47" t="str">
        <f t="shared" ref="D263" si="948">IF(AD263="Athlete Name","",AD263)</f>
        <v>Elisa Boozer</v>
      </c>
      <c r="E263" s="60"/>
      <c r="F263" s="1">
        <f>IF(COUNT(AL263:CO263)=0,"", COUNT(AL263:CO263))</f>
        <v>13</v>
      </c>
      <c r="G263" s="46">
        <f t="shared" ref="G263" si="949">_xlfn.IFS(F263="","",F263=1,1,F263=2,2,F263=3,3,F263=4,4,F263=5,5,F263&gt;5,5)</f>
        <v>5</v>
      </c>
      <c r="I263" s="61"/>
      <c r="J263" s="108" t="s">
        <v>7</v>
      </c>
      <c r="K263" s="45">
        <f>IFERROR(LARGE((AL263:CO263),1),"")</f>
        <v>625.6</v>
      </c>
      <c r="L263" s="1">
        <f>IFERROR(LARGE((AL263:CO263),2),"")</f>
        <v>624.70000000000005</v>
      </c>
      <c r="M263" s="1">
        <f>IFERROR(LARGE((AL263:CO263),3),"")</f>
        <v>623.5</v>
      </c>
      <c r="N263" s="1">
        <f>IFERROR(LARGE((AL263:CO263),4),"")</f>
        <v>623</v>
      </c>
      <c r="O263" s="46">
        <f>IFERROR(LARGE((AL263:CO263),5),"")</f>
        <v>622.70000000000005</v>
      </c>
      <c r="P263" s="1"/>
      <c r="Q263" s="56">
        <f t="shared" ref="Q263" si="950">IFERROR(AVERAGEIF(K263:O263,"&gt;0"),"")</f>
        <v>623.9</v>
      </c>
      <c r="R263" s="57" t="str">
        <f t="shared" ref="R263" si="951">IF(SUM(AF264:AJ264,K264:O264)=0,"",SUM(AF264:AJ264,K264:O264))</f>
        <v/>
      </c>
      <c r="T263" s="5">
        <f t="shared" ref="T263" si="952">IF(U263="","",1)</f>
        <v>1</v>
      </c>
      <c r="U263" s="4">
        <f t="shared" ref="U263" si="953">IF(SUM(Q263:R263)=0,"",SUM(Q263:R263))</f>
        <v>623.9</v>
      </c>
      <c r="V263" s="6">
        <f t="shared" ref="V263" si="954">IF(U263="","",1)</f>
        <v>1</v>
      </c>
      <c r="X263" s="60" t="str">
        <f t="shared" ref="X263" si="955">IF(AD263="Athlete Name","",AD263)</f>
        <v>Elisa Boozer</v>
      </c>
      <c r="Y263" s="46"/>
      <c r="Z263" s="76"/>
      <c r="AB263" s="82"/>
      <c r="AC263" s="45">
        <v>61</v>
      </c>
      <c r="AD263" s="60" t="s">
        <v>291</v>
      </c>
      <c r="AF263" s="45"/>
      <c r="AG263" s="1"/>
      <c r="AH263" s="1"/>
      <c r="AI263" s="1"/>
      <c r="AJ263" s="46"/>
      <c r="AK263" s="108"/>
      <c r="AL263" s="62" t="s">
        <v>7</v>
      </c>
      <c r="AM263" s="62" t="s">
        <v>7</v>
      </c>
      <c r="AN263" s="62" t="s">
        <v>7</v>
      </c>
      <c r="AO263" s="62" t="s">
        <v>7</v>
      </c>
      <c r="AP263" s="62" t="s">
        <v>7</v>
      </c>
      <c r="AQ263" s="62">
        <v>624.70000000000005</v>
      </c>
      <c r="AR263" s="62">
        <v>623.5</v>
      </c>
      <c r="AS263" s="62" t="s">
        <v>7</v>
      </c>
      <c r="AT263" s="62" t="s">
        <v>7</v>
      </c>
      <c r="AU263" s="62" t="s">
        <v>7</v>
      </c>
      <c r="AV263" s="62" t="s">
        <v>7</v>
      </c>
      <c r="AW263" s="62" t="s">
        <v>7</v>
      </c>
      <c r="AX263" s="62" t="s">
        <v>7</v>
      </c>
      <c r="AY263" s="62" t="s">
        <v>7</v>
      </c>
      <c r="AZ263" s="62">
        <v>620.9</v>
      </c>
      <c r="BA263" s="62">
        <v>611</v>
      </c>
      <c r="BB263" s="62" t="s">
        <v>7</v>
      </c>
      <c r="BC263" s="62" t="s">
        <v>7</v>
      </c>
      <c r="BD263" s="62" t="s">
        <v>7</v>
      </c>
      <c r="BE263" s="62" t="s">
        <v>7</v>
      </c>
      <c r="BF263" s="62" t="s">
        <v>7</v>
      </c>
      <c r="BG263" s="62" t="s">
        <v>7</v>
      </c>
      <c r="BH263" s="62">
        <v>621.9</v>
      </c>
      <c r="BI263" s="62">
        <v>619.29999999999995</v>
      </c>
      <c r="BJ263" s="62" t="s">
        <v>7</v>
      </c>
      <c r="BK263" s="62" t="s">
        <v>7</v>
      </c>
      <c r="BL263" s="62" t="s">
        <v>7</v>
      </c>
      <c r="BM263" s="62" t="s">
        <v>7</v>
      </c>
      <c r="BN263" s="62" t="s">
        <v>7</v>
      </c>
      <c r="BO263" s="62" t="s">
        <v>7</v>
      </c>
      <c r="BP263" s="62" t="s">
        <v>7</v>
      </c>
      <c r="BQ263" s="62" t="s">
        <v>7</v>
      </c>
      <c r="BR263" s="62">
        <v>622.70000000000005</v>
      </c>
      <c r="BS263" s="62">
        <v>620.29999999999995</v>
      </c>
      <c r="BT263" s="62">
        <v>619</v>
      </c>
      <c r="BU263" s="62">
        <v>619</v>
      </c>
      <c r="BV263" s="62" t="s">
        <v>7</v>
      </c>
      <c r="BW263" s="62" t="s">
        <v>7</v>
      </c>
      <c r="BX263" s="62">
        <v>625.6</v>
      </c>
      <c r="BY263" s="62" t="s">
        <v>7</v>
      </c>
      <c r="BZ263" s="62" t="s">
        <v>7</v>
      </c>
      <c r="CA263" s="62" t="s">
        <v>7</v>
      </c>
      <c r="CB263" s="62" t="s">
        <v>7</v>
      </c>
      <c r="CC263" s="62" t="s">
        <v>7</v>
      </c>
      <c r="CD263" s="62" t="s">
        <v>7</v>
      </c>
      <c r="CE263" s="62" t="s">
        <v>7</v>
      </c>
      <c r="CF263" s="62" t="s">
        <v>7</v>
      </c>
      <c r="CG263" s="62" t="s">
        <v>7</v>
      </c>
      <c r="CH263" s="62" t="s">
        <v>7</v>
      </c>
      <c r="CI263" s="62" t="s">
        <v>7</v>
      </c>
      <c r="CJ263" s="62">
        <v>623</v>
      </c>
      <c r="CK263" s="62">
        <v>620.5</v>
      </c>
      <c r="CL263" s="62" t="s">
        <v>7</v>
      </c>
      <c r="CM263" s="62" t="s">
        <v>7</v>
      </c>
      <c r="CN263" s="62" t="s">
        <v>7</v>
      </c>
      <c r="CO263" s="62" t="s">
        <v>7</v>
      </c>
      <c r="CP263" s="117"/>
      <c r="CQ263" s="60" t="str">
        <f>IF(AD263="Athlete Name","",AD263)</f>
        <v>Elisa Boozer</v>
      </c>
      <c r="CR263" s="46">
        <v>61</v>
      </c>
      <c r="CS263" s="88"/>
    </row>
    <row r="264" spans="2:97" x14ac:dyDescent="0.35">
      <c r="B264" s="71"/>
      <c r="C264" s="323"/>
      <c r="D264" s="47"/>
      <c r="E264" s="60"/>
      <c r="G264" s="46"/>
      <c r="I264" s="61" t="str">
        <f t="shared" ref="I264" si="956">IF(SUM(AF264:AJ264)=0,"",SUM(AF264:AJ264))</f>
        <v/>
      </c>
      <c r="J264" s="108" t="s">
        <v>12</v>
      </c>
      <c r="K264" s="45" t="str">
        <f>IFERROR(LARGE((AL264:CO264),1),"")</f>
        <v/>
      </c>
      <c r="L264" s="1" t="str">
        <f>IFERROR(LARGE((AL264:CO264),2),"")</f>
        <v/>
      </c>
      <c r="M264" s="1" t="str">
        <f>IFERROR(LARGE((AL264:CO264),3),"")</f>
        <v/>
      </c>
      <c r="N264" s="1" t="str">
        <f>IFERROR(LARGE((AL264:CO264),4),"")</f>
        <v/>
      </c>
      <c r="O264" s="46" t="str">
        <f>IFERROR(LARGE((AL264:CO264),5),"")</f>
        <v/>
      </c>
      <c r="P264" s="1"/>
      <c r="Q264" s="56"/>
      <c r="R264" s="57"/>
      <c r="T264" s="5">
        <f t="shared" ref="T264" si="957">IF(U263="","",1)</f>
        <v>1</v>
      </c>
      <c r="U264" s="126">
        <f t="shared" si="863"/>
        <v>1</v>
      </c>
      <c r="V264" s="6">
        <f t="shared" ref="V264" si="958">IF(U263="","",1)</f>
        <v>1</v>
      </c>
      <c r="X264" s="60"/>
      <c r="Y264" s="46"/>
      <c r="Z264" s="76"/>
      <c r="AB264" s="82"/>
      <c r="AC264" s="45"/>
      <c r="AD264" s="60"/>
      <c r="AF264" s="45" t="s">
        <v>12</v>
      </c>
      <c r="AG264" s="1" t="s">
        <v>12</v>
      </c>
      <c r="AH264" s="1" t="s">
        <v>12</v>
      </c>
      <c r="AI264" s="1" t="s">
        <v>12</v>
      </c>
      <c r="AJ264" s="46" t="s">
        <v>12</v>
      </c>
      <c r="AK264" s="108"/>
      <c r="AL264" s="45" t="s">
        <v>12</v>
      </c>
      <c r="AM264" s="45" t="s">
        <v>12</v>
      </c>
      <c r="AN264" s="45" t="s">
        <v>12</v>
      </c>
      <c r="AO264" s="45" t="s">
        <v>12</v>
      </c>
      <c r="AP264" s="45" t="s">
        <v>12</v>
      </c>
      <c r="AQ264" s="45" t="s">
        <v>12</v>
      </c>
      <c r="AR264" s="45" t="s">
        <v>12</v>
      </c>
      <c r="AS264" s="45" t="s">
        <v>12</v>
      </c>
      <c r="AT264" s="45" t="s">
        <v>12</v>
      </c>
      <c r="AU264" s="45" t="s">
        <v>12</v>
      </c>
      <c r="AV264" s="45" t="s">
        <v>12</v>
      </c>
      <c r="AW264" s="45" t="s">
        <v>12</v>
      </c>
      <c r="AX264" s="45" t="s">
        <v>12</v>
      </c>
      <c r="AY264" s="45" t="s">
        <v>12</v>
      </c>
      <c r="AZ264" s="45" t="s">
        <v>12</v>
      </c>
      <c r="BA264" s="45" t="s">
        <v>12</v>
      </c>
      <c r="BB264" s="45" t="s">
        <v>12</v>
      </c>
      <c r="BC264" s="45" t="s">
        <v>12</v>
      </c>
      <c r="BD264" s="45" t="s">
        <v>12</v>
      </c>
      <c r="BE264" s="45" t="s">
        <v>12</v>
      </c>
      <c r="BF264" s="45" t="s">
        <v>12</v>
      </c>
      <c r="BG264" s="45" t="s">
        <v>12</v>
      </c>
      <c r="BH264" s="45" t="s">
        <v>12</v>
      </c>
      <c r="BI264" s="45" t="s">
        <v>12</v>
      </c>
      <c r="BJ264" s="45" t="s">
        <v>12</v>
      </c>
      <c r="BK264" s="45" t="s">
        <v>12</v>
      </c>
      <c r="BL264" s="45" t="s">
        <v>12</v>
      </c>
      <c r="BM264" s="45" t="s">
        <v>12</v>
      </c>
      <c r="BN264" s="45" t="s">
        <v>12</v>
      </c>
      <c r="BO264" s="45" t="s">
        <v>12</v>
      </c>
      <c r="BP264" s="45" t="s">
        <v>12</v>
      </c>
      <c r="BQ264" s="45" t="s">
        <v>12</v>
      </c>
      <c r="BR264" s="45" t="s">
        <v>12</v>
      </c>
      <c r="BS264" s="45" t="s">
        <v>12</v>
      </c>
      <c r="BT264" s="45" t="s">
        <v>12</v>
      </c>
      <c r="BU264" s="45" t="s">
        <v>12</v>
      </c>
      <c r="BV264" s="45" t="s">
        <v>12</v>
      </c>
      <c r="BW264" s="45" t="s">
        <v>12</v>
      </c>
      <c r="BX264" s="45" t="s">
        <v>12</v>
      </c>
      <c r="BY264" s="45" t="s">
        <v>12</v>
      </c>
      <c r="BZ264" s="45" t="s">
        <v>12</v>
      </c>
      <c r="CA264" s="45" t="s">
        <v>12</v>
      </c>
      <c r="CB264" s="45" t="s">
        <v>12</v>
      </c>
      <c r="CC264" s="45" t="s">
        <v>12</v>
      </c>
      <c r="CD264" s="45" t="s">
        <v>12</v>
      </c>
      <c r="CE264" s="45" t="s">
        <v>12</v>
      </c>
      <c r="CF264" s="45" t="s">
        <v>12</v>
      </c>
      <c r="CG264" s="45" t="s">
        <v>12</v>
      </c>
      <c r="CH264" s="45" t="s">
        <v>12</v>
      </c>
      <c r="CI264" s="45" t="s">
        <v>12</v>
      </c>
      <c r="CJ264" s="45" t="s">
        <v>12</v>
      </c>
      <c r="CK264" s="45" t="s">
        <v>12</v>
      </c>
      <c r="CL264" s="45" t="s">
        <v>12</v>
      </c>
      <c r="CM264" s="45" t="s">
        <v>12</v>
      </c>
      <c r="CN264" s="45" t="s">
        <v>12</v>
      </c>
      <c r="CO264" s="45" t="s">
        <v>12</v>
      </c>
      <c r="CP264" s="117"/>
      <c r="CQ264" s="60"/>
      <c r="CR264" s="46"/>
      <c r="CS264" s="88"/>
    </row>
    <row r="265" spans="2:97" s="39" customFormat="1" ht="8.5" customHeight="1" thickBot="1" x14ac:dyDescent="0.4">
      <c r="B265" s="102"/>
      <c r="C265" s="324"/>
      <c r="D265" s="107"/>
      <c r="E265" s="103"/>
      <c r="F265" s="115"/>
      <c r="G265" s="116"/>
      <c r="I265" s="95"/>
      <c r="K265" s="96"/>
      <c r="L265" s="93"/>
      <c r="M265" s="93"/>
      <c r="N265" s="93"/>
      <c r="O265" s="94"/>
      <c r="Q265" s="112"/>
      <c r="R265" s="113"/>
      <c r="T265" s="110">
        <f t="shared" ref="T265" si="959">IF(U263="","",1)</f>
        <v>1</v>
      </c>
      <c r="U265" s="93">
        <f t="shared" si="866"/>
        <v>1</v>
      </c>
      <c r="V265" s="109">
        <f t="shared" ref="V265" si="960">IF(U263="","",1)</f>
        <v>1</v>
      </c>
      <c r="X265" s="107"/>
      <c r="Y265" s="97"/>
      <c r="Z265" s="98"/>
      <c r="AB265" s="104"/>
      <c r="AC265" s="92"/>
      <c r="AD265" s="139"/>
      <c r="AF265" s="140"/>
      <c r="AG265" s="141"/>
      <c r="AH265" s="141"/>
      <c r="AI265" s="141"/>
      <c r="AJ265" s="142"/>
      <c r="AL265" s="140"/>
      <c r="AM265" s="141"/>
      <c r="AN265" s="141"/>
      <c r="AO265" s="141"/>
      <c r="AP265" s="141"/>
      <c r="AQ265" s="141"/>
      <c r="AR265" s="141"/>
      <c r="AS265" s="141"/>
      <c r="AT265" s="141"/>
      <c r="AU265" s="141"/>
      <c r="AV265" s="141"/>
      <c r="AW265" s="141"/>
      <c r="AX265" s="141"/>
      <c r="AY265" s="141"/>
      <c r="AZ265" s="141"/>
      <c r="BA265" s="141"/>
      <c r="BB265" s="141"/>
      <c r="BC265" s="141"/>
      <c r="BD265" s="141"/>
      <c r="BE265" s="141"/>
      <c r="BF265" s="141"/>
      <c r="BG265" s="141"/>
      <c r="BH265" s="141"/>
      <c r="BI265" s="141"/>
      <c r="BJ265" s="141"/>
      <c r="BK265" s="141"/>
      <c r="BL265" s="141"/>
      <c r="BM265" s="141"/>
      <c r="BN265" s="141"/>
      <c r="BO265" s="141"/>
      <c r="BP265" s="141"/>
      <c r="BQ265" s="141"/>
      <c r="BR265" s="141"/>
      <c r="BS265" s="141"/>
      <c r="BT265" s="141"/>
      <c r="BU265" s="141"/>
      <c r="BV265" s="141"/>
      <c r="BW265" s="141"/>
      <c r="BX265" s="141"/>
      <c r="BY265" s="141"/>
      <c r="BZ265" s="141"/>
      <c r="CA265" s="141"/>
      <c r="CB265" s="141"/>
      <c r="CC265" s="141"/>
      <c r="CD265" s="141"/>
      <c r="CE265" s="141"/>
      <c r="CF265" s="141"/>
      <c r="CG265" s="141"/>
      <c r="CH265" s="141"/>
      <c r="CI265" s="141"/>
      <c r="CJ265" s="141"/>
      <c r="CK265" s="141"/>
      <c r="CL265" s="141"/>
      <c r="CM265" s="141"/>
      <c r="CN265" s="141"/>
      <c r="CO265" s="142"/>
      <c r="CP265" s="118"/>
      <c r="CQ265" s="146"/>
      <c r="CR265" s="97"/>
      <c r="CS265" s="105"/>
    </row>
    <row r="266" spans="2:97" ht="8.5" customHeight="1" thickTop="1" x14ac:dyDescent="0.35">
      <c r="B266" s="71"/>
      <c r="C266" s="323"/>
      <c r="D266" s="313"/>
      <c r="E266" s="60"/>
      <c r="F266" s="314"/>
      <c r="G266" s="315"/>
      <c r="I266" s="316"/>
      <c r="K266" s="314"/>
      <c r="L266" s="317"/>
      <c r="M266" s="317"/>
      <c r="N266" s="317"/>
      <c r="O266" s="315"/>
      <c r="P266" s="1"/>
      <c r="Q266" s="318"/>
      <c r="R266" s="319"/>
      <c r="T266" s="320">
        <f t="shared" ref="T266" si="961">IF(U267="","",1)</f>
        <v>1</v>
      </c>
      <c r="U266" s="317">
        <f t="shared" si="850"/>
        <v>1</v>
      </c>
      <c r="V266" s="321">
        <f t="shared" ref="V266" si="962">IF(U267="","",1)</f>
        <v>1</v>
      </c>
      <c r="X266" s="313"/>
      <c r="Y266" s="46"/>
      <c r="Z266" s="76"/>
      <c r="AB266" s="82"/>
      <c r="AC266" s="45"/>
      <c r="AD266" s="134"/>
      <c r="AF266" s="135"/>
      <c r="AG266" s="136"/>
      <c r="AH266" s="136"/>
      <c r="AI266" s="137"/>
      <c r="AJ266" s="138"/>
      <c r="AL266" s="143"/>
      <c r="AM266" s="144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44"/>
      <c r="AY266" s="144"/>
      <c r="AZ266" s="144"/>
      <c r="BA266" s="144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44"/>
      <c r="BM266" s="144"/>
      <c r="BN266" s="144"/>
      <c r="BO266" s="144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44"/>
      <c r="CA266" s="144"/>
      <c r="CB266" s="144"/>
      <c r="CC266" s="144"/>
      <c r="CD266" s="144"/>
      <c r="CE266" s="144"/>
      <c r="CF266" s="144"/>
      <c r="CG266" s="144"/>
      <c r="CH266" s="144"/>
      <c r="CI266" s="144"/>
      <c r="CJ266" s="144"/>
      <c r="CK266" s="144"/>
      <c r="CL266" s="144"/>
      <c r="CM266" s="144"/>
      <c r="CN266" s="144"/>
      <c r="CO266" s="145"/>
      <c r="CP266" s="117"/>
      <c r="CQ266" s="134"/>
      <c r="CR266" s="46"/>
      <c r="CS266" s="88"/>
    </row>
    <row r="267" spans="2:97" x14ac:dyDescent="0.35">
      <c r="B267" s="71"/>
      <c r="C267" s="323">
        <v>64</v>
      </c>
      <c r="D267" s="47" t="str">
        <f t="shared" ref="D267" si="963">IF(AD267="Athlete Name","",AD267)</f>
        <v>Caroline Martin</v>
      </c>
      <c r="E267" s="60"/>
      <c r="F267" s="1">
        <f>IF(COUNT(AL267:CO267)=0,"", COUNT(AL267:CO267))</f>
        <v>3</v>
      </c>
      <c r="G267" s="46">
        <f t="shared" ref="G267" si="964">_xlfn.IFS(F267="","",F267=1,1,F267=2,2,F267=3,3,F267=4,4,F267=5,5,F267&gt;5,5)</f>
        <v>3</v>
      </c>
      <c r="I267" s="61"/>
      <c r="J267" s="108" t="s">
        <v>7</v>
      </c>
      <c r="K267" s="45">
        <f>IFERROR(LARGE((AL267:CO267),1),"")</f>
        <v>627.6</v>
      </c>
      <c r="L267" s="1">
        <f>IFERROR(LARGE((AL267:CO267),2),"")</f>
        <v>624.79999999999995</v>
      </c>
      <c r="M267" s="1">
        <f>IFERROR(LARGE((AL267:CO267),3),"")</f>
        <v>622.29999999999995</v>
      </c>
      <c r="N267" s="1" t="str">
        <f>IFERROR(LARGE((AL267:CO267),4),"")</f>
        <v/>
      </c>
      <c r="O267" s="46" t="str">
        <f>IFERROR(LARGE((AL267:CO267),5),"")</f>
        <v/>
      </c>
      <c r="P267" s="1"/>
      <c r="Q267" s="56">
        <f t="shared" ref="Q267" si="965">IFERROR(AVERAGEIF(K267:O267,"&gt;0"),"")</f>
        <v>624.9</v>
      </c>
      <c r="R267" s="57" t="str">
        <f t="shared" ref="R267" si="966">IF(SUM(AF268:AJ268,K268:O268)=0,"",SUM(AF268:AJ268,K268:O268))</f>
        <v/>
      </c>
      <c r="T267" s="5">
        <f t="shared" ref="T267" si="967">IF(U267="","",1)</f>
        <v>1</v>
      </c>
      <c r="U267" s="4">
        <f t="shared" ref="U267" si="968">IF(SUM(Q267:R267)=0,"",SUM(Q267:R267))</f>
        <v>624.9</v>
      </c>
      <c r="V267" s="6">
        <f t="shared" ref="V267" si="969">IF(U267="","",1)</f>
        <v>1</v>
      </c>
      <c r="X267" s="60" t="str">
        <f t="shared" ref="X267" si="970">IF(AD267="Athlete Name","",AD267)</f>
        <v>Caroline Martin</v>
      </c>
      <c r="Y267" s="46"/>
      <c r="Z267" s="76"/>
      <c r="AB267" s="82"/>
      <c r="AC267" s="45">
        <v>64</v>
      </c>
      <c r="AD267" s="60" t="s">
        <v>294</v>
      </c>
      <c r="AF267" s="45"/>
      <c r="AG267" s="1"/>
      <c r="AH267" s="1"/>
      <c r="AI267" s="1"/>
      <c r="AJ267" s="46"/>
      <c r="AK267" s="108"/>
      <c r="AL267" s="62" t="s">
        <v>7</v>
      </c>
      <c r="AM267" s="62" t="s">
        <v>7</v>
      </c>
      <c r="AN267" s="62" t="s">
        <v>7</v>
      </c>
      <c r="AO267" s="62" t="s">
        <v>7</v>
      </c>
      <c r="AP267" s="62" t="s">
        <v>7</v>
      </c>
      <c r="AQ267" s="62" t="s">
        <v>7</v>
      </c>
      <c r="AR267" s="62" t="s">
        <v>7</v>
      </c>
      <c r="AS267" s="62" t="s">
        <v>7</v>
      </c>
      <c r="AT267" s="62" t="s">
        <v>7</v>
      </c>
      <c r="AU267" s="62" t="s">
        <v>7</v>
      </c>
      <c r="AV267" s="62" t="s">
        <v>7</v>
      </c>
      <c r="AW267" s="62" t="s">
        <v>7</v>
      </c>
      <c r="AX267" s="62" t="s">
        <v>7</v>
      </c>
      <c r="AY267" s="62" t="s">
        <v>7</v>
      </c>
      <c r="AZ267" s="62" t="s">
        <v>7</v>
      </c>
      <c r="BA267" s="62" t="s">
        <v>7</v>
      </c>
      <c r="BB267" s="62" t="s">
        <v>7</v>
      </c>
      <c r="BC267" s="62" t="s">
        <v>7</v>
      </c>
      <c r="BD267" s="62" t="s">
        <v>7</v>
      </c>
      <c r="BE267" s="62" t="s">
        <v>7</v>
      </c>
      <c r="BF267" s="62" t="s">
        <v>7</v>
      </c>
      <c r="BG267" s="62" t="s">
        <v>7</v>
      </c>
      <c r="BH267" s="62" t="s">
        <v>7</v>
      </c>
      <c r="BI267" s="62">
        <v>627.6</v>
      </c>
      <c r="BJ267" s="62" t="s">
        <v>7</v>
      </c>
      <c r="BK267" s="62" t="s">
        <v>7</v>
      </c>
      <c r="BL267" s="62" t="s">
        <v>7</v>
      </c>
      <c r="BM267" s="62" t="s">
        <v>7</v>
      </c>
      <c r="BN267" s="62" t="s">
        <v>7</v>
      </c>
      <c r="BO267" s="62" t="s">
        <v>7</v>
      </c>
      <c r="BP267" s="62" t="s">
        <v>7</v>
      </c>
      <c r="BQ267" s="62" t="s">
        <v>7</v>
      </c>
      <c r="BR267" s="62">
        <v>624.79999999999995</v>
      </c>
      <c r="BS267" s="62">
        <v>622.29999999999995</v>
      </c>
      <c r="BT267" s="62" t="s">
        <v>7</v>
      </c>
      <c r="BU267" s="62" t="s">
        <v>7</v>
      </c>
      <c r="BV267" s="62" t="s">
        <v>7</v>
      </c>
      <c r="BW267" s="62" t="s">
        <v>7</v>
      </c>
      <c r="BX267" s="62" t="s">
        <v>7</v>
      </c>
      <c r="BY267" s="62" t="s">
        <v>7</v>
      </c>
      <c r="BZ267" s="62" t="s">
        <v>7</v>
      </c>
      <c r="CA267" s="62" t="s">
        <v>7</v>
      </c>
      <c r="CB267" s="62" t="s">
        <v>7</v>
      </c>
      <c r="CC267" s="62" t="s">
        <v>7</v>
      </c>
      <c r="CD267" s="62" t="s">
        <v>7</v>
      </c>
      <c r="CE267" s="62" t="s">
        <v>7</v>
      </c>
      <c r="CF267" s="62" t="s">
        <v>7</v>
      </c>
      <c r="CG267" s="62" t="s">
        <v>7</v>
      </c>
      <c r="CH267" s="62" t="s">
        <v>7</v>
      </c>
      <c r="CI267" s="62" t="s">
        <v>7</v>
      </c>
      <c r="CJ267" s="62" t="s">
        <v>7</v>
      </c>
      <c r="CK267" s="62" t="s">
        <v>7</v>
      </c>
      <c r="CL267" s="62" t="s">
        <v>7</v>
      </c>
      <c r="CM267" s="62" t="s">
        <v>7</v>
      </c>
      <c r="CN267" s="62" t="s">
        <v>7</v>
      </c>
      <c r="CO267" s="62" t="s">
        <v>7</v>
      </c>
      <c r="CP267" s="117"/>
      <c r="CQ267" s="60" t="str">
        <f>IF(AD267="Athlete Name","",AD267)</f>
        <v>Caroline Martin</v>
      </c>
      <c r="CR267" s="46">
        <v>64</v>
      </c>
      <c r="CS267" s="88"/>
    </row>
    <row r="268" spans="2:97" x14ac:dyDescent="0.35">
      <c r="B268" s="71"/>
      <c r="C268" s="323"/>
      <c r="D268" s="47"/>
      <c r="E268" s="60"/>
      <c r="G268" s="46"/>
      <c r="I268" s="61" t="str">
        <f t="shared" ref="I268" si="971">IF(SUM(AF268:AJ268)=0,"",SUM(AF268:AJ268))</f>
        <v/>
      </c>
      <c r="J268" s="108" t="s">
        <v>12</v>
      </c>
      <c r="K268" s="45" t="str">
        <f>IFERROR(LARGE((AL268:CO268),1),"")</f>
        <v/>
      </c>
      <c r="L268" s="1" t="str">
        <f>IFERROR(LARGE((AL268:CO268),2),"")</f>
        <v/>
      </c>
      <c r="M268" s="1" t="str">
        <f>IFERROR(LARGE((AL268:CO268),3),"")</f>
        <v/>
      </c>
      <c r="N268" s="1" t="str">
        <f>IFERROR(LARGE((AL268:CO268),4),"")</f>
        <v/>
      </c>
      <c r="O268" s="46" t="str">
        <f>IFERROR(LARGE((AL268:CO268),5),"")</f>
        <v/>
      </c>
      <c r="P268" s="1"/>
      <c r="Q268" s="56"/>
      <c r="R268" s="57"/>
      <c r="T268" s="5">
        <f t="shared" ref="T268" si="972">IF(U267="","",1)</f>
        <v>1</v>
      </c>
      <c r="U268" s="126">
        <f t="shared" si="863"/>
        <v>1</v>
      </c>
      <c r="V268" s="6">
        <f t="shared" ref="V268" si="973">IF(U267="","",1)</f>
        <v>1</v>
      </c>
      <c r="X268" s="60"/>
      <c r="Y268" s="46"/>
      <c r="Z268" s="76"/>
      <c r="AB268" s="82"/>
      <c r="AC268" s="45"/>
      <c r="AD268" s="60"/>
      <c r="AF268" s="45" t="s">
        <v>12</v>
      </c>
      <c r="AG268" s="1" t="s">
        <v>12</v>
      </c>
      <c r="AH268" s="1" t="s">
        <v>12</v>
      </c>
      <c r="AI268" s="1" t="s">
        <v>12</v>
      </c>
      <c r="AJ268" s="46" t="s">
        <v>12</v>
      </c>
      <c r="AK268" s="108"/>
      <c r="AL268" s="45" t="s">
        <v>12</v>
      </c>
      <c r="AM268" s="45" t="s">
        <v>12</v>
      </c>
      <c r="AN268" s="45" t="s">
        <v>12</v>
      </c>
      <c r="AO268" s="45" t="s">
        <v>12</v>
      </c>
      <c r="AP268" s="45" t="s">
        <v>12</v>
      </c>
      <c r="AQ268" s="45" t="s">
        <v>12</v>
      </c>
      <c r="AR268" s="45" t="s">
        <v>12</v>
      </c>
      <c r="AS268" s="45" t="s">
        <v>12</v>
      </c>
      <c r="AT268" s="45" t="s">
        <v>12</v>
      </c>
      <c r="AU268" s="45" t="s">
        <v>12</v>
      </c>
      <c r="AV268" s="45" t="s">
        <v>12</v>
      </c>
      <c r="AW268" s="45" t="s">
        <v>12</v>
      </c>
      <c r="AX268" s="45" t="s">
        <v>12</v>
      </c>
      <c r="AY268" s="45" t="s">
        <v>12</v>
      </c>
      <c r="AZ268" s="45" t="s">
        <v>12</v>
      </c>
      <c r="BA268" s="45" t="s">
        <v>12</v>
      </c>
      <c r="BB268" s="45" t="s">
        <v>12</v>
      </c>
      <c r="BC268" s="45" t="s">
        <v>12</v>
      </c>
      <c r="BD268" s="45" t="s">
        <v>12</v>
      </c>
      <c r="BE268" s="45" t="s">
        <v>12</v>
      </c>
      <c r="BF268" s="45" t="s">
        <v>12</v>
      </c>
      <c r="BG268" s="45" t="s">
        <v>12</v>
      </c>
      <c r="BH268" s="45" t="s">
        <v>12</v>
      </c>
      <c r="BI268" s="45" t="s">
        <v>12</v>
      </c>
      <c r="BJ268" s="45" t="s">
        <v>12</v>
      </c>
      <c r="BK268" s="45" t="s">
        <v>12</v>
      </c>
      <c r="BL268" s="45" t="s">
        <v>12</v>
      </c>
      <c r="BM268" s="45" t="s">
        <v>12</v>
      </c>
      <c r="BN268" s="45" t="s">
        <v>12</v>
      </c>
      <c r="BO268" s="45" t="s">
        <v>12</v>
      </c>
      <c r="BP268" s="45" t="s">
        <v>12</v>
      </c>
      <c r="BQ268" s="45" t="s">
        <v>12</v>
      </c>
      <c r="BR268" s="45" t="s">
        <v>12</v>
      </c>
      <c r="BS268" s="45" t="s">
        <v>12</v>
      </c>
      <c r="BT268" s="45" t="s">
        <v>12</v>
      </c>
      <c r="BU268" s="45" t="s">
        <v>12</v>
      </c>
      <c r="BV268" s="45" t="s">
        <v>12</v>
      </c>
      <c r="BW268" s="45" t="s">
        <v>12</v>
      </c>
      <c r="BX268" s="45" t="s">
        <v>12</v>
      </c>
      <c r="BY268" s="45" t="s">
        <v>12</v>
      </c>
      <c r="BZ268" s="45" t="s">
        <v>12</v>
      </c>
      <c r="CA268" s="45" t="s">
        <v>12</v>
      </c>
      <c r="CB268" s="45" t="s">
        <v>12</v>
      </c>
      <c r="CC268" s="45" t="s">
        <v>12</v>
      </c>
      <c r="CD268" s="45" t="s">
        <v>12</v>
      </c>
      <c r="CE268" s="45" t="s">
        <v>12</v>
      </c>
      <c r="CF268" s="45" t="s">
        <v>12</v>
      </c>
      <c r="CG268" s="45" t="s">
        <v>12</v>
      </c>
      <c r="CH268" s="45" t="s">
        <v>12</v>
      </c>
      <c r="CI268" s="45" t="s">
        <v>12</v>
      </c>
      <c r="CJ268" s="45" t="s">
        <v>12</v>
      </c>
      <c r="CK268" s="45" t="s">
        <v>12</v>
      </c>
      <c r="CL268" s="45" t="s">
        <v>12</v>
      </c>
      <c r="CM268" s="45" t="s">
        <v>12</v>
      </c>
      <c r="CN268" s="45" t="s">
        <v>12</v>
      </c>
      <c r="CO268" s="45" t="s">
        <v>12</v>
      </c>
      <c r="CP268" s="117"/>
      <c r="CQ268" s="60"/>
      <c r="CR268" s="46"/>
      <c r="CS268" s="88"/>
    </row>
    <row r="269" spans="2:97" s="39" customFormat="1" ht="8.5" customHeight="1" thickBot="1" x14ac:dyDescent="0.4">
      <c r="B269" s="102"/>
      <c r="C269" s="324"/>
      <c r="D269" s="107"/>
      <c r="E269" s="103"/>
      <c r="F269" s="115"/>
      <c r="G269" s="116"/>
      <c r="I269" s="95"/>
      <c r="K269" s="96"/>
      <c r="L269" s="93"/>
      <c r="M269" s="93"/>
      <c r="N269" s="93"/>
      <c r="O269" s="94"/>
      <c r="Q269" s="112"/>
      <c r="R269" s="113"/>
      <c r="T269" s="110">
        <f t="shared" ref="T269" si="974">IF(U267="","",1)</f>
        <v>1</v>
      </c>
      <c r="U269" s="93">
        <f t="shared" si="866"/>
        <v>1</v>
      </c>
      <c r="V269" s="109">
        <f t="shared" ref="V269" si="975">IF(U267="","",1)</f>
        <v>1</v>
      </c>
      <c r="X269" s="107"/>
      <c r="Y269" s="97"/>
      <c r="Z269" s="98"/>
      <c r="AB269" s="104"/>
      <c r="AC269" s="92"/>
      <c r="AD269" s="139"/>
      <c r="AF269" s="140"/>
      <c r="AG269" s="141"/>
      <c r="AH269" s="141"/>
      <c r="AI269" s="141"/>
      <c r="AJ269" s="142"/>
      <c r="AL269" s="140"/>
      <c r="AM269" s="141"/>
      <c r="AN269" s="141"/>
      <c r="AO269" s="141"/>
      <c r="AP269" s="141"/>
      <c r="AQ269" s="141"/>
      <c r="AR269" s="141"/>
      <c r="AS269" s="141"/>
      <c r="AT269" s="141"/>
      <c r="AU269" s="141"/>
      <c r="AV269" s="141"/>
      <c r="AW269" s="141"/>
      <c r="AX269" s="141"/>
      <c r="AY269" s="141"/>
      <c r="AZ269" s="141"/>
      <c r="BA269" s="141"/>
      <c r="BB269" s="141"/>
      <c r="BC269" s="141"/>
      <c r="BD269" s="141"/>
      <c r="BE269" s="141"/>
      <c r="BF269" s="141"/>
      <c r="BG269" s="141"/>
      <c r="BH269" s="141"/>
      <c r="BI269" s="141"/>
      <c r="BJ269" s="141"/>
      <c r="BK269" s="141"/>
      <c r="BL269" s="141"/>
      <c r="BM269" s="141"/>
      <c r="BN269" s="141"/>
      <c r="BO269" s="141"/>
      <c r="BP269" s="141"/>
      <c r="BQ269" s="141"/>
      <c r="BR269" s="141"/>
      <c r="BS269" s="141"/>
      <c r="BT269" s="141"/>
      <c r="BU269" s="141"/>
      <c r="BV269" s="141"/>
      <c r="BW269" s="141"/>
      <c r="BX269" s="141"/>
      <c r="BY269" s="141"/>
      <c r="BZ269" s="141"/>
      <c r="CA269" s="141"/>
      <c r="CB269" s="141"/>
      <c r="CC269" s="141"/>
      <c r="CD269" s="141"/>
      <c r="CE269" s="141"/>
      <c r="CF269" s="141"/>
      <c r="CG269" s="141"/>
      <c r="CH269" s="141"/>
      <c r="CI269" s="141"/>
      <c r="CJ269" s="141"/>
      <c r="CK269" s="141"/>
      <c r="CL269" s="141"/>
      <c r="CM269" s="141"/>
      <c r="CN269" s="141"/>
      <c r="CO269" s="142"/>
      <c r="CP269" s="118"/>
      <c r="CQ269" s="146"/>
      <c r="CR269" s="97"/>
      <c r="CS269" s="105"/>
    </row>
    <row r="270" spans="2:97" ht="8.5" customHeight="1" thickTop="1" x14ac:dyDescent="0.35">
      <c r="B270" s="71"/>
      <c r="C270" s="323"/>
      <c r="D270" s="313"/>
      <c r="E270" s="60"/>
      <c r="F270" s="314"/>
      <c r="G270" s="315"/>
      <c r="I270" s="316"/>
      <c r="K270" s="314"/>
      <c r="L270" s="317"/>
      <c r="M270" s="317"/>
      <c r="N270" s="317"/>
      <c r="O270" s="315"/>
      <c r="P270" s="1"/>
      <c r="Q270" s="318"/>
      <c r="R270" s="319"/>
      <c r="T270" s="320">
        <f t="shared" ref="T270" si="976">IF(U271="","",1)</f>
        <v>1</v>
      </c>
      <c r="U270" s="317">
        <f t="shared" si="850"/>
        <v>1</v>
      </c>
      <c r="V270" s="321">
        <f t="shared" ref="V270" si="977">IF(U271="","",1)</f>
        <v>1</v>
      </c>
      <c r="X270" s="313"/>
      <c r="Y270" s="46"/>
      <c r="Z270" s="76"/>
      <c r="AB270" s="82"/>
      <c r="AC270" s="45"/>
      <c r="AD270" s="134"/>
      <c r="AF270" s="135"/>
      <c r="AG270" s="136"/>
      <c r="AH270" s="136"/>
      <c r="AI270" s="137"/>
      <c r="AJ270" s="138"/>
      <c r="AL270" s="143"/>
      <c r="AM270" s="144"/>
      <c r="AN270" s="144"/>
      <c r="AO270" s="144"/>
      <c r="AP270" s="144"/>
      <c r="AQ270" s="144"/>
      <c r="AR270" s="144"/>
      <c r="AS270" s="144"/>
      <c r="AT270" s="144"/>
      <c r="AU270" s="144"/>
      <c r="AV270" s="144"/>
      <c r="AW270" s="144"/>
      <c r="AX270" s="144"/>
      <c r="AY270" s="144"/>
      <c r="AZ270" s="144"/>
      <c r="BA270" s="144"/>
      <c r="BB270" s="144"/>
      <c r="BC270" s="144"/>
      <c r="BD270" s="144"/>
      <c r="BE270" s="144"/>
      <c r="BF270" s="144"/>
      <c r="BG270" s="144"/>
      <c r="BH270" s="144"/>
      <c r="BI270" s="144"/>
      <c r="BJ270" s="144"/>
      <c r="BK270" s="144"/>
      <c r="BL270" s="144"/>
      <c r="BM270" s="144"/>
      <c r="BN270" s="144"/>
      <c r="BO270" s="144"/>
      <c r="BP270" s="144"/>
      <c r="BQ270" s="144"/>
      <c r="BR270" s="144"/>
      <c r="BS270" s="144"/>
      <c r="BT270" s="144"/>
      <c r="BU270" s="144"/>
      <c r="BV270" s="144"/>
      <c r="BW270" s="144"/>
      <c r="BX270" s="144"/>
      <c r="BY270" s="144"/>
      <c r="BZ270" s="144"/>
      <c r="CA270" s="144"/>
      <c r="CB270" s="144"/>
      <c r="CC270" s="144"/>
      <c r="CD270" s="144"/>
      <c r="CE270" s="144"/>
      <c r="CF270" s="144"/>
      <c r="CG270" s="144"/>
      <c r="CH270" s="144"/>
      <c r="CI270" s="144"/>
      <c r="CJ270" s="144"/>
      <c r="CK270" s="144"/>
      <c r="CL270" s="144"/>
      <c r="CM270" s="144"/>
      <c r="CN270" s="144"/>
      <c r="CO270" s="145"/>
      <c r="CP270" s="117"/>
      <c r="CQ270" s="134"/>
      <c r="CR270" s="46"/>
      <c r="CS270" s="88"/>
    </row>
    <row r="271" spans="2:97" x14ac:dyDescent="0.35">
      <c r="B271" s="71"/>
      <c r="C271" s="323">
        <v>65</v>
      </c>
      <c r="D271" s="47" t="str">
        <f t="shared" ref="D271" si="978">IF(AD271="Athlete Name","",AD271)</f>
        <v>Allison Buesseler</v>
      </c>
      <c r="E271" s="60"/>
      <c r="F271" s="1">
        <f>IF(COUNT(AL271:CO271)=0,"", COUNT(AL271:CO271))</f>
        <v>1</v>
      </c>
      <c r="G271" s="46">
        <f t="shared" ref="G271" si="979">_xlfn.IFS(F271="","",F271=1,1,F271=2,2,F271=3,3,F271=4,4,F271=5,5,F271&gt;5,5)</f>
        <v>1</v>
      </c>
      <c r="I271" s="61"/>
      <c r="J271" s="108" t="s">
        <v>7</v>
      </c>
      <c r="K271" s="45">
        <f>IFERROR(LARGE((AL271:CO271),1),"")</f>
        <v>624.6</v>
      </c>
      <c r="L271" s="1" t="str">
        <f>IFERROR(LARGE((AL271:CO271),2),"")</f>
        <v/>
      </c>
      <c r="M271" s="1" t="str">
        <f>IFERROR(LARGE((AL271:CO271),3),"")</f>
        <v/>
      </c>
      <c r="N271" s="1" t="str">
        <f>IFERROR(LARGE((AL271:CO271),4),"")</f>
        <v/>
      </c>
      <c r="O271" s="46" t="str">
        <f>IFERROR(LARGE((AL271:CO271),5),"")</f>
        <v/>
      </c>
      <c r="P271" s="1"/>
      <c r="Q271" s="56">
        <f t="shared" ref="Q271" si="980">IFERROR(AVERAGEIF(K271:O271,"&gt;0"),"")</f>
        <v>624.6</v>
      </c>
      <c r="R271" s="57" t="str">
        <f t="shared" ref="R271" si="981">IF(SUM(AF272:AJ272,K272:O272)=0,"",SUM(AF272:AJ272,K272:O272))</f>
        <v/>
      </c>
      <c r="T271" s="5">
        <f t="shared" ref="T271" si="982">IF(U271="","",1)</f>
        <v>1</v>
      </c>
      <c r="U271" s="4">
        <f t="shared" ref="U271" si="983">IF(SUM(Q271:R271)=0,"",SUM(Q271:R271))</f>
        <v>624.6</v>
      </c>
      <c r="V271" s="6">
        <f t="shared" ref="V271" si="984">IF(U271="","",1)</f>
        <v>1</v>
      </c>
      <c r="X271" s="60" t="str">
        <f t="shared" ref="X271" si="985">IF(AD271="Athlete Name","",AD271)</f>
        <v>Allison Buesseler</v>
      </c>
      <c r="Y271" s="46"/>
      <c r="Z271" s="76"/>
      <c r="AB271" s="82"/>
      <c r="AC271" s="45">
        <v>65</v>
      </c>
      <c r="AD271" s="60" t="s">
        <v>289</v>
      </c>
      <c r="AF271" s="45"/>
      <c r="AG271" s="1"/>
      <c r="AH271" s="1"/>
      <c r="AI271" s="1"/>
      <c r="AJ271" s="46"/>
      <c r="AK271" s="108"/>
      <c r="AL271" s="62" t="s">
        <v>7</v>
      </c>
      <c r="AM271" s="62" t="s">
        <v>7</v>
      </c>
      <c r="AN271" s="62" t="s">
        <v>7</v>
      </c>
      <c r="AO271" s="62" t="s">
        <v>7</v>
      </c>
      <c r="AP271" s="62" t="s">
        <v>7</v>
      </c>
      <c r="AQ271" s="62" t="s">
        <v>7</v>
      </c>
      <c r="AR271" s="62" t="s">
        <v>7</v>
      </c>
      <c r="AS271" s="62" t="s">
        <v>7</v>
      </c>
      <c r="AT271" s="62" t="s">
        <v>7</v>
      </c>
      <c r="AU271" s="62" t="s">
        <v>7</v>
      </c>
      <c r="AV271" s="62" t="s">
        <v>7</v>
      </c>
      <c r="AW271" s="62" t="s">
        <v>7</v>
      </c>
      <c r="AX271" s="62" t="s">
        <v>7</v>
      </c>
      <c r="AY271" s="62" t="s">
        <v>7</v>
      </c>
      <c r="AZ271" s="62" t="s">
        <v>7</v>
      </c>
      <c r="BA271" s="62" t="s">
        <v>7</v>
      </c>
      <c r="BB271" s="62" t="s">
        <v>7</v>
      </c>
      <c r="BC271" s="62" t="s">
        <v>7</v>
      </c>
      <c r="BD271" s="62" t="s">
        <v>7</v>
      </c>
      <c r="BE271" s="62" t="s">
        <v>7</v>
      </c>
      <c r="BF271" s="62" t="s">
        <v>7</v>
      </c>
      <c r="BG271" s="62" t="s">
        <v>7</v>
      </c>
      <c r="BH271" s="62" t="s">
        <v>7</v>
      </c>
      <c r="BI271" s="62">
        <v>624.6</v>
      </c>
      <c r="BJ271" s="62" t="s">
        <v>7</v>
      </c>
      <c r="BK271" s="62" t="s">
        <v>7</v>
      </c>
      <c r="BL271" s="62" t="s">
        <v>7</v>
      </c>
      <c r="BM271" s="62" t="s">
        <v>7</v>
      </c>
      <c r="BN271" s="62" t="s">
        <v>7</v>
      </c>
      <c r="BO271" s="62" t="s">
        <v>7</v>
      </c>
      <c r="BP271" s="62" t="s">
        <v>7</v>
      </c>
      <c r="BQ271" s="62" t="s">
        <v>7</v>
      </c>
      <c r="BR271" s="62" t="s">
        <v>7</v>
      </c>
      <c r="BS271" s="62" t="s">
        <v>7</v>
      </c>
      <c r="BT271" s="62" t="s">
        <v>7</v>
      </c>
      <c r="BU271" s="62" t="s">
        <v>7</v>
      </c>
      <c r="BV271" s="62" t="s">
        <v>7</v>
      </c>
      <c r="BW271" s="62" t="s">
        <v>7</v>
      </c>
      <c r="BX271" s="62" t="s">
        <v>7</v>
      </c>
      <c r="BY271" s="62" t="s">
        <v>7</v>
      </c>
      <c r="BZ271" s="62" t="s">
        <v>7</v>
      </c>
      <c r="CA271" s="62" t="s">
        <v>7</v>
      </c>
      <c r="CB271" s="62" t="s">
        <v>7</v>
      </c>
      <c r="CC271" s="62" t="s">
        <v>7</v>
      </c>
      <c r="CD271" s="62" t="s">
        <v>7</v>
      </c>
      <c r="CE271" s="62" t="s">
        <v>7</v>
      </c>
      <c r="CF271" s="62" t="s">
        <v>7</v>
      </c>
      <c r="CG271" s="62" t="s">
        <v>7</v>
      </c>
      <c r="CH271" s="62" t="s">
        <v>7</v>
      </c>
      <c r="CI271" s="62" t="s">
        <v>7</v>
      </c>
      <c r="CJ271" s="62" t="s">
        <v>7</v>
      </c>
      <c r="CK271" s="62" t="s">
        <v>7</v>
      </c>
      <c r="CL271" s="62" t="s">
        <v>7</v>
      </c>
      <c r="CM271" s="62" t="s">
        <v>7</v>
      </c>
      <c r="CN271" s="62" t="s">
        <v>7</v>
      </c>
      <c r="CO271" s="62" t="s">
        <v>7</v>
      </c>
      <c r="CP271" s="117"/>
      <c r="CQ271" s="60" t="str">
        <f>IF(AD271="Athlete Name","",AD271)</f>
        <v>Allison Buesseler</v>
      </c>
      <c r="CR271" s="46">
        <v>65</v>
      </c>
      <c r="CS271" s="88"/>
    </row>
    <row r="272" spans="2:97" x14ac:dyDescent="0.35">
      <c r="B272" s="71"/>
      <c r="C272" s="323"/>
      <c r="D272" s="47"/>
      <c r="E272" s="60"/>
      <c r="G272" s="46"/>
      <c r="I272" s="61" t="str">
        <f t="shared" ref="I272" si="986">IF(SUM(AF272:AJ272)=0,"",SUM(AF272:AJ272))</f>
        <v/>
      </c>
      <c r="J272" s="108" t="s">
        <v>12</v>
      </c>
      <c r="K272" s="45" t="str">
        <f>IFERROR(LARGE((AL272:CO272),1),"")</f>
        <v/>
      </c>
      <c r="L272" s="1" t="str">
        <f>IFERROR(LARGE((AL272:CO272),2),"")</f>
        <v/>
      </c>
      <c r="M272" s="1" t="str">
        <f>IFERROR(LARGE((AL272:CO272),3),"")</f>
        <v/>
      </c>
      <c r="N272" s="1" t="str">
        <f>IFERROR(LARGE((AL272:CO272),4),"")</f>
        <v/>
      </c>
      <c r="O272" s="46" t="str">
        <f>IFERROR(LARGE((AL272:CO272),5),"")</f>
        <v/>
      </c>
      <c r="P272" s="1"/>
      <c r="Q272" s="56"/>
      <c r="R272" s="57"/>
      <c r="T272" s="5">
        <f t="shared" ref="T272" si="987">IF(U271="","",1)</f>
        <v>1</v>
      </c>
      <c r="U272" s="126">
        <f t="shared" si="863"/>
        <v>1</v>
      </c>
      <c r="V272" s="6">
        <f t="shared" ref="V272" si="988">IF(U271="","",1)</f>
        <v>1</v>
      </c>
      <c r="X272" s="60"/>
      <c r="Y272" s="46"/>
      <c r="Z272" s="76"/>
      <c r="AB272" s="82"/>
      <c r="AC272" s="45"/>
      <c r="AD272" s="60"/>
      <c r="AF272" s="45" t="s">
        <v>12</v>
      </c>
      <c r="AG272" s="1" t="s">
        <v>12</v>
      </c>
      <c r="AH272" s="1" t="s">
        <v>12</v>
      </c>
      <c r="AI272" s="1" t="s">
        <v>12</v>
      </c>
      <c r="AJ272" s="46" t="s">
        <v>12</v>
      </c>
      <c r="AK272" s="108"/>
      <c r="AL272" s="45" t="s">
        <v>12</v>
      </c>
      <c r="AM272" s="45" t="s">
        <v>12</v>
      </c>
      <c r="AN272" s="45" t="s">
        <v>12</v>
      </c>
      <c r="AO272" s="45" t="s">
        <v>12</v>
      </c>
      <c r="AP272" s="45" t="s">
        <v>12</v>
      </c>
      <c r="AQ272" s="45" t="s">
        <v>12</v>
      </c>
      <c r="AR272" s="45" t="s">
        <v>12</v>
      </c>
      <c r="AS272" s="45" t="s">
        <v>12</v>
      </c>
      <c r="AT272" s="45" t="s">
        <v>12</v>
      </c>
      <c r="AU272" s="45" t="s">
        <v>12</v>
      </c>
      <c r="AV272" s="45" t="s">
        <v>12</v>
      </c>
      <c r="AW272" s="45" t="s">
        <v>12</v>
      </c>
      <c r="AX272" s="45" t="s">
        <v>12</v>
      </c>
      <c r="AY272" s="45" t="s">
        <v>12</v>
      </c>
      <c r="AZ272" s="45" t="s">
        <v>12</v>
      </c>
      <c r="BA272" s="45" t="s">
        <v>12</v>
      </c>
      <c r="BB272" s="45" t="s">
        <v>12</v>
      </c>
      <c r="BC272" s="45" t="s">
        <v>12</v>
      </c>
      <c r="BD272" s="45" t="s">
        <v>12</v>
      </c>
      <c r="BE272" s="45" t="s">
        <v>12</v>
      </c>
      <c r="BF272" s="45" t="s">
        <v>12</v>
      </c>
      <c r="BG272" s="45" t="s">
        <v>12</v>
      </c>
      <c r="BH272" s="45" t="s">
        <v>12</v>
      </c>
      <c r="BI272" s="45" t="s">
        <v>12</v>
      </c>
      <c r="BJ272" s="45" t="s">
        <v>12</v>
      </c>
      <c r="BK272" s="45" t="s">
        <v>12</v>
      </c>
      <c r="BL272" s="45" t="s">
        <v>12</v>
      </c>
      <c r="BM272" s="45" t="s">
        <v>12</v>
      </c>
      <c r="BN272" s="45" t="s">
        <v>12</v>
      </c>
      <c r="BO272" s="45" t="s">
        <v>12</v>
      </c>
      <c r="BP272" s="45" t="s">
        <v>12</v>
      </c>
      <c r="BQ272" s="45" t="s">
        <v>12</v>
      </c>
      <c r="BR272" s="45" t="s">
        <v>12</v>
      </c>
      <c r="BS272" s="45" t="s">
        <v>12</v>
      </c>
      <c r="BT272" s="45" t="s">
        <v>12</v>
      </c>
      <c r="BU272" s="45" t="s">
        <v>12</v>
      </c>
      <c r="BV272" s="45" t="s">
        <v>12</v>
      </c>
      <c r="BW272" s="45" t="s">
        <v>12</v>
      </c>
      <c r="BX272" s="45" t="s">
        <v>12</v>
      </c>
      <c r="BY272" s="45" t="s">
        <v>12</v>
      </c>
      <c r="BZ272" s="45" t="s">
        <v>12</v>
      </c>
      <c r="CA272" s="45" t="s">
        <v>12</v>
      </c>
      <c r="CB272" s="45" t="s">
        <v>12</v>
      </c>
      <c r="CC272" s="45" t="s">
        <v>12</v>
      </c>
      <c r="CD272" s="45" t="s">
        <v>12</v>
      </c>
      <c r="CE272" s="45" t="s">
        <v>12</v>
      </c>
      <c r="CF272" s="45" t="s">
        <v>12</v>
      </c>
      <c r="CG272" s="45" t="s">
        <v>12</v>
      </c>
      <c r="CH272" s="45" t="s">
        <v>12</v>
      </c>
      <c r="CI272" s="45" t="s">
        <v>12</v>
      </c>
      <c r="CJ272" s="45" t="s">
        <v>12</v>
      </c>
      <c r="CK272" s="45" t="s">
        <v>12</v>
      </c>
      <c r="CL272" s="45" t="s">
        <v>12</v>
      </c>
      <c r="CM272" s="45" t="s">
        <v>12</v>
      </c>
      <c r="CN272" s="45" t="s">
        <v>12</v>
      </c>
      <c r="CO272" s="45" t="s">
        <v>12</v>
      </c>
      <c r="CP272" s="117"/>
      <c r="CQ272" s="60"/>
      <c r="CR272" s="46"/>
      <c r="CS272" s="88"/>
    </row>
    <row r="273" spans="2:97" s="39" customFormat="1" ht="8.5" customHeight="1" thickBot="1" x14ac:dyDescent="0.4">
      <c r="B273" s="102"/>
      <c r="C273" s="324"/>
      <c r="D273" s="107"/>
      <c r="E273" s="103"/>
      <c r="F273" s="115"/>
      <c r="G273" s="116"/>
      <c r="I273" s="95"/>
      <c r="K273" s="96"/>
      <c r="L273" s="93"/>
      <c r="M273" s="93"/>
      <c r="N273" s="93"/>
      <c r="O273" s="94"/>
      <c r="Q273" s="112"/>
      <c r="R273" s="113"/>
      <c r="T273" s="110">
        <f t="shared" ref="T273" si="989">IF(U271="","",1)</f>
        <v>1</v>
      </c>
      <c r="U273" s="93">
        <f t="shared" si="866"/>
        <v>1</v>
      </c>
      <c r="V273" s="109">
        <f t="shared" ref="V273" si="990">IF(U271="","",1)</f>
        <v>1</v>
      </c>
      <c r="X273" s="107"/>
      <c r="Y273" s="97"/>
      <c r="Z273" s="98"/>
      <c r="AB273" s="104"/>
      <c r="AC273" s="92"/>
      <c r="AD273" s="139"/>
      <c r="AF273" s="140"/>
      <c r="AG273" s="141"/>
      <c r="AH273" s="141"/>
      <c r="AI273" s="141"/>
      <c r="AJ273" s="142"/>
      <c r="AL273" s="140"/>
      <c r="AM273" s="141"/>
      <c r="AN273" s="141"/>
      <c r="AO273" s="141"/>
      <c r="AP273" s="141"/>
      <c r="AQ273" s="141"/>
      <c r="AR273" s="141"/>
      <c r="AS273" s="141"/>
      <c r="AT273" s="141"/>
      <c r="AU273" s="141"/>
      <c r="AV273" s="141"/>
      <c r="AW273" s="141"/>
      <c r="AX273" s="141"/>
      <c r="AY273" s="141"/>
      <c r="AZ273" s="141"/>
      <c r="BA273" s="141"/>
      <c r="BB273" s="141"/>
      <c r="BC273" s="141"/>
      <c r="BD273" s="141"/>
      <c r="BE273" s="141"/>
      <c r="BF273" s="141"/>
      <c r="BG273" s="141"/>
      <c r="BH273" s="141"/>
      <c r="BI273" s="141"/>
      <c r="BJ273" s="141"/>
      <c r="BK273" s="141"/>
      <c r="BL273" s="141"/>
      <c r="BM273" s="141"/>
      <c r="BN273" s="141"/>
      <c r="BO273" s="141"/>
      <c r="BP273" s="141"/>
      <c r="BQ273" s="141"/>
      <c r="BR273" s="141"/>
      <c r="BS273" s="141"/>
      <c r="BT273" s="141"/>
      <c r="BU273" s="141"/>
      <c r="BV273" s="141"/>
      <c r="BW273" s="141"/>
      <c r="BX273" s="141"/>
      <c r="BY273" s="141"/>
      <c r="BZ273" s="141"/>
      <c r="CA273" s="141"/>
      <c r="CB273" s="141"/>
      <c r="CC273" s="141"/>
      <c r="CD273" s="141"/>
      <c r="CE273" s="141"/>
      <c r="CF273" s="141"/>
      <c r="CG273" s="141"/>
      <c r="CH273" s="141"/>
      <c r="CI273" s="141"/>
      <c r="CJ273" s="141"/>
      <c r="CK273" s="141"/>
      <c r="CL273" s="141"/>
      <c r="CM273" s="141"/>
      <c r="CN273" s="141"/>
      <c r="CO273" s="142"/>
      <c r="CP273" s="118"/>
      <c r="CQ273" s="146"/>
      <c r="CR273" s="97"/>
      <c r="CS273" s="105"/>
    </row>
    <row r="274" spans="2:97" ht="8.5" customHeight="1" thickTop="1" x14ac:dyDescent="0.35">
      <c r="B274" s="71"/>
      <c r="C274" s="323"/>
      <c r="D274" s="313"/>
      <c r="E274" s="60"/>
      <c r="F274" s="314"/>
      <c r="G274" s="315"/>
      <c r="I274" s="316"/>
      <c r="K274" s="314"/>
      <c r="L274" s="317"/>
      <c r="M274" s="317"/>
      <c r="N274" s="317"/>
      <c r="O274" s="315"/>
      <c r="P274" s="1"/>
      <c r="Q274" s="318"/>
      <c r="R274" s="319"/>
      <c r="T274" s="320">
        <f t="shared" ref="T274" si="991">IF(U275="","",1)</f>
        <v>1</v>
      </c>
      <c r="U274" s="317">
        <f t="shared" si="850"/>
        <v>1</v>
      </c>
      <c r="V274" s="321">
        <f t="shared" ref="V274" si="992">IF(U275="","",1)</f>
        <v>1</v>
      </c>
      <c r="X274" s="313"/>
      <c r="Y274" s="46"/>
      <c r="Z274" s="76"/>
      <c r="AB274" s="82"/>
      <c r="AC274" s="45"/>
      <c r="AD274" s="134"/>
      <c r="AF274" s="135"/>
      <c r="AG274" s="136"/>
      <c r="AH274" s="136"/>
      <c r="AI274" s="137"/>
      <c r="AJ274" s="138"/>
      <c r="AL274" s="143"/>
      <c r="AM274" s="144"/>
      <c r="AN274" s="144"/>
      <c r="AO274" s="144"/>
      <c r="AP274" s="144"/>
      <c r="AQ274" s="144"/>
      <c r="AR274" s="144"/>
      <c r="AS274" s="144"/>
      <c r="AT274" s="144"/>
      <c r="AU274" s="144"/>
      <c r="AV274" s="144"/>
      <c r="AW274" s="144"/>
      <c r="AX274" s="144"/>
      <c r="AY274" s="144"/>
      <c r="AZ274" s="144"/>
      <c r="BA274" s="144"/>
      <c r="BB274" s="144"/>
      <c r="BC274" s="144"/>
      <c r="BD274" s="144"/>
      <c r="BE274" s="144"/>
      <c r="BF274" s="144"/>
      <c r="BG274" s="144"/>
      <c r="BH274" s="144"/>
      <c r="BI274" s="144"/>
      <c r="BJ274" s="144"/>
      <c r="BK274" s="144"/>
      <c r="BL274" s="144"/>
      <c r="BM274" s="144"/>
      <c r="BN274" s="144"/>
      <c r="BO274" s="144"/>
      <c r="BP274" s="144"/>
      <c r="BQ274" s="144"/>
      <c r="BR274" s="144"/>
      <c r="BS274" s="144"/>
      <c r="BT274" s="144"/>
      <c r="BU274" s="144"/>
      <c r="BV274" s="144"/>
      <c r="BW274" s="144"/>
      <c r="BX274" s="144"/>
      <c r="BY274" s="144"/>
      <c r="BZ274" s="144"/>
      <c r="CA274" s="144"/>
      <c r="CB274" s="144"/>
      <c r="CC274" s="144"/>
      <c r="CD274" s="144"/>
      <c r="CE274" s="144"/>
      <c r="CF274" s="144"/>
      <c r="CG274" s="144"/>
      <c r="CH274" s="144"/>
      <c r="CI274" s="144"/>
      <c r="CJ274" s="144"/>
      <c r="CK274" s="144"/>
      <c r="CL274" s="144"/>
      <c r="CM274" s="144"/>
      <c r="CN274" s="144"/>
      <c r="CO274" s="145"/>
      <c r="CP274" s="117"/>
      <c r="CQ274" s="134"/>
      <c r="CR274" s="46"/>
      <c r="CS274" s="88"/>
    </row>
    <row r="275" spans="2:97" x14ac:dyDescent="0.35">
      <c r="B275" s="71"/>
      <c r="C275" s="323">
        <v>66</v>
      </c>
      <c r="D275" s="47" t="str">
        <f t="shared" ref="D275" si="993">IF(AD275="Athlete Name","",AD275)</f>
        <v>Kamdyn Mcfarland</v>
      </c>
      <c r="E275" s="60"/>
      <c r="F275" s="1">
        <f>IF(COUNT(AL275:CO275)=0,"", COUNT(AL275:CO275))</f>
        <v>7</v>
      </c>
      <c r="G275" s="46">
        <f t="shared" ref="G275" si="994">_xlfn.IFS(F275="","",F275=1,1,F275=2,2,F275=3,3,F275=4,4,F275=5,5,F275&gt;5,5)</f>
        <v>5</v>
      </c>
      <c r="I275" s="61"/>
      <c r="J275" s="108" t="s">
        <v>7</v>
      </c>
      <c r="K275" s="45">
        <f>IFERROR(LARGE((AL275:CO275),1),"")</f>
        <v>623.6</v>
      </c>
      <c r="L275" s="1">
        <f>IFERROR(LARGE((AL275:CO275),2),"")</f>
        <v>622.79999999999995</v>
      </c>
      <c r="M275" s="1">
        <f>IFERROR(LARGE((AL275:CO275),3),"")</f>
        <v>620.70000000000005</v>
      </c>
      <c r="N275" s="1">
        <f>IFERROR(LARGE((AL275:CO275),4),"")</f>
        <v>620.20000000000005</v>
      </c>
      <c r="O275" s="46">
        <f>IFERROR(LARGE((AL275:CO275),5),"")</f>
        <v>618.9</v>
      </c>
      <c r="P275" s="1"/>
      <c r="Q275" s="56">
        <f t="shared" ref="Q275" si="995">IFERROR(AVERAGEIF(K275:O275,"&gt;0"),"")</f>
        <v>621.24</v>
      </c>
      <c r="R275" s="57" t="str">
        <f t="shared" ref="R275" si="996">IF(SUM(AF276:AJ276,K276:O276)=0,"",SUM(AF276:AJ276,K276:O276))</f>
        <v/>
      </c>
      <c r="T275" s="5">
        <f t="shared" ref="T275" si="997">IF(U275="","",1)</f>
        <v>1</v>
      </c>
      <c r="U275" s="4">
        <f t="shared" ref="U275" si="998">IF(SUM(Q275:R275)=0,"",SUM(Q275:R275))</f>
        <v>621.24</v>
      </c>
      <c r="V275" s="6">
        <f t="shared" ref="V275" si="999">IF(U275="","",1)</f>
        <v>1</v>
      </c>
      <c r="X275" s="60" t="str">
        <f t="shared" ref="X275" si="1000">IF(AD275="Athlete Name","",AD275)</f>
        <v>Kamdyn Mcfarland</v>
      </c>
      <c r="Y275" s="46"/>
      <c r="Z275" s="76"/>
      <c r="AB275" s="82"/>
      <c r="AC275" s="45">
        <v>66</v>
      </c>
      <c r="AD275" s="60" t="s">
        <v>290</v>
      </c>
      <c r="AF275" s="45"/>
      <c r="AG275" s="1"/>
      <c r="AH275" s="1"/>
      <c r="AI275" s="1"/>
      <c r="AJ275" s="46"/>
      <c r="AK275" s="108"/>
      <c r="AL275" s="62" t="s">
        <v>7</v>
      </c>
      <c r="AM275" s="62" t="s">
        <v>7</v>
      </c>
      <c r="AN275" s="62" t="s">
        <v>7</v>
      </c>
      <c r="AO275" s="62" t="s">
        <v>7</v>
      </c>
      <c r="AP275" s="62" t="s">
        <v>7</v>
      </c>
      <c r="AQ275" s="62" t="s">
        <v>7</v>
      </c>
      <c r="AR275" s="62" t="s">
        <v>7</v>
      </c>
      <c r="AS275" s="62" t="s">
        <v>7</v>
      </c>
      <c r="AT275" s="62" t="s">
        <v>7</v>
      </c>
      <c r="AU275" s="62" t="s">
        <v>7</v>
      </c>
      <c r="AV275" s="62" t="s">
        <v>7</v>
      </c>
      <c r="AW275" s="62" t="s">
        <v>7</v>
      </c>
      <c r="AX275" s="62" t="s">
        <v>7</v>
      </c>
      <c r="AY275" s="62" t="s">
        <v>7</v>
      </c>
      <c r="AZ275" s="62" t="s">
        <v>7</v>
      </c>
      <c r="BA275" s="62" t="s">
        <v>7</v>
      </c>
      <c r="BB275" s="62" t="s">
        <v>7</v>
      </c>
      <c r="BC275" s="62" t="s">
        <v>7</v>
      </c>
      <c r="BD275" s="62" t="s">
        <v>7</v>
      </c>
      <c r="BE275" s="62" t="s">
        <v>7</v>
      </c>
      <c r="BF275" s="62" t="s">
        <v>7</v>
      </c>
      <c r="BG275" s="62" t="s">
        <v>7</v>
      </c>
      <c r="BH275" s="62">
        <v>623.6</v>
      </c>
      <c r="BI275" s="62">
        <v>620.70000000000005</v>
      </c>
      <c r="BJ275" s="62" t="s">
        <v>7</v>
      </c>
      <c r="BK275" s="62" t="s">
        <v>7</v>
      </c>
      <c r="BL275" s="62" t="s">
        <v>7</v>
      </c>
      <c r="BM275" s="62" t="s">
        <v>7</v>
      </c>
      <c r="BN275" s="62" t="s">
        <v>7</v>
      </c>
      <c r="BO275" s="62" t="s">
        <v>7</v>
      </c>
      <c r="BP275" s="62" t="s">
        <v>7</v>
      </c>
      <c r="BQ275" s="62" t="s">
        <v>7</v>
      </c>
      <c r="BR275" s="62">
        <v>615.70000000000005</v>
      </c>
      <c r="BS275" s="62">
        <v>622.79999999999995</v>
      </c>
      <c r="BT275" s="62">
        <v>620.20000000000005</v>
      </c>
      <c r="BU275" s="62">
        <v>618.9</v>
      </c>
      <c r="BV275" s="62" t="s">
        <v>7</v>
      </c>
      <c r="BW275" s="62" t="s">
        <v>7</v>
      </c>
      <c r="BX275" s="62" t="s">
        <v>7</v>
      </c>
      <c r="BY275" s="62" t="s">
        <v>7</v>
      </c>
      <c r="BZ275" s="62" t="s">
        <v>7</v>
      </c>
      <c r="CA275" s="62" t="s">
        <v>7</v>
      </c>
      <c r="CB275" s="62" t="s">
        <v>7</v>
      </c>
      <c r="CC275" s="62" t="s">
        <v>7</v>
      </c>
      <c r="CD275" s="62" t="s">
        <v>7</v>
      </c>
      <c r="CE275" s="62" t="s">
        <v>7</v>
      </c>
      <c r="CF275" s="62">
        <v>618.79999999999995</v>
      </c>
      <c r="CG275" s="62" t="s">
        <v>7</v>
      </c>
      <c r="CH275" s="62" t="s">
        <v>7</v>
      </c>
      <c r="CI275" s="62" t="s">
        <v>7</v>
      </c>
      <c r="CJ275" s="62" t="s">
        <v>7</v>
      </c>
      <c r="CK275" s="62" t="s">
        <v>7</v>
      </c>
      <c r="CL275" s="62" t="s">
        <v>7</v>
      </c>
      <c r="CM275" s="62" t="s">
        <v>7</v>
      </c>
      <c r="CN275" s="62" t="s">
        <v>7</v>
      </c>
      <c r="CO275" s="62" t="s">
        <v>7</v>
      </c>
      <c r="CP275" s="117"/>
      <c r="CQ275" s="60" t="str">
        <f>IF(AD275="Athlete Name","",AD275)</f>
        <v>Kamdyn Mcfarland</v>
      </c>
      <c r="CR275" s="46">
        <v>66</v>
      </c>
      <c r="CS275" s="88"/>
    </row>
    <row r="276" spans="2:97" x14ac:dyDescent="0.35">
      <c r="B276" s="71"/>
      <c r="C276" s="323"/>
      <c r="D276" s="47"/>
      <c r="E276" s="60"/>
      <c r="G276" s="46"/>
      <c r="I276" s="61" t="str">
        <f t="shared" ref="I276" si="1001">IF(SUM(AF276:AJ276)=0,"",SUM(AF276:AJ276))</f>
        <v/>
      </c>
      <c r="J276" s="108" t="s">
        <v>12</v>
      </c>
      <c r="K276" s="45" t="str">
        <f>IFERROR(LARGE((AL276:CO276),1),"")</f>
        <v/>
      </c>
      <c r="L276" s="1" t="str">
        <f>IFERROR(LARGE((AL276:CO276),2),"")</f>
        <v/>
      </c>
      <c r="M276" s="1" t="str">
        <f>IFERROR(LARGE((AL276:CO276),3),"")</f>
        <v/>
      </c>
      <c r="N276" s="1" t="str">
        <f>IFERROR(LARGE((AL276:CO276),4),"")</f>
        <v/>
      </c>
      <c r="O276" s="46" t="str">
        <f>IFERROR(LARGE((AL276:CO276),5),"")</f>
        <v/>
      </c>
      <c r="P276" s="1"/>
      <c r="Q276" s="56"/>
      <c r="R276" s="57"/>
      <c r="T276" s="5">
        <f t="shared" ref="T276" si="1002">IF(U275="","",1)</f>
        <v>1</v>
      </c>
      <c r="U276" s="126">
        <f t="shared" si="863"/>
        <v>1</v>
      </c>
      <c r="V276" s="6">
        <f t="shared" ref="V276" si="1003">IF(U275="","",1)</f>
        <v>1</v>
      </c>
      <c r="X276" s="60"/>
      <c r="Y276" s="46"/>
      <c r="Z276" s="76"/>
      <c r="AB276" s="82"/>
      <c r="AC276" s="45"/>
      <c r="AD276" s="60"/>
      <c r="AF276" s="45" t="s">
        <v>12</v>
      </c>
      <c r="AG276" s="1" t="s">
        <v>12</v>
      </c>
      <c r="AH276" s="1" t="s">
        <v>12</v>
      </c>
      <c r="AI276" s="1" t="s">
        <v>12</v>
      </c>
      <c r="AJ276" s="46" t="s">
        <v>12</v>
      </c>
      <c r="AK276" s="108"/>
      <c r="AL276" s="45" t="s">
        <v>12</v>
      </c>
      <c r="AM276" s="45" t="s">
        <v>12</v>
      </c>
      <c r="AN276" s="45" t="s">
        <v>12</v>
      </c>
      <c r="AO276" s="45" t="s">
        <v>12</v>
      </c>
      <c r="AP276" s="45" t="s">
        <v>12</v>
      </c>
      <c r="AQ276" s="45" t="s">
        <v>12</v>
      </c>
      <c r="AR276" s="45" t="s">
        <v>12</v>
      </c>
      <c r="AS276" s="45" t="s">
        <v>12</v>
      </c>
      <c r="AT276" s="45" t="s">
        <v>12</v>
      </c>
      <c r="AU276" s="45" t="s">
        <v>12</v>
      </c>
      <c r="AV276" s="45" t="s">
        <v>12</v>
      </c>
      <c r="AW276" s="45" t="s">
        <v>12</v>
      </c>
      <c r="AX276" s="45" t="s">
        <v>12</v>
      </c>
      <c r="AY276" s="45" t="s">
        <v>12</v>
      </c>
      <c r="AZ276" s="45" t="s">
        <v>12</v>
      </c>
      <c r="BA276" s="45" t="s">
        <v>12</v>
      </c>
      <c r="BB276" s="45" t="s">
        <v>12</v>
      </c>
      <c r="BC276" s="45" t="s">
        <v>12</v>
      </c>
      <c r="BD276" s="45" t="s">
        <v>12</v>
      </c>
      <c r="BE276" s="45" t="s">
        <v>12</v>
      </c>
      <c r="BF276" s="45" t="s">
        <v>12</v>
      </c>
      <c r="BG276" s="45" t="s">
        <v>12</v>
      </c>
      <c r="BH276" s="45" t="s">
        <v>12</v>
      </c>
      <c r="BI276" s="45" t="s">
        <v>12</v>
      </c>
      <c r="BJ276" s="45" t="s">
        <v>12</v>
      </c>
      <c r="BK276" s="45" t="s">
        <v>12</v>
      </c>
      <c r="BL276" s="45" t="s">
        <v>12</v>
      </c>
      <c r="BM276" s="45" t="s">
        <v>12</v>
      </c>
      <c r="BN276" s="45" t="s">
        <v>12</v>
      </c>
      <c r="BO276" s="45" t="s">
        <v>12</v>
      </c>
      <c r="BP276" s="45" t="s">
        <v>12</v>
      </c>
      <c r="BQ276" s="45" t="s">
        <v>12</v>
      </c>
      <c r="BR276" s="45" t="s">
        <v>12</v>
      </c>
      <c r="BS276" s="45" t="s">
        <v>12</v>
      </c>
      <c r="BT276" s="45" t="s">
        <v>12</v>
      </c>
      <c r="BU276" s="45" t="s">
        <v>12</v>
      </c>
      <c r="BV276" s="45" t="s">
        <v>12</v>
      </c>
      <c r="BW276" s="45" t="s">
        <v>12</v>
      </c>
      <c r="BX276" s="45" t="s">
        <v>12</v>
      </c>
      <c r="BY276" s="45" t="s">
        <v>12</v>
      </c>
      <c r="BZ276" s="45" t="s">
        <v>12</v>
      </c>
      <c r="CA276" s="45" t="s">
        <v>12</v>
      </c>
      <c r="CB276" s="45" t="s">
        <v>12</v>
      </c>
      <c r="CC276" s="45" t="s">
        <v>12</v>
      </c>
      <c r="CD276" s="45" t="s">
        <v>12</v>
      </c>
      <c r="CE276" s="45" t="s">
        <v>12</v>
      </c>
      <c r="CF276" s="45" t="s">
        <v>12</v>
      </c>
      <c r="CG276" s="45" t="s">
        <v>12</v>
      </c>
      <c r="CH276" s="45" t="s">
        <v>12</v>
      </c>
      <c r="CI276" s="45" t="s">
        <v>12</v>
      </c>
      <c r="CJ276" s="45" t="s">
        <v>12</v>
      </c>
      <c r="CK276" s="45" t="s">
        <v>12</v>
      </c>
      <c r="CL276" s="45" t="s">
        <v>12</v>
      </c>
      <c r="CM276" s="45" t="s">
        <v>12</v>
      </c>
      <c r="CN276" s="45" t="s">
        <v>12</v>
      </c>
      <c r="CO276" s="45" t="s">
        <v>12</v>
      </c>
      <c r="CP276" s="117"/>
      <c r="CQ276" s="60"/>
      <c r="CR276" s="46"/>
      <c r="CS276" s="88"/>
    </row>
    <row r="277" spans="2:97" s="39" customFormat="1" ht="8.5" customHeight="1" thickBot="1" x14ac:dyDescent="0.4">
      <c r="B277" s="102"/>
      <c r="C277" s="324"/>
      <c r="D277" s="107"/>
      <c r="E277" s="103"/>
      <c r="F277" s="115"/>
      <c r="G277" s="116"/>
      <c r="I277" s="95"/>
      <c r="K277" s="96"/>
      <c r="L277" s="93"/>
      <c r="M277" s="93"/>
      <c r="N277" s="93"/>
      <c r="O277" s="94"/>
      <c r="Q277" s="112"/>
      <c r="R277" s="113"/>
      <c r="T277" s="110">
        <f t="shared" ref="T277" si="1004">IF(U275="","",1)</f>
        <v>1</v>
      </c>
      <c r="U277" s="93">
        <f t="shared" si="866"/>
        <v>1</v>
      </c>
      <c r="V277" s="109">
        <f t="shared" ref="V277" si="1005">IF(U275="","",1)</f>
        <v>1</v>
      </c>
      <c r="X277" s="107"/>
      <c r="Y277" s="97"/>
      <c r="Z277" s="98"/>
      <c r="AB277" s="104"/>
      <c r="AC277" s="92"/>
      <c r="AD277" s="139"/>
      <c r="AF277" s="140"/>
      <c r="AG277" s="141"/>
      <c r="AH277" s="141"/>
      <c r="AI277" s="141"/>
      <c r="AJ277" s="142"/>
      <c r="AL277" s="140"/>
      <c r="AM277" s="141"/>
      <c r="AN277" s="141"/>
      <c r="AO277" s="141"/>
      <c r="AP277" s="141"/>
      <c r="AQ277" s="141"/>
      <c r="AR277" s="141"/>
      <c r="AS277" s="141"/>
      <c r="AT277" s="141"/>
      <c r="AU277" s="141"/>
      <c r="AV277" s="141"/>
      <c r="AW277" s="141"/>
      <c r="AX277" s="141"/>
      <c r="AY277" s="141"/>
      <c r="AZ277" s="141"/>
      <c r="BA277" s="141"/>
      <c r="BB277" s="141"/>
      <c r="BC277" s="141"/>
      <c r="BD277" s="141"/>
      <c r="BE277" s="141"/>
      <c r="BF277" s="141"/>
      <c r="BG277" s="141"/>
      <c r="BH277" s="141"/>
      <c r="BI277" s="141"/>
      <c r="BJ277" s="141"/>
      <c r="BK277" s="141"/>
      <c r="BL277" s="141"/>
      <c r="BM277" s="141"/>
      <c r="BN277" s="141"/>
      <c r="BO277" s="141"/>
      <c r="BP277" s="141"/>
      <c r="BQ277" s="141"/>
      <c r="BR277" s="141"/>
      <c r="BS277" s="141"/>
      <c r="BT277" s="141"/>
      <c r="BU277" s="141"/>
      <c r="BV277" s="141"/>
      <c r="BW277" s="141"/>
      <c r="BX277" s="141"/>
      <c r="BY277" s="141"/>
      <c r="BZ277" s="141"/>
      <c r="CA277" s="141"/>
      <c r="CB277" s="141"/>
      <c r="CC277" s="141"/>
      <c r="CD277" s="141"/>
      <c r="CE277" s="141"/>
      <c r="CF277" s="141"/>
      <c r="CG277" s="141"/>
      <c r="CH277" s="141"/>
      <c r="CI277" s="141"/>
      <c r="CJ277" s="141"/>
      <c r="CK277" s="141"/>
      <c r="CL277" s="141"/>
      <c r="CM277" s="141"/>
      <c r="CN277" s="141"/>
      <c r="CO277" s="142"/>
      <c r="CP277" s="118"/>
      <c r="CQ277" s="146"/>
      <c r="CR277" s="97"/>
      <c r="CS277" s="105"/>
    </row>
    <row r="278" spans="2:97" ht="8.5" customHeight="1" thickTop="1" x14ac:dyDescent="0.35">
      <c r="B278" s="71"/>
      <c r="C278" s="323"/>
      <c r="D278" s="313"/>
      <c r="E278" s="60"/>
      <c r="F278" s="314"/>
      <c r="G278" s="315"/>
      <c r="I278" s="316"/>
      <c r="K278" s="314"/>
      <c r="L278" s="317"/>
      <c r="M278" s="317"/>
      <c r="N278" s="317"/>
      <c r="O278" s="315"/>
      <c r="P278" s="1"/>
      <c r="Q278" s="318"/>
      <c r="R278" s="319"/>
      <c r="T278" s="320">
        <f t="shared" ref="T278" si="1006">IF(U279="","",1)</f>
        <v>1</v>
      </c>
      <c r="U278" s="317">
        <f t="shared" si="850"/>
        <v>1</v>
      </c>
      <c r="V278" s="321">
        <f t="shared" ref="V278" si="1007">IF(U279="","",1)</f>
        <v>1</v>
      </c>
      <c r="X278" s="313"/>
      <c r="Y278" s="46"/>
      <c r="Z278" s="76"/>
      <c r="AB278" s="82"/>
      <c r="AC278" s="45"/>
      <c r="AD278" s="134"/>
      <c r="AF278" s="135"/>
      <c r="AG278" s="136"/>
      <c r="AH278" s="136"/>
      <c r="AI278" s="137"/>
      <c r="AJ278" s="138"/>
      <c r="AL278" s="143"/>
      <c r="AM278" s="144"/>
      <c r="AN278" s="144"/>
      <c r="AO278" s="144"/>
      <c r="AP278" s="144"/>
      <c r="AQ278" s="144"/>
      <c r="AR278" s="144"/>
      <c r="AS278" s="144"/>
      <c r="AT278" s="144"/>
      <c r="AU278" s="144"/>
      <c r="AV278" s="144"/>
      <c r="AW278" s="144"/>
      <c r="AX278" s="144"/>
      <c r="AY278" s="144"/>
      <c r="AZ278" s="144"/>
      <c r="BA278" s="144"/>
      <c r="BB278" s="144"/>
      <c r="BC278" s="144"/>
      <c r="BD278" s="144"/>
      <c r="BE278" s="144"/>
      <c r="BF278" s="144"/>
      <c r="BG278" s="144"/>
      <c r="BH278" s="144"/>
      <c r="BI278" s="144"/>
      <c r="BJ278" s="144"/>
      <c r="BK278" s="144"/>
      <c r="BL278" s="144"/>
      <c r="BM278" s="144"/>
      <c r="BN278" s="144"/>
      <c r="BO278" s="144"/>
      <c r="BP278" s="144"/>
      <c r="BQ278" s="144"/>
      <c r="BR278" s="144"/>
      <c r="BS278" s="144"/>
      <c r="BT278" s="144"/>
      <c r="BU278" s="144"/>
      <c r="BV278" s="144"/>
      <c r="BW278" s="144"/>
      <c r="BX278" s="144"/>
      <c r="BY278" s="144"/>
      <c r="BZ278" s="144"/>
      <c r="CA278" s="144"/>
      <c r="CB278" s="144"/>
      <c r="CC278" s="144"/>
      <c r="CD278" s="144"/>
      <c r="CE278" s="144"/>
      <c r="CF278" s="144"/>
      <c r="CG278" s="144"/>
      <c r="CH278" s="144"/>
      <c r="CI278" s="144"/>
      <c r="CJ278" s="144"/>
      <c r="CK278" s="144"/>
      <c r="CL278" s="144"/>
      <c r="CM278" s="144"/>
      <c r="CN278" s="144"/>
      <c r="CO278" s="145"/>
      <c r="CP278" s="117"/>
      <c r="CQ278" s="134"/>
      <c r="CR278" s="46"/>
      <c r="CS278" s="88"/>
    </row>
    <row r="279" spans="2:97" x14ac:dyDescent="0.35">
      <c r="B279" s="71"/>
      <c r="C279" s="323">
        <v>67</v>
      </c>
      <c r="D279" s="47" t="str">
        <f t="shared" ref="D279" si="1008">IF(AD279="Athlete Name","",AD279)</f>
        <v>Rylie Passmore</v>
      </c>
      <c r="E279" s="60"/>
      <c r="F279" s="1">
        <f>IF(COUNT(AL279:CO279)=0,"", COUNT(AL279:CO279))</f>
        <v>3</v>
      </c>
      <c r="G279" s="46">
        <f t="shared" ref="G279" si="1009">_xlfn.IFS(F279="","",F279=1,1,F279=2,2,F279=3,3,F279=4,4,F279=5,5,F279&gt;5,5)</f>
        <v>3</v>
      </c>
      <c r="I279" s="61"/>
      <c r="J279" s="108" t="s">
        <v>7</v>
      </c>
      <c r="K279" s="45">
        <f>IFERROR(LARGE((AL279:CO279),1),"")</f>
        <v>626.5</v>
      </c>
      <c r="L279" s="1">
        <f>IFERROR(LARGE((AL279:CO279),2),"")</f>
        <v>625.1</v>
      </c>
      <c r="M279" s="1">
        <f>IFERROR(LARGE((AL279:CO279),3),"")</f>
        <v>621.6</v>
      </c>
      <c r="N279" s="1" t="str">
        <f>IFERROR(LARGE((AL279:CO279),4),"")</f>
        <v/>
      </c>
      <c r="O279" s="46" t="str">
        <f>IFERROR(LARGE((AL279:CO279),5),"")</f>
        <v/>
      </c>
      <c r="P279" s="1"/>
      <c r="Q279" s="56">
        <f t="shared" ref="Q279" si="1010">IFERROR(AVERAGEIF(K279:O279,"&gt;0"),"")</f>
        <v>624.4</v>
      </c>
      <c r="R279" s="57" t="str">
        <f t="shared" ref="R279" si="1011">IF(SUM(AF280:AJ280,K280:O280)=0,"",SUM(AF280:AJ280,K280:O280))</f>
        <v/>
      </c>
      <c r="T279" s="5">
        <f t="shared" ref="T279" si="1012">IF(U279="","",1)</f>
        <v>1</v>
      </c>
      <c r="U279" s="4">
        <f t="shared" ref="U279" si="1013">IF(SUM(Q279:R279)=0,"",SUM(Q279:R279))</f>
        <v>624.4</v>
      </c>
      <c r="V279" s="6">
        <f t="shared" ref="V279" si="1014">IF(U279="","",1)</f>
        <v>1</v>
      </c>
      <c r="X279" s="60" t="str">
        <f t="shared" ref="X279" si="1015">IF(AD279="Athlete Name","",AD279)</f>
        <v>Rylie Passmore</v>
      </c>
      <c r="Y279" s="46"/>
      <c r="Z279" s="76"/>
      <c r="AB279" s="82"/>
      <c r="AC279" s="45">
        <v>67</v>
      </c>
      <c r="AD279" s="60" t="s">
        <v>229</v>
      </c>
      <c r="AF279" s="45"/>
      <c r="AG279" s="1"/>
      <c r="AH279" s="1"/>
      <c r="AI279" s="1"/>
      <c r="AJ279" s="46"/>
      <c r="AK279" s="108"/>
      <c r="AL279" s="62" t="s">
        <v>7</v>
      </c>
      <c r="AM279" s="62" t="s">
        <v>7</v>
      </c>
      <c r="AN279" s="62" t="s">
        <v>7</v>
      </c>
      <c r="AO279" s="62" t="s">
        <v>7</v>
      </c>
      <c r="AP279" s="62" t="s">
        <v>7</v>
      </c>
      <c r="AQ279" s="62" t="s">
        <v>7</v>
      </c>
      <c r="AR279" s="62" t="s">
        <v>7</v>
      </c>
      <c r="AS279" s="62" t="s">
        <v>7</v>
      </c>
      <c r="AT279" s="62" t="s">
        <v>7</v>
      </c>
      <c r="AU279" s="62" t="s">
        <v>7</v>
      </c>
      <c r="AV279" s="62" t="s">
        <v>7</v>
      </c>
      <c r="AW279" s="62" t="s">
        <v>7</v>
      </c>
      <c r="AX279" s="62" t="s">
        <v>7</v>
      </c>
      <c r="AY279" s="62" t="s">
        <v>7</v>
      </c>
      <c r="AZ279" s="62" t="s">
        <v>7</v>
      </c>
      <c r="BA279" s="62" t="s">
        <v>7</v>
      </c>
      <c r="BB279" s="62" t="s">
        <v>7</v>
      </c>
      <c r="BC279" s="62" t="s">
        <v>7</v>
      </c>
      <c r="BD279" s="62" t="s">
        <v>7</v>
      </c>
      <c r="BE279" s="62" t="s">
        <v>7</v>
      </c>
      <c r="BF279" s="62" t="s">
        <v>7</v>
      </c>
      <c r="BG279" s="62" t="s">
        <v>7</v>
      </c>
      <c r="BH279" s="62" t="s">
        <v>7</v>
      </c>
      <c r="BI279" s="62">
        <v>626.5</v>
      </c>
      <c r="BJ279" s="62" t="s">
        <v>7</v>
      </c>
      <c r="BK279" s="62" t="s">
        <v>7</v>
      </c>
      <c r="BL279" s="62" t="s">
        <v>7</v>
      </c>
      <c r="BM279" s="62" t="s">
        <v>7</v>
      </c>
      <c r="BN279" s="62" t="s">
        <v>7</v>
      </c>
      <c r="BO279" s="62" t="s">
        <v>7</v>
      </c>
      <c r="BP279" s="62" t="s">
        <v>7</v>
      </c>
      <c r="BQ279" s="62" t="s">
        <v>7</v>
      </c>
      <c r="BR279" s="62">
        <v>625.1</v>
      </c>
      <c r="BS279" s="62">
        <v>621.6</v>
      </c>
      <c r="BT279" s="62" t="s">
        <v>7</v>
      </c>
      <c r="BU279" s="62" t="s">
        <v>7</v>
      </c>
      <c r="BV279" s="62" t="s">
        <v>7</v>
      </c>
      <c r="BW279" s="62" t="s">
        <v>7</v>
      </c>
      <c r="BX279" s="62" t="s">
        <v>7</v>
      </c>
      <c r="BY279" s="62" t="s">
        <v>7</v>
      </c>
      <c r="BZ279" s="62" t="s">
        <v>7</v>
      </c>
      <c r="CA279" s="62" t="s">
        <v>7</v>
      </c>
      <c r="CB279" s="62" t="s">
        <v>7</v>
      </c>
      <c r="CC279" s="62" t="s">
        <v>7</v>
      </c>
      <c r="CD279" s="62" t="s">
        <v>7</v>
      </c>
      <c r="CE279" s="62" t="s">
        <v>7</v>
      </c>
      <c r="CF279" s="62" t="s">
        <v>7</v>
      </c>
      <c r="CG279" s="62" t="s">
        <v>7</v>
      </c>
      <c r="CH279" s="62" t="s">
        <v>7</v>
      </c>
      <c r="CI279" s="62" t="s">
        <v>7</v>
      </c>
      <c r="CJ279" s="62" t="s">
        <v>7</v>
      </c>
      <c r="CK279" s="62" t="s">
        <v>7</v>
      </c>
      <c r="CL279" s="62" t="s">
        <v>7</v>
      </c>
      <c r="CM279" s="62" t="s">
        <v>7</v>
      </c>
      <c r="CN279" s="62" t="s">
        <v>7</v>
      </c>
      <c r="CO279" s="62" t="s">
        <v>7</v>
      </c>
      <c r="CP279" s="117"/>
      <c r="CQ279" s="60" t="str">
        <f>IF(AD279="Athlete Name","",AD279)</f>
        <v>Rylie Passmore</v>
      </c>
      <c r="CR279" s="46">
        <v>67</v>
      </c>
      <c r="CS279" s="88"/>
    </row>
    <row r="280" spans="2:97" x14ac:dyDescent="0.35">
      <c r="B280" s="71"/>
      <c r="C280" s="323"/>
      <c r="D280" s="47"/>
      <c r="E280" s="60"/>
      <c r="G280" s="46"/>
      <c r="I280" s="61" t="str">
        <f t="shared" ref="I280" si="1016">IF(SUM(AF280:AJ280)=0,"",SUM(AF280:AJ280))</f>
        <v/>
      </c>
      <c r="J280" s="108" t="s">
        <v>12</v>
      </c>
      <c r="K280" s="45" t="str">
        <f>IFERROR(LARGE((AL280:CO280),1),"")</f>
        <v/>
      </c>
      <c r="L280" s="1" t="str">
        <f>IFERROR(LARGE((AL280:CO280),2),"")</f>
        <v/>
      </c>
      <c r="M280" s="1" t="str">
        <f>IFERROR(LARGE((AL280:CO280),3),"")</f>
        <v/>
      </c>
      <c r="N280" s="1" t="str">
        <f>IFERROR(LARGE((AL280:CO280),4),"")</f>
        <v/>
      </c>
      <c r="O280" s="46" t="str">
        <f>IFERROR(LARGE((AL280:CO280),5),"")</f>
        <v/>
      </c>
      <c r="P280" s="1"/>
      <c r="Q280" s="56"/>
      <c r="R280" s="57"/>
      <c r="T280" s="5">
        <f t="shared" ref="T280" si="1017">IF(U279="","",1)</f>
        <v>1</v>
      </c>
      <c r="U280" s="126">
        <f t="shared" si="863"/>
        <v>1</v>
      </c>
      <c r="V280" s="6">
        <f t="shared" ref="V280" si="1018">IF(U279="","",1)</f>
        <v>1</v>
      </c>
      <c r="X280" s="60"/>
      <c r="Y280" s="46"/>
      <c r="Z280" s="76"/>
      <c r="AB280" s="82"/>
      <c r="AC280" s="45"/>
      <c r="AD280" s="60"/>
      <c r="AF280" s="45" t="s">
        <v>12</v>
      </c>
      <c r="AG280" s="1" t="s">
        <v>12</v>
      </c>
      <c r="AH280" s="1" t="s">
        <v>12</v>
      </c>
      <c r="AI280" s="1" t="s">
        <v>12</v>
      </c>
      <c r="AJ280" s="46" t="s">
        <v>12</v>
      </c>
      <c r="AK280" s="108"/>
      <c r="AL280" s="45" t="s">
        <v>12</v>
      </c>
      <c r="AM280" s="45" t="s">
        <v>12</v>
      </c>
      <c r="AN280" s="45" t="s">
        <v>12</v>
      </c>
      <c r="AO280" s="45" t="s">
        <v>12</v>
      </c>
      <c r="AP280" s="45" t="s">
        <v>12</v>
      </c>
      <c r="AQ280" s="45" t="s">
        <v>12</v>
      </c>
      <c r="AR280" s="45" t="s">
        <v>12</v>
      </c>
      <c r="AS280" s="45" t="s">
        <v>12</v>
      </c>
      <c r="AT280" s="45" t="s">
        <v>12</v>
      </c>
      <c r="AU280" s="45" t="s">
        <v>12</v>
      </c>
      <c r="AV280" s="45" t="s">
        <v>12</v>
      </c>
      <c r="AW280" s="45" t="s">
        <v>12</v>
      </c>
      <c r="AX280" s="45" t="s">
        <v>12</v>
      </c>
      <c r="AY280" s="45" t="s">
        <v>12</v>
      </c>
      <c r="AZ280" s="45" t="s">
        <v>12</v>
      </c>
      <c r="BA280" s="45" t="s">
        <v>12</v>
      </c>
      <c r="BB280" s="45" t="s">
        <v>12</v>
      </c>
      <c r="BC280" s="45" t="s">
        <v>12</v>
      </c>
      <c r="BD280" s="45" t="s">
        <v>12</v>
      </c>
      <c r="BE280" s="45" t="s">
        <v>12</v>
      </c>
      <c r="BF280" s="45" t="s">
        <v>12</v>
      </c>
      <c r="BG280" s="45" t="s">
        <v>12</v>
      </c>
      <c r="BH280" s="45" t="s">
        <v>12</v>
      </c>
      <c r="BI280" s="45" t="s">
        <v>12</v>
      </c>
      <c r="BJ280" s="45" t="s">
        <v>12</v>
      </c>
      <c r="BK280" s="45" t="s">
        <v>12</v>
      </c>
      <c r="BL280" s="45" t="s">
        <v>12</v>
      </c>
      <c r="BM280" s="45" t="s">
        <v>12</v>
      </c>
      <c r="BN280" s="45" t="s">
        <v>12</v>
      </c>
      <c r="BO280" s="45" t="s">
        <v>12</v>
      </c>
      <c r="BP280" s="45" t="s">
        <v>12</v>
      </c>
      <c r="BQ280" s="45" t="s">
        <v>12</v>
      </c>
      <c r="BR280" s="45" t="s">
        <v>12</v>
      </c>
      <c r="BS280" s="45" t="s">
        <v>12</v>
      </c>
      <c r="BT280" s="45" t="s">
        <v>12</v>
      </c>
      <c r="BU280" s="45" t="s">
        <v>12</v>
      </c>
      <c r="BV280" s="45" t="s">
        <v>12</v>
      </c>
      <c r="BW280" s="45" t="s">
        <v>12</v>
      </c>
      <c r="BX280" s="45" t="s">
        <v>12</v>
      </c>
      <c r="BY280" s="45" t="s">
        <v>12</v>
      </c>
      <c r="BZ280" s="45" t="s">
        <v>12</v>
      </c>
      <c r="CA280" s="45" t="s">
        <v>12</v>
      </c>
      <c r="CB280" s="45" t="s">
        <v>12</v>
      </c>
      <c r="CC280" s="45" t="s">
        <v>12</v>
      </c>
      <c r="CD280" s="45" t="s">
        <v>12</v>
      </c>
      <c r="CE280" s="45" t="s">
        <v>12</v>
      </c>
      <c r="CF280" s="45" t="s">
        <v>12</v>
      </c>
      <c r="CG280" s="45" t="s">
        <v>12</v>
      </c>
      <c r="CH280" s="45" t="s">
        <v>12</v>
      </c>
      <c r="CI280" s="45" t="s">
        <v>12</v>
      </c>
      <c r="CJ280" s="45" t="s">
        <v>12</v>
      </c>
      <c r="CK280" s="45" t="s">
        <v>12</v>
      </c>
      <c r="CL280" s="45" t="s">
        <v>12</v>
      </c>
      <c r="CM280" s="45" t="s">
        <v>12</v>
      </c>
      <c r="CN280" s="45" t="s">
        <v>12</v>
      </c>
      <c r="CO280" s="45" t="s">
        <v>12</v>
      </c>
      <c r="CP280" s="117"/>
      <c r="CQ280" s="60"/>
      <c r="CR280" s="46"/>
      <c r="CS280" s="88"/>
    </row>
    <row r="281" spans="2:97" s="39" customFormat="1" ht="8.5" customHeight="1" thickBot="1" x14ac:dyDescent="0.4">
      <c r="B281" s="102"/>
      <c r="C281" s="324"/>
      <c r="D281" s="107"/>
      <c r="E281" s="103"/>
      <c r="F281" s="115"/>
      <c r="G281" s="116"/>
      <c r="I281" s="95"/>
      <c r="K281" s="96"/>
      <c r="L281" s="93"/>
      <c r="M281" s="93"/>
      <c r="N281" s="93"/>
      <c r="O281" s="94"/>
      <c r="Q281" s="112"/>
      <c r="R281" s="113"/>
      <c r="T281" s="110">
        <f t="shared" ref="T281" si="1019">IF(U279="","",1)</f>
        <v>1</v>
      </c>
      <c r="U281" s="93">
        <f t="shared" si="866"/>
        <v>1</v>
      </c>
      <c r="V281" s="109">
        <f t="shared" ref="V281" si="1020">IF(U279="","",1)</f>
        <v>1</v>
      </c>
      <c r="X281" s="107"/>
      <c r="Y281" s="97"/>
      <c r="Z281" s="98"/>
      <c r="AB281" s="104"/>
      <c r="AC281" s="92"/>
      <c r="AD281" s="139"/>
      <c r="AF281" s="140"/>
      <c r="AG281" s="141"/>
      <c r="AH281" s="141"/>
      <c r="AI281" s="141"/>
      <c r="AJ281" s="142"/>
      <c r="AL281" s="140"/>
      <c r="AM281" s="141"/>
      <c r="AN281" s="141"/>
      <c r="AO281" s="141"/>
      <c r="AP281" s="141"/>
      <c r="AQ281" s="141"/>
      <c r="AR281" s="141"/>
      <c r="AS281" s="141"/>
      <c r="AT281" s="141"/>
      <c r="AU281" s="141"/>
      <c r="AV281" s="141"/>
      <c r="AW281" s="141"/>
      <c r="AX281" s="141"/>
      <c r="AY281" s="141"/>
      <c r="AZ281" s="141"/>
      <c r="BA281" s="141"/>
      <c r="BB281" s="141"/>
      <c r="BC281" s="141"/>
      <c r="BD281" s="141"/>
      <c r="BE281" s="141"/>
      <c r="BF281" s="141"/>
      <c r="BG281" s="141"/>
      <c r="BH281" s="141"/>
      <c r="BI281" s="141"/>
      <c r="BJ281" s="141"/>
      <c r="BK281" s="141"/>
      <c r="BL281" s="141"/>
      <c r="BM281" s="141"/>
      <c r="BN281" s="141"/>
      <c r="BO281" s="141"/>
      <c r="BP281" s="141"/>
      <c r="BQ281" s="141"/>
      <c r="BR281" s="141"/>
      <c r="BS281" s="141"/>
      <c r="BT281" s="141"/>
      <c r="BU281" s="141"/>
      <c r="BV281" s="141"/>
      <c r="BW281" s="141"/>
      <c r="BX281" s="141"/>
      <c r="BY281" s="141"/>
      <c r="BZ281" s="141"/>
      <c r="CA281" s="141"/>
      <c r="CB281" s="141"/>
      <c r="CC281" s="141"/>
      <c r="CD281" s="141"/>
      <c r="CE281" s="141"/>
      <c r="CF281" s="141"/>
      <c r="CG281" s="141"/>
      <c r="CH281" s="141"/>
      <c r="CI281" s="141"/>
      <c r="CJ281" s="141"/>
      <c r="CK281" s="141"/>
      <c r="CL281" s="141"/>
      <c r="CM281" s="141"/>
      <c r="CN281" s="141"/>
      <c r="CO281" s="142"/>
      <c r="CP281" s="118"/>
      <c r="CQ281" s="146"/>
      <c r="CR281" s="97"/>
      <c r="CS281" s="105"/>
    </row>
    <row r="282" spans="2:97" ht="8.5" customHeight="1" thickTop="1" x14ac:dyDescent="0.35">
      <c r="B282" s="71"/>
      <c r="C282" s="323"/>
      <c r="D282" s="313"/>
      <c r="E282" s="60"/>
      <c r="F282" s="314"/>
      <c r="G282" s="315"/>
      <c r="I282" s="316"/>
      <c r="K282" s="314"/>
      <c r="L282" s="317"/>
      <c r="M282" s="317"/>
      <c r="N282" s="317"/>
      <c r="O282" s="315"/>
      <c r="P282" s="1"/>
      <c r="Q282" s="318"/>
      <c r="R282" s="319"/>
      <c r="T282" s="320">
        <f t="shared" ref="T282" si="1021">IF(U283="","",1)</f>
        <v>1</v>
      </c>
      <c r="U282" s="317">
        <f t="shared" si="850"/>
        <v>1</v>
      </c>
      <c r="V282" s="321">
        <f t="shared" ref="V282" si="1022">IF(U283="","",1)</f>
        <v>1</v>
      </c>
      <c r="X282" s="313"/>
      <c r="Y282" s="46"/>
      <c r="Z282" s="76"/>
      <c r="AB282" s="82"/>
      <c r="AC282" s="45"/>
      <c r="AD282" s="134"/>
      <c r="AF282" s="135"/>
      <c r="AG282" s="136"/>
      <c r="AH282" s="136"/>
      <c r="AI282" s="137"/>
      <c r="AJ282" s="138"/>
      <c r="AL282" s="143"/>
      <c r="AM282" s="144"/>
      <c r="AN282" s="144"/>
      <c r="AO282" s="144"/>
      <c r="AP282" s="144"/>
      <c r="AQ282" s="144"/>
      <c r="AR282" s="144"/>
      <c r="AS282" s="144"/>
      <c r="AT282" s="144"/>
      <c r="AU282" s="144"/>
      <c r="AV282" s="144"/>
      <c r="AW282" s="144"/>
      <c r="AX282" s="144"/>
      <c r="AY282" s="144"/>
      <c r="AZ282" s="144"/>
      <c r="BA282" s="144"/>
      <c r="BB282" s="144"/>
      <c r="BC282" s="144"/>
      <c r="BD282" s="144"/>
      <c r="BE282" s="144"/>
      <c r="BF282" s="144"/>
      <c r="BG282" s="144"/>
      <c r="BH282" s="144"/>
      <c r="BI282" s="144"/>
      <c r="BJ282" s="144"/>
      <c r="BK282" s="144"/>
      <c r="BL282" s="144"/>
      <c r="BM282" s="144"/>
      <c r="BN282" s="144"/>
      <c r="BO282" s="144"/>
      <c r="BP282" s="144"/>
      <c r="BQ282" s="144"/>
      <c r="BR282" s="144"/>
      <c r="BS282" s="144"/>
      <c r="BT282" s="144"/>
      <c r="BU282" s="144"/>
      <c r="BV282" s="144"/>
      <c r="BW282" s="144"/>
      <c r="BX282" s="144"/>
      <c r="BY282" s="144"/>
      <c r="BZ282" s="144"/>
      <c r="CA282" s="144"/>
      <c r="CB282" s="144"/>
      <c r="CC282" s="144"/>
      <c r="CD282" s="144"/>
      <c r="CE282" s="144"/>
      <c r="CF282" s="144"/>
      <c r="CG282" s="144"/>
      <c r="CH282" s="144"/>
      <c r="CI282" s="144"/>
      <c r="CJ282" s="144"/>
      <c r="CK282" s="144"/>
      <c r="CL282" s="144"/>
      <c r="CM282" s="144"/>
      <c r="CN282" s="144"/>
      <c r="CO282" s="145"/>
      <c r="CP282" s="117"/>
      <c r="CQ282" s="134"/>
      <c r="CR282" s="46"/>
      <c r="CS282" s="88"/>
    </row>
    <row r="283" spans="2:97" x14ac:dyDescent="0.35">
      <c r="B283" s="71"/>
      <c r="C283" s="323">
        <v>68</v>
      </c>
      <c r="D283" s="47" t="str">
        <f t="shared" ref="D283" si="1023">IF(AD283="Athlete Name","",AD283)</f>
        <v>Bethany Butler</v>
      </c>
      <c r="E283" s="60"/>
      <c r="F283" s="1">
        <f>IF(COUNT(AL283:CO283)=0,"", COUNT(AL283:CO283))</f>
        <v>2</v>
      </c>
      <c r="G283" s="46">
        <f t="shared" ref="G283" si="1024">_xlfn.IFS(F283="","",F283=1,1,F283=2,2,F283=3,3,F283=4,4,F283=5,5,F283&gt;5,5)</f>
        <v>2</v>
      </c>
      <c r="I283" s="61"/>
      <c r="J283" s="108" t="s">
        <v>7</v>
      </c>
      <c r="K283" s="45">
        <f>IFERROR(LARGE((AL283:CO283),1),"")</f>
        <v>623.5</v>
      </c>
      <c r="L283" s="1">
        <f>IFERROR(LARGE((AL283:CO283),2),"")</f>
        <v>616.79999999999995</v>
      </c>
      <c r="M283" s="1" t="str">
        <f>IFERROR(LARGE((AL283:CO283),3),"")</f>
        <v/>
      </c>
      <c r="N283" s="1" t="str">
        <f>IFERROR(LARGE((AL283:CO283),4),"")</f>
        <v/>
      </c>
      <c r="O283" s="46" t="str">
        <f>IFERROR(LARGE((AL283:CO283),5),"")</f>
        <v/>
      </c>
      <c r="P283" s="1"/>
      <c r="Q283" s="56">
        <f t="shared" ref="Q283" si="1025">IFERROR(AVERAGEIF(K283:O283,"&gt;0"),"")</f>
        <v>620.15</v>
      </c>
      <c r="R283" s="57" t="str">
        <f t="shared" ref="R283" si="1026">IF(SUM(AF284:AJ284,K284:O284)=0,"",SUM(AF284:AJ284,K284:O284))</f>
        <v/>
      </c>
      <c r="T283" s="5">
        <f t="shared" ref="T283" si="1027">IF(U283="","",1)</f>
        <v>1</v>
      </c>
      <c r="U283" s="4">
        <f t="shared" ref="U283" si="1028">IF(SUM(Q283:R283)=0,"",SUM(Q283:R283))</f>
        <v>620.15</v>
      </c>
      <c r="V283" s="6">
        <f t="shared" ref="V283" si="1029">IF(U283="","",1)</f>
        <v>1</v>
      </c>
      <c r="X283" s="60" t="str">
        <f t="shared" ref="X283" si="1030">IF(AD283="Athlete Name","",AD283)</f>
        <v>Bethany Butler</v>
      </c>
      <c r="Y283" s="46"/>
      <c r="Z283" s="76"/>
      <c r="AB283" s="82"/>
      <c r="AC283" s="45">
        <v>68</v>
      </c>
      <c r="AD283" s="60" t="s">
        <v>292</v>
      </c>
      <c r="AF283" s="45"/>
      <c r="AG283" s="1"/>
      <c r="AH283" s="1"/>
      <c r="AI283" s="1"/>
      <c r="AJ283" s="46"/>
      <c r="AK283" s="108"/>
      <c r="AL283" s="62" t="s">
        <v>7</v>
      </c>
      <c r="AM283" s="62" t="s">
        <v>7</v>
      </c>
      <c r="AN283" s="62" t="s">
        <v>7</v>
      </c>
      <c r="AO283" s="62" t="s">
        <v>7</v>
      </c>
      <c r="AP283" s="62" t="s">
        <v>7</v>
      </c>
      <c r="AQ283" s="62" t="s">
        <v>7</v>
      </c>
      <c r="AR283" s="62" t="s">
        <v>7</v>
      </c>
      <c r="AS283" s="62" t="s">
        <v>7</v>
      </c>
      <c r="AT283" s="62" t="s">
        <v>7</v>
      </c>
      <c r="AU283" s="62" t="s">
        <v>7</v>
      </c>
      <c r="AV283" s="62" t="s">
        <v>7</v>
      </c>
      <c r="AW283" s="62" t="s">
        <v>7</v>
      </c>
      <c r="AX283" s="62" t="s">
        <v>7</v>
      </c>
      <c r="AY283" s="62" t="s">
        <v>7</v>
      </c>
      <c r="AZ283" s="62" t="s">
        <v>7</v>
      </c>
      <c r="BA283" s="62" t="s">
        <v>7</v>
      </c>
      <c r="BB283" s="62" t="s">
        <v>7</v>
      </c>
      <c r="BC283" s="62" t="s">
        <v>7</v>
      </c>
      <c r="BD283" s="62" t="s">
        <v>7</v>
      </c>
      <c r="BE283" s="62" t="s">
        <v>7</v>
      </c>
      <c r="BF283" s="62" t="s">
        <v>7</v>
      </c>
      <c r="BG283" s="62" t="s">
        <v>7</v>
      </c>
      <c r="BH283" s="62">
        <v>623.5</v>
      </c>
      <c r="BI283" s="62">
        <v>616.79999999999995</v>
      </c>
      <c r="BJ283" s="62" t="s">
        <v>7</v>
      </c>
      <c r="BK283" s="62" t="s">
        <v>7</v>
      </c>
      <c r="BL283" s="62" t="s">
        <v>7</v>
      </c>
      <c r="BM283" s="62" t="s">
        <v>7</v>
      </c>
      <c r="BN283" s="62" t="s">
        <v>7</v>
      </c>
      <c r="BO283" s="62" t="s">
        <v>7</v>
      </c>
      <c r="BP283" s="62" t="s">
        <v>7</v>
      </c>
      <c r="BQ283" s="62" t="s">
        <v>7</v>
      </c>
      <c r="BR283" s="62" t="s">
        <v>7</v>
      </c>
      <c r="BS283" s="62" t="s">
        <v>7</v>
      </c>
      <c r="BT283" s="62" t="s">
        <v>7</v>
      </c>
      <c r="BU283" s="62" t="s">
        <v>7</v>
      </c>
      <c r="BV283" s="62" t="s">
        <v>7</v>
      </c>
      <c r="BW283" s="62" t="s">
        <v>7</v>
      </c>
      <c r="BX283" s="62" t="s">
        <v>7</v>
      </c>
      <c r="BY283" s="62" t="s">
        <v>7</v>
      </c>
      <c r="BZ283" s="62" t="s">
        <v>7</v>
      </c>
      <c r="CA283" s="62" t="s">
        <v>7</v>
      </c>
      <c r="CB283" s="62" t="s">
        <v>7</v>
      </c>
      <c r="CC283" s="62" t="s">
        <v>7</v>
      </c>
      <c r="CD283" s="62" t="s">
        <v>7</v>
      </c>
      <c r="CE283" s="62" t="s">
        <v>7</v>
      </c>
      <c r="CF283" s="62" t="s">
        <v>7</v>
      </c>
      <c r="CG283" s="62" t="s">
        <v>7</v>
      </c>
      <c r="CH283" s="62" t="s">
        <v>7</v>
      </c>
      <c r="CI283" s="62" t="s">
        <v>7</v>
      </c>
      <c r="CJ283" s="62" t="s">
        <v>7</v>
      </c>
      <c r="CK283" s="62" t="s">
        <v>7</v>
      </c>
      <c r="CL283" s="62" t="s">
        <v>7</v>
      </c>
      <c r="CM283" s="62" t="s">
        <v>7</v>
      </c>
      <c r="CN283" s="62" t="s">
        <v>7</v>
      </c>
      <c r="CO283" s="62" t="s">
        <v>7</v>
      </c>
      <c r="CP283" s="117"/>
      <c r="CQ283" s="60" t="str">
        <f>IF(AD283="Athlete Name","",AD283)</f>
        <v>Bethany Butler</v>
      </c>
      <c r="CR283" s="46">
        <v>68</v>
      </c>
      <c r="CS283" s="88"/>
    </row>
    <row r="284" spans="2:97" x14ac:dyDescent="0.35">
      <c r="B284" s="71"/>
      <c r="C284" s="323"/>
      <c r="D284" s="47"/>
      <c r="E284" s="60"/>
      <c r="G284" s="46"/>
      <c r="I284" s="61" t="str">
        <f t="shared" ref="I284" si="1031">IF(SUM(AF284:AJ284)=0,"",SUM(AF284:AJ284))</f>
        <v/>
      </c>
      <c r="J284" s="108" t="s">
        <v>12</v>
      </c>
      <c r="K284" s="45" t="str">
        <f>IFERROR(LARGE((AL284:CO284),1),"")</f>
        <v/>
      </c>
      <c r="L284" s="1" t="str">
        <f>IFERROR(LARGE((AL284:CO284),2),"")</f>
        <v/>
      </c>
      <c r="M284" s="1" t="str">
        <f>IFERROR(LARGE((AL284:CO284),3),"")</f>
        <v/>
      </c>
      <c r="N284" s="1" t="str">
        <f>IFERROR(LARGE((AL284:CO284),4),"")</f>
        <v/>
      </c>
      <c r="O284" s="46" t="str">
        <f>IFERROR(LARGE((AL284:CO284),5),"")</f>
        <v/>
      </c>
      <c r="P284" s="1"/>
      <c r="Q284" s="56"/>
      <c r="R284" s="57"/>
      <c r="T284" s="5">
        <f t="shared" ref="T284" si="1032">IF(U283="","",1)</f>
        <v>1</v>
      </c>
      <c r="U284" s="126">
        <f t="shared" si="863"/>
        <v>1</v>
      </c>
      <c r="V284" s="6">
        <f t="shared" ref="V284" si="1033">IF(U283="","",1)</f>
        <v>1</v>
      </c>
      <c r="X284" s="60"/>
      <c r="Y284" s="46"/>
      <c r="Z284" s="76"/>
      <c r="AB284" s="82"/>
      <c r="AC284" s="45"/>
      <c r="AD284" s="60"/>
      <c r="AF284" s="45" t="s">
        <v>12</v>
      </c>
      <c r="AG284" s="1" t="s">
        <v>12</v>
      </c>
      <c r="AH284" s="1" t="s">
        <v>12</v>
      </c>
      <c r="AI284" s="1" t="s">
        <v>12</v>
      </c>
      <c r="AJ284" s="46" t="s">
        <v>12</v>
      </c>
      <c r="AK284" s="108"/>
      <c r="AL284" s="45" t="s">
        <v>12</v>
      </c>
      <c r="AM284" s="45" t="s">
        <v>12</v>
      </c>
      <c r="AN284" s="45" t="s">
        <v>12</v>
      </c>
      <c r="AO284" s="45" t="s">
        <v>12</v>
      </c>
      <c r="AP284" s="45" t="s">
        <v>12</v>
      </c>
      <c r="AQ284" s="45" t="s">
        <v>12</v>
      </c>
      <c r="AR284" s="45" t="s">
        <v>12</v>
      </c>
      <c r="AS284" s="45" t="s">
        <v>12</v>
      </c>
      <c r="AT284" s="45" t="s">
        <v>12</v>
      </c>
      <c r="AU284" s="45" t="s">
        <v>12</v>
      </c>
      <c r="AV284" s="45" t="s">
        <v>12</v>
      </c>
      <c r="AW284" s="45" t="s">
        <v>12</v>
      </c>
      <c r="AX284" s="45" t="s">
        <v>12</v>
      </c>
      <c r="AY284" s="45" t="s">
        <v>12</v>
      </c>
      <c r="AZ284" s="45" t="s">
        <v>12</v>
      </c>
      <c r="BA284" s="45" t="s">
        <v>12</v>
      </c>
      <c r="BB284" s="45" t="s">
        <v>12</v>
      </c>
      <c r="BC284" s="45" t="s">
        <v>12</v>
      </c>
      <c r="BD284" s="45" t="s">
        <v>12</v>
      </c>
      <c r="BE284" s="45" t="s">
        <v>12</v>
      </c>
      <c r="BF284" s="45" t="s">
        <v>12</v>
      </c>
      <c r="BG284" s="45" t="s">
        <v>12</v>
      </c>
      <c r="BH284" s="45" t="s">
        <v>12</v>
      </c>
      <c r="BI284" s="45" t="s">
        <v>12</v>
      </c>
      <c r="BJ284" s="45" t="s">
        <v>12</v>
      </c>
      <c r="BK284" s="45" t="s">
        <v>12</v>
      </c>
      <c r="BL284" s="45" t="s">
        <v>12</v>
      </c>
      <c r="BM284" s="45" t="s">
        <v>12</v>
      </c>
      <c r="BN284" s="45" t="s">
        <v>12</v>
      </c>
      <c r="BO284" s="45" t="s">
        <v>12</v>
      </c>
      <c r="BP284" s="45" t="s">
        <v>12</v>
      </c>
      <c r="BQ284" s="45" t="s">
        <v>12</v>
      </c>
      <c r="BR284" s="45" t="s">
        <v>12</v>
      </c>
      <c r="BS284" s="45" t="s">
        <v>12</v>
      </c>
      <c r="BT284" s="45" t="s">
        <v>12</v>
      </c>
      <c r="BU284" s="45" t="s">
        <v>12</v>
      </c>
      <c r="BV284" s="45" t="s">
        <v>12</v>
      </c>
      <c r="BW284" s="45" t="s">
        <v>12</v>
      </c>
      <c r="BX284" s="45" t="s">
        <v>12</v>
      </c>
      <c r="BY284" s="45" t="s">
        <v>12</v>
      </c>
      <c r="BZ284" s="45" t="s">
        <v>12</v>
      </c>
      <c r="CA284" s="45" t="s">
        <v>12</v>
      </c>
      <c r="CB284" s="45" t="s">
        <v>12</v>
      </c>
      <c r="CC284" s="45" t="s">
        <v>12</v>
      </c>
      <c r="CD284" s="45" t="s">
        <v>12</v>
      </c>
      <c r="CE284" s="45" t="s">
        <v>12</v>
      </c>
      <c r="CF284" s="45" t="s">
        <v>12</v>
      </c>
      <c r="CG284" s="45" t="s">
        <v>12</v>
      </c>
      <c r="CH284" s="45" t="s">
        <v>12</v>
      </c>
      <c r="CI284" s="45" t="s">
        <v>12</v>
      </c>
      <c r="CJ284" s="45" t="s">
        <v>12</v>
      </c>
      <c r="CK284" s="45" t="s">
        <v>12</v>
      </c>
      <c r="CL284" s="45" t="s">
        <v>12</v>
      </c>
      <c r="CM284" s="45" t="s">
        <v>12</v>
      </c>
      <c r="CN284" s="45" t="s">
        <v>12</v>
      </c>
      <c r="CO284" s="45" t="s">
        <v>12</v>
      </c>
      <c r="CP284" s="117"/>
      <c r="CQ284" s="60"/>
      <c r="CR284" s="46"/>
      <c r="CS284" s="88"/>
    </row>
    <row r="285" spans="2:97" s="39" customFormat="1" ht="8.5" customHeight="1" thickBot="1" x14ac:dyDescent="0.4">
      <c r="B285" s="102"/>
      <c r="C285" s="324"/>
      <c r="D285" s="107"/>
      <c r="E285" s="103"/>
      <c r="F285" s="115"/>
      <c r="G285" s="116"/>
      <c r="I285" s="95"/>
      <c r="K285" s="96"/>
      <c r="L285" s="93"/>
      <c r="M285" s="93"/>
      <c r="N285" s="93"/>
      <c r="O285" s="94"/>
      <c r="Q285" s="112"/>
      <c r="R285" s="113"/>
      <c r="T285" s="110">
        <f t="shared" ref="T285" si="1034">IF(U283="","",1)</f>
        <v>1</v>
      </c>
      <c r="U285" s="93">
        <f t="shared" si="866"/>
        <v>1</v>
      </c>
      <c r="V285" s="109">
        <f t="shared" ref="V285" si="1035">IF(U283="","",1)</f>
        <v>1</v>
      </c>
      <c r="X285" s="107"/>
      <c r="Y285" s="97"/>
      <c r="Z285" s="98"/>
      <c r="AB285" s="104"/>
      <c r="AC285" s="92"/>
      <c r="AD285" s="139"/>
      <c r="AF285" s="140"/>
      <c r="AG285" s="141"/>
      <c r="AH285" s="141"/>
      <c r="AI285" s="141"/>
      <c r="AJ285" s="142"/>
      <c r="AL285" s="140"/>
      <c r="AM285" s="141"/>
      <c r="AN285" s="141"/>
      <c r="AO285" s="141"/>
      <c r="AP285" s="141"/>
      <c r="AQ285" s="141"/>
      <c r="AR285" s="141"/>
      <c r="AS285" s="141"/>
      <c r="AT285" s="141"/>
      <c r="AU285" s="141"/>
      <c r="AV285" s="141"/>
      <c r="AW285" s="141"/>
      <c r="AX285" s="141"/>
      <c r="AY285" s="141"/>
      <c r="AZ285" s="141"/>
      <c r="BA285" s="141"/>
      <c r="BB285" s="141"/>
      <c r="BC285" s="141"/>
      <c r="BD285" s="141"/>
      <c r="BE285" s="141"/>
      <c r="BF285" s="141"/>
      <c r="BG285" s="141"/>
      <c r="BH285" s="141"/>
      <c r="BI285" s="141"/>
      <c r="BJ285" s="141"/>
      <c r="BK285" s="141"/>
      <c r="BL285" s="141"/>
      <c r="BM285" s="141"/>
      <c r="BN285" s="141"/>
      <c r="BO285" s="141"/>
      <c r="BP285" s="141"/>
      <c r="BQ285" s="141"/>
      <c r="BR285" s="141"/>
      <c r="BS285" s="141"/>
      <c r="BT285" s="141"/>
      <c r="BU285" s="141"/>
      <c r="BV285" s="141"/>
      <c r="BW285" s="141"/>
      <c r="BX285" s="141"/>
      <c r="BY285" s="141"/>
      <c r="BZ285" s="141"/>
      <c r="CA285" s="141"/>
      <c r="CB285" s="141"/>
      <c r="CC285" s="141"/>
      <c r="CD285" s="141"/>
      <c r="CE285" s="141"/>
      <c r="CF285" s="141"/>
      <c r="CG285" s="141"/>
      <c r="CH285" s="141"/>
      <c r="CI285" s="141"/>
      <c r="CJ285" s="141"/>
      <c r="CK285" s="141"/>
      <c r="CL285" s="141"/>
      <c r="CM285" s="141"/>
      <c r="CN285" s="141"/>
      <c r="CO285" s="142"/>
      <c r="CP285" s="118"/>
      <c r="CQ285" s="146"/>
      <c r="CR285" s="97"/>
      <c r="CS285" s="105"/>
    </row>
    <row r="286" spans="2:97" ht="8.5" customHeight="1" thickTop="1" x14ac:dyDescent="0.35">
      <c r="B286" s="71"/>
      <c r="C286" s="323"/>
      <c r="D286" s="313"/>
      <c r="E286" s="60"/>
      <c r="F286" s="314"/>
      <c r="G286" s="315"/>
      <c r="I286" s="316"/>
      <c r="K286" s="314"/>
      <c r="L286" s="317"/>
      <c r="M286" s="317"/>
      <c r="N286" s="317"/>
      <c r="O286" s="315"/>
      <c r="P286" s="1"/>
      <c r="Q286" s="318"/>
      <c r="R286" s="319"/>
      <c r="T286" s="320">
        <f t="shared" ref="T286" si="1036">IF(U287="","",1)</f>
        <v>1</v>
      </c>
      <c r="U286" s="317">
        <f t="shared" si="850"/>
        <v>1</v>
      </c>
      <c r="V286" s="321">
        <f t="shared" ref="V286" si="1037">IF(U287="","",1)</f>
        <v>1</v>
      </c>
      <c r="X286" s="313"/>
      <c r="Y286" s="46"/>
      <c r="Z286" s="76"/>
      <c r="AB286" s="82"/>
      <c r="AC286" s="45"/>
      <c r="AD286" s="134"/>
      <c r="AF286" s="135"/>
      <c r="AG286" s="136"/>
      <c r="AH286" s="136"/>
      <c r="AI286" s="137"/>
      <c r="AJ286" s="138"/>
      <c r="AL286" s="143"/>
      <c r="AM286" s="144"/>
      <c r="AN286" s="144"/>
      <c r="AO286" s="144"/>
      <c r="AP286" s="144"/>
      <c r="AQ286" s="144"/>
      <c r="AR286" s="144"/>
      <c r="AS286" s="144"/>
      <c r="AT286" s="144"/>
      <c r="AU286" s="144"/>
      <c r="AV286" s="144"/>
      <c r="AW286" s="144"/>
      <c r="AX286" s="144"/>
      <c r="AY286" s="144"/>
      <c r="AZ286" s="144"/>
      <c r="BA286" s="144"/>
      <c r="BB286" s="144"/>
      <c r="BC286" s="144"/>
      <c r="BD286" s="144"/>
      <c r="BE286" s="144"/>
      <c r="BF286" s="144"/>
      <c r="BG286" s="144"/>
      <c r="BH286" s="144"/>
      <c r="BI286" s="144"/>
      <c r="BJ286" s="144"/>
      <c r="BK286" s="144"/>
      <c r="BL286" s="144"/>
      <c r="BM286" s="144"/>
      <c r="BN286" s="144"/>
      <c r="BO286" s="144"/>
      <c r="BP286" s="144"/>
      <c r="BQ286" s="144"/>
      <c r="BR286" s="144"/>
      <c r="BS286" s="144"/>
      <c r="BT286" s="144"/>
      <c r="BU286" s="144"/>
      <c r="BV286" s="144"/>
      <c r="BW286" s="144"/>
      <c r="BX286" s="144"/>
      <c r="BY286" s="144"/>
      <c r="BZ286" s="144"/>
      <c r="CA286" s="144"/>
      <c r="CB286" s="144"/>
      <c r="CC286" s="144"/>
      <c r="CD286" s="144"/>
      <c r="CE286" s="144"/>
      <c r="CF286" s="144"/>
      <c r="CG286" s="144"/>
      <c r="CH286" s="144"/>
      <c r="CI286" s="144"/>
      <c r="CJ286" s="144"/>
      <c r="CK286" s="144"/>
      <c r="CL286" s="144"/>
      <c r="CM286" s="144"/>
      <c r="CN286" s="144"/>
      <c r="CO286" s="145"/>
      <c r="CP286" s="117"/>
      <c r="CQ286" s="134"/>
      <c r="CR286" s="46"/>
      <c r="CS286" s="88"/>
    </row>
    <row r="287" spans="2:97" x14ac:dyDescent="0.35">
      <c r="B287" s="71"/>
      <c r="C287" s="323">
        <v>69</v>
      </c>
      <c r="D287" s="47" t="str">
        <f t="shared" ref="D287" si="1038">IF(AD287="Athlete Name","",AD287)</f>
        <v>Gretchen Schleinkofer</v>
      </c>
      <c r="E287" s="60"/>
      <c r="F287" s="1">
        <f>IF(COUNT(AL287:CO287)=0,"", COUNT(AL287:CO287))</f>
        <v>3</v>
      </c>
      <c r="G287" s="46">
        <f t="shared" ref="G287" si="1039">_xlfn.IFS(F287="","",F287=1,1,F287=2,2,F287=3,3,F287=4,4,F287=5,5,F287&gt;5,5)</f>
        <v>3</v>
      </c>
      <c r="I287" s="61"/>
      <c r="J287" s="108" t="s">
        <v>7</v>
      </c>
      <c r="K287" s="45">
        <f>IFERROR(LARGE((AL287:CO287),1),"")</f>
        <v>624.6</v>
      </c>
      <c r="L287" s="1">
        <f>IFERROR(LARGE((AL287:CO287),2),"")</f>
        <v>618.1</v>
      </c>
      <c r="M287" s="1">
        <f>IFERROR(LARGE((AL287:CO287),3),"")</f>
        <v>614.29999999999995</v>
      </c>
      <c r="N287" s="1" t="str">
        <f>IFERROR(LARGE((AL287:CO287),4),"")</f>
        <v/>
      </c>
      <c r="O287" s="46" t="str">
        <f>IFERROR(LARGE((AL287:CO287),5),"")</f>
        <v/>
      </c>
      <c r="P287" s="1"/>
      <c r="Q287" s="56">
        <f t="shared" ref="Q287" si="1040">IFERROR(AVERAGEIF(K287:O287,"&gt;0"),"")</f>
        <v>619</v>
      </c>
      <c r="R287" s="57" t="str">
        <f t="shared" ref="R287" si="1041">IF(SUM(AF288:AJ288,K288:O288)=0,"",SUM(AF288:AJ288,K288:O288))</f>
        <v/>
      </c>
      <c r="T287" s="5">
        <f t="shared" ref="T287" si="1042">IF(U287="","",1)</f>
        <v>1</v>
      </c>
      <c r="U287" s="4">
        <f t="shared" ref="U287" si="1043">IF(SUM(Q287:R287)=0,"",SUM(Q287:R287))</f>
        <v>619</v>
      </c>
      <c r="V287" s="6">
        <f t="shared" ref="V287" si="1044">IF(U287="","",1)</f>
        <v>1</v>
      </c>
      <c r="X287" s="60" t="str">
        <f t="shared" ref="X287" si="1045">IF(AD287="Athlete Name","",AD287)</f>
        <v>Gretchen Schleinkofer</v>
      </c>
      <c r="Y287" s="46"/>
      <c r="Z287" s="76"/>
      <c r="AB287" s="82"/>
      <c r="AC287" s="45">
        <v>69</v>
      </c>
      <c r="AD287" s="60" t="s">
        <v>312</v>
      </c>
      <c r="AF287" s="45"/>
      <c r="AG287" s="1"/>
      <c r="AH287" s="1"/>
      <c r="AI287" s="1"/>
      <c r="AJ287" s="46"/>
      <c r="AK287" s="108"/>
      <c r="AL287" s="62" t="s">
        <v>7</v>
      </c>
      <c r="AM287" s="62" t="s">
        <v>7</v>
      </c>
      <c r="AN287" s="62" t="s">
        <v>7</v>
      </c>
      <c r="AO287" s="62" t="s">
        <v>7</v>
      </c>
      <c r="AP287" s="62" t="s">
        <v>7</v>
      </c>
      <c r="AQ287" s="62" t="s">
        <v>7</v>
      </c>
      <c r="AR287" s="62" t="s">
        <v>7</v>
      </c>
      <c r="AS287" s="62" t="s">
        <v>7</v>
      </c>
      <c r="AT287" s="62" t="s">
        <v>7</v>
      </c>
      <c r="AU287" s="62" t="s">
        <v>7</v>
      </c>
      <c r="AV287" s="62" t="s">
        <v>7</v>
      </c>
      <c r="AW287" s="62" t="s">
        <v>7</v>
      </c>
      <c r="AX287" s="62" t="s">
        <v>7</v>
      </c>
      <c r="AY287" s="62" t="s">
        <v>7</v>
      </c>
      <c r="AZ287" s="62" t="s">
        <v>7</v>
      </c>
      <c r="BA287" s="62" t="s">
        <v>7</v>
      </c>
      <c r="BB287" s="62" t="s">
        <v>7</v>
      </c>
      <c r="BC287" s="62" t="s">
        <v>7</v>
      </c>
      <c r="BD287" s="62" t="s">
        <v>7</v>
      </c>
      <c r="BE287" s="62" t="s">
        <v>7</v>
      </c>
      <c r="BF287" s="62" t="s">
        <v>7</v>
      </c>
      <c r="BG287" s="62" t="s">
        <v>7</v>
      </c>
      <c r="BH287" s="62" t="s">
        <v>7</v>
      </c>
      <c r="BI287" s="62" t="s">
        <v>7</v>
      </c>
      <c r="BJ287" s="62" t="s">
        <v>7</v>
      </c>
      <c r="BK287" s="62" t="s">
        <v>7</v>
      </c>
      <c r="BL287" s="62" t="s">
        <v>7</v>
      </c>
      <c r="BM287" s="62" t="s">
        <v>7</v>
      </c>
      <c r="BN287" s="62" t="s">
        <v>7</v>
      </c>
      <c r="BO287" s="62" t="s">
        <v>7</v>
      </c>
      <c r="BP287" s="62" t="s">
        <v>7</v>
      </c>
      <c r="BQ287" s="62" t="s">
        <v>7</v>
      </c>
      <c r="BR287" s="62" t="s">
        <v>7</v>
      </c>
      <c r="BS287" s="62">
        <v>624.6</v>
      </c>
      <c r="BT287" s="62">
        <v>618.1</v>
      </c>
      <c r="BU287" s="62">
        <v>614.29999999999995</v>
      </c>
      <c r="BV287" s="62" t="s">
        <v>7</v>
      </c>
      <c r="BW287" s="62" t="s">
        <v>7</v>
      </c>
      <c r="BX287" s="62" t="s">
        <v>7</v>
      </c>
      <c r="BY287" s="62" t="s">
        <v>7</v>
      </c>
      <c r="BZ287" s="62" t="s">
        <v>7</v>
      </c>
      <c r="CA287" s="62" t="s">
        <v>7</v>
      </c>
      <c r="CB287" s="62" t="s">
        <v>7</v>
      </c>
      <c r="CC287" s="62" t="s">
        <v>7</v>
      </c>
      <c r="CD287" s="62" t="s">
        <v>7</v>
      </c>
      <c r="CE287" s="62" t="s">
        <v>7</v>
      </c>
      <c r="CF287" s="62" t="s">
        <v>7</v>
      </c>
      <c r="CG287" s="62" t="s">
        <v>7</v>
      </c>
      <c r="CH287" s="62" t="s">
        <v>7</v>
      </c>
      <c r="CI287" s="62" t="s">
        <v>7</v>
      </c>
      <c r="CJ287" s="62" t="s">
        <v>7</v>
      </c>
      <c r="CK287" s="62" t="s">
        <v>7</v>
      </c>
      <c r="CL287" s="62" t="s">
        <v>7</v>
      </c>
      <c r="CM287" s="62" t="s">
        <v>7</v>
      </c>
      <c r="CN287" s="62" t="s">
        <v>7</v>
      </c>
      <c r="CO287" s="62" t="s">
        <v>7</v>
      </c>
      <c r="CP287" s="117"/>
      <c r="CQ287" s="60" t="str">
        <f>IF(AD287="Athlete Name","",AD287)</f>
        <v>Gretchen Schleinkofer</v>
      </c>
      <c r="CR287" s="46">
        <v>69</v>
      </c>
      <c r="CS287" s="88"/>
    </row>
    <row r="288" spans="2:97" x14ac:dyDescent="0.35">
      <c r="B288" s="71"/>
      <c r="C288" s="323"/>
      <c r="D288" s="47"/>
      <c r="E288" s="60"/>
      <c r="G288" s="46"/>
      <c r="I288" s="61" t="str">
        <f t="shared" ref="I288" si="1046">IF(SUM(AF288:AJ288)=0,"",SUM(AF288:AJ288))</f>
        <v/>
      </c>
      <c r="J288" s="108" t="s">
        <v>12</v>
      </c>
      <c r="K288" s="45" t="str">
        <f>IFERROR(LARGE((AL288:CO288),1),"")</f>
        <v/>
      </c>
      <c r="L288" s="1" t="str">
        <f>IFERROR(LARGE((AL288:CO288),2),"")</f>
        <v/>
      </c>
      <c r="M288" s="1" t="str">
        <f>IFERROR(LARGE((AL288:CO288),3),"")</f>
        <v/>
      </c>
      <c r="N288" s="1" t="str">
        <f>IFERROR(LARGE((AL288:CO288),4),"")</f>
        <v/>
      </c>
      <c r="O288" s="46" t="str">
        <f>IFERROR(LARGE((AL288:CO288),5),"")</f>
        <v/>
      </c>
      <c r="P288" s="1"/>
      <c r="Q288" s="56"/>
      <c r="R288" s="57"/>
      <c r="T288" s="5">
        <f t="shared" ref="T288" si="1047">IF(U287="","",1)</f>
        <v>1</v>
      </c>
      <c r="U288" s="126">
        <f t="shared" si="863"/>
        <v>1</v>
      </c>
      <c r="V288" s="6">
        <f t="shared" ref="V288" si="1048">IF(U287="","",1)</f>
        <v>1</v>
      </c>
      <c r="X288" s="60"/>
      <c r="Y288" s="46"/>
      <c r="Z288" s="76"/>
      <c r="AB288" s="82"/>
      <c r="AC288" s="45"/>
      <c r="AD288" s="60"/>
      <c r="AF288" s="45" t="s">
        <v>12</v>
      </c>
      <c r="AG288" s="1" t="s">
        <v>12</v>
      </c>
      <c r="AH288" s="1" t="s">
        <v>12</v>
      </c>
      <c r="AI288" s="1" t="s">
        <v>12</v>
      </c>
      <c r="AJ288" s="46" t="s">
        <v>12</v>
      </c>
      <c r="AK288" s="108"/>
      <c r="AL288" s="45" t="s">
        <v>12</v>
      </c>
      <c r="AM288" s="45" t="s">
        <v>12</v>
      </c>
      <c r="AN288" s="45" t="s">
        <v>12</v>
      </c>
      <c r="AO288" s="45" t="s">
        <v>12</v>
      </c>
      <c r="AP288" s="45" t="s">
        <v>12</v>
      </c>
      <c r="AQ288" s="45" t="s">
        <v>12</v>
      </c>
      <c r="AR288" s="45" t="s">
        <v>12</v>
      </c>
      <c r="AS288" s="45" t="s">
        <v>12</v>
      </c>
      <c r="AT288" s="45" t="s">
        <v>12</v>
      </c>
      <c r="AU288" s="45" t="s">
        <v>12</v>
      </c>
      <c r="AV288" s="45" t="s">
        <v>12</v>
      </c>
      <c r="AW288" s="45" t="s">
        <v>12</v>
      </c>
      <c r="AX288" s="45" t="s">
        <v>12</v>
      </c>
      <c r="AY288" s="45" t="s">
        <v>12</v>
      </c>
      <c r="AZ288" s="45" t="s">
        <v>12</v>
      </c>
      <c r="BA288" s="45" t="s">
        <v>12</v>
      </c>
      <c r="BB288" s="45" t="s">
        <v>12</v>
      </c>
      <c r="BC288" s="45" t="s">
        <v>12</v>
      </c>
      <c r="BD288" s="45" t="s">
        <v>12</v>
      </c>
      <c r="BE288" s="45" t="s">
        <v>12</v>
      </c>
      <c r="BF288" s="45" t="s">
        <v>12</v>
      </c>
      <c r="BG288" s="45" t="s">
        <v>12</v>
      </c>
      <c r="BH288" s="45" t="s">
        <v>12</v>
      </c>
      <c r="BI288" s="45" t="s">
        <v>12</v>
      </c>
      <c r="BJ288" s="45" t="s">
        <v>12</v>
      </c>
      <c r="BK288" s="45" t="s">
        <v>12</v>
      </c>
      <c r="BL288" s="45" t="s">
        <v>12</v>
      </c>
      <c r="BM288" s="45" t="s">
        <v>12</v>
      </c>
      <c r="BN288" s="45" t="s">
        <v>12</v>
      </c>
      <c r="BO288" s="45" t="s">
        <v>12</v>
      </c>
      <c r="BP288" s="45" t="s">
        <v>12</v>
      </c>
      <c r="BQ288" s="45" t="s">
        <v>12</v>
      </c>
      <c r="BR288" s="45" t="s">
        <v>12</v>
      </c>
      <c r="BS288" s="45" t="s">
        <v>12</v>
      </c>
      <c r="BT288" s="45" t="s">
        <v>12</v>
      </c>
      <c r="BU288" s="45" t="s">
        <v>12</v>
      </c>
      <c r="BV288" s="45" t="s">
        <v>12</v>
      </c>
      <c r="BW288" s="45" t="s">
        <v>12</v>
      </c>
      <c r="BX288" s="45" t="s">
        <v>12</v>
      </c>
      <c r="BY288" s="45" t="s">
        <v>12</v>
      </c>
      <c r="BZ288" s="45" t="s">
        <v>12</v>
      </c>
      <c r="CA288" s="45" t="s">
        <v>12</v>
      </c>
      <c r="CB288" s="45" t="s">
        <v>12</v>
      </c>
      <c r="CC288" s="45" t="s">
        <v>12</v>
      </c>
      <c r="CD288" s="45" t="s">
        <v>12</v>
      </c>
      <c r="CE288" s="45" t="s">
        <v>12</v>
      </c>
      <c r="CF288" s="45" t="s">
        <v>12</v>
      </c>
      <c r="CG288" s="45" t="s">
        <v>12</v>
      </c>
      <c r="CH288" s="45" t="s">
        <v>12</v>
      </c>
      <c r="CI288" s="45" t="s">
        <v>12</v>
      </c>
      <c r="CJ288" s="45" t="s">
        <v>12</v>
      </c>
      <c r="CK288" s="45" t="s">
        <v>12</v>
      </c>
      <c r="CL288" s="45" t="s">
        <v>12</v>
      </c>
      <c r="CM288" s="45" t="s">
        <v>12</v>
      </c>
      <c r="CN288" s="45" t="s">
        <v>12</v>
      </c>
      <c r="CO288" s="45" t="s">
        <v>12</v>
      </c>
      <c r="CP288" s="117"/>
      <c r="CQ288" s="60"/>
      <c r="CR288" s="46"/>
      <c r="CS288" s="88"/>
    </row>
    <row r="289" spans="2:97" s="39" customFormat="1" ht="8.5" customHeight="1" thickBot="1" x14ac:dyDescent="0.4">
      <c r="B289" s="102"/>
      <c r="C289" s="324"/>
      <c r="D289" s="107"/>
      <c r="E289" s="103"/>
      <c r="F289" s="115"/>
      <c r="G289" s="116"/>
      <c r="I289" s="95"/>
      <c r="K289" s="96"/>
      <c r="L289" s="93"/>
      <c r="M289" s="93"/>
      <c r="N289" s="93"/>
      <c r="O289" s="94"/>
      <c r="Q289" s="112"/>
      <c r="R289" s="113"/>
      <c r="T289" s="110">
        <f t="shared" ref="T289" si="1049">IF(U287="","",1)</f>
        <v>1</v>
      </c>
      <c r="U289" s="93">
        <f t="shared" si="866"/>
        <v>1</v>
      </c>
      <c r="V289" s="109">
        <f t="shared" ref="V289" si="1050">IF(U287="","",1)</f>
        <v>1</v>
      </c>
      <c r="X289" s="107"/>
      <c r="Y289" s="97"/>
      <c r="Z289" s="98"/>
      <c r="AB289" s="104"/>
      <c r="AC289" s="92"/>
      <c r="AD289" s="139"/>
      <c r="AF289" s="140"/>
      <c r="AG289" s="141"/>
      <c r="AH289" s="141"/>
      <c r="AI289" s="141"/>
      <c r="AJ289" s="142"/>
      <c r="AL289" s="140"/>
      <c r="AM289" s="141"/>
      <c r="AN289" s="141"/>
      <c r="AO289" s="141"/>
      <c r="AP289" s="141"/>
      <c r="AQ289" s="141"/>
      <c r="AR289" s="141"/>
      <c r="AS289" s="141"/>
      <c r="AT289" s="141"/>
      <c r="AU289" s="141"/>
      <c r="AV289" s="141"/>
      <c r="AW289" s="141"/>
      <c r="AX289" s="141"/>
      <c r="AY289" s="141"/>
      <c r="AZ289" s="141"/>
      <c r="BA289" s="141"/>
      <c r="BB289" s="141"/>
      <c r="BC289" s="141"/>
      <c r="BD289" s="141"/>
      <c r="BE289" s="141"/>
      <c r="BF289" s="141"/>
      <c r="BG289" s="141"/>
      <c r="BH289" s="141"/>
      <c r="BI289" s="141"/>
      <c r="BJ289" s="141"/>
      <c r="BK289" s="141"/>
      <c r="BL289" s="141"/>
      <c r="BM289" s="141"/>
      <c r="BN289" s="141"/>
      <c r="BO289" s="141"/>
      <c r="BP289" s="141"/>
      <c r="BQ289" s="141"/>
      <c r="BR289" s="141"/>
      <c r="BS289" s="141"/>
      <c r="BT289" s="141"/>
      <c r="BU289" s="141"/>
      <c r="BV289" s="141"/>
      <c r="BW289" s="141"/>
      <c r="BX289" s="141"/>
      <c r="BY289" s="141"/>
      <c r="BZ289" s="141"/>
      <c r="CA289" s="141"/>
      <c r="CB289" s="141"/>
      <c r="CC289" s="141"/>
      <c r="CD289" s="141"/>
      <c r="CE289" s="141"/>
      <c r="CF289" s="141"/>
      <c r="CG289" s="141"/>
      <c r="CH289" s="141"/>
      <c r="CI289" s="141"/>
      <c r="CJ289" s="141"/>
      <c r="CK289" s="141"/>
      <c r="CL289" s="141"/>
      <c r="CM289" s="141"/>
      <c r="CN289" s="141"/>
      <c r="CO289" s="142"/>
      <c r="CP289" s="118"/>
      <c r="CQ289" s="146"/>
      <c r="CR289" s="97"/>
      <c r="CS289" s="105"/>
    </row>
    <row r="290" spans="2:97" ht="8.5" customHeight="1" thickTop="1" x14ac:dyDescent="0.35">
      <c r="B290" s="71"/>
      <c r="C290" s="323"/>
      <c r="D290" s="313"/>
      <c r="E290" s="60"/>
      <c r="F290" s="314"/>
      <c r="G290" s="315"/>
      <c r="I290" s="316"/>
      <c r="K290" s="314"/>
      <c r="L290" s="317"/>
      <c r="M290" s="317"/>
      <c r="N290" s="317"/>
      <c r="O290" s="315"/>
      <c r="P290" s="1"/>
      <c r="Q290" s="318"/>
      <c r="R290" s="319"/>
      <c r="T290" s="320">
        <f t="shared" ref="T290" si="1051">IF(U291="","",1)</f>
        <v>1</v>
      </c>
      <c r="U290" s="317">
        <f t="shared" si="850"/>
        <v>1</v>
      </c>
      <c r="V290" s="321">
        <f t="shared" ref="V290" si="1052">IF(U291="","",1)</f>
        <v>1</v>
      </c>
      <c r="X290" s="313"/>
      <c r="Y290" s="46"/>
      <c r="Z290" s="76"/>
      <c r="AB290" s="82"/>
      <c r="AC290" s="45"/>
      <c r="AD290" s="134"/>
      <c r="AF290" s="135"/>
      <c r="AG290" s="136"/>
      <c r="AH290" s="136"/>
      <c r="AI290" s="137"/>
      <c r="AJ290" s="138"/>
      <c r="AL290" s="143"/>
      <c r="AM290" s="144"/>
      <c r="AN290" s="144"/>
      <c r="AO290" s="144"/>
      <c r="AP290" s="144"/>
      <c r="AQ290" s="144"/>
      <c r="AR290" s="144"/>
      <c r="AS290" s="144"/>
      <c r="AT290" s="144"/>
      <c r="AU290" s="144"/>
      <c r="AV290" s="144"/>
      <c r="AW290" s="144"/>
      <c r="AX290" s="144"/>
      <c r="AY290" s="144"/>
      <c r="AZ290" s="144"/>
      <c r="BA290" s="144"/>
      <c r="BB290" s="144"/>
      <c r="BC290" s="144"/>
      <c r="BD290" s="144"/>
      <c r="BE290" s="144"/>
      <c r="BF290" s="144"/>
      <c r="BG290" s="144"/>
      <c r="BH290" s="144"/>
      <c r="BI290" s="144"/>
      <c r="BJ290" s="144"/>
      <c r="BK290" s="144"/>
      <c r="BL290" s="144"/>
      <c r="BM290" s="144"/>
      <c r="BN290" s="144"/>
      <c r="BO290" s="144"/>
      <c r="BP290" s="144"/>
      <c r="BQ290" s="144"/>
      <c r="BR290" s="144"/>
      <c r="BS290" s="144"/>
      <c r="BT290" s="144"/>
      <c r="BU290" s="144"/>
      <c r="BV290" s="144"/>
      <c r="BW290" s="144"/>
      <c r="BX290" s="144"/>
      <c r="BY290" s="144"/>
      <c r="BZ290" s="144"/>
      <c r="CA290" s="144"/>
      <c r="CB290" s="144"/>
      <c r="CC290" s="144"/>
      <c r="CD290" s="144"/>
      <c r="CE290" s="144"/>
      <c r="CF290" s="144"/>
      <c r="CG290" s="144"/>
      <c r="CH290" s="144"/>
      <c r="CI290" s="144"/>
      <c r="CJ290" s="144"/>
      <c r="CK290" s="144"/>
      <c r="CL290" s="144"/>
      <c r="CM290" s="144"/>
      <c r="CN290" s="144"/>
      <c r="CO290" s="145"/>
      <c r="CP290" s="117"/>
      <c r="CQ290" s="134"/>
      <c r="CR290" s="46"/>
      <c r="CS290" s="88"/>
    </row>
    <row r="291" spans="2:97" x14ac:dyDescent="0.35">
      <c r="B291" s="71"/>
      <c r="C291" s="323">
        <v>70</v>
      </c>
      <c r="D291" s="47" t="str">
        <f t="shared" ref="D291" si="1053">IF(AD291="Athlete Name","",AD291)</f>
        <v>Meghan Mix</v>
      </c>
      <c r="E291" s="60"/>
      <c r="F291" s="1">
        <f>IF(COUNT(AL291:CO291)=0,"", COUNT(AL291:CO291))</f>
        <v>2</v>
      </c>
      <c r="G291" s="46">
        <f t="shared" ref="G291" si="1054">_xlfn.IFS(F291="","",F291=1,1,F291=2,2,F291=3,3,F291=4,4,F291=5,5,F291&gt;5,5)</f>
        <v>2</v>
      </c>
      <c r="I291" s="61"/>
      <c r="J291" s="108" t="s">
        <v>7</v>
      </c>
      <c r="K291" s="45">
        <f>IFERROR(LARGE((AL291:CO291),1),"")</f>
        <v>624.29999999999995</v>
      </c>
      <c r="L291" s="1">
        <f>IFERROR(LARGE((AL291:CO291),2),"")</f>
        <v>619.70000000000005</v>
      </c>
      <c r="M291" s="1" t="str">
        <f>IFERROR(LARGE((AL291:CO291),3),"")</f>
        <v/>
      </c>
      <c r="N291" s="1" t="str">
        <f>IFERROR(LARGE((AL291:CO291),4),"")</f>
        <v/>
      </c>
      <c r="O291" s="46" t="str">
        <f>IFERROR(LARGE((AL291:CO291),5),"")</f>
        <v/>
      </c>
      <c r="P291" s="1"/>
      <c r="Q291" s="56">
        <f t="shared" ref="Q291" si="1055">IFERROR(AVERAGEIF(K291:O291,"&gt;0"),"")</f>
        <v>622</v>
      </c>
      <c r="R291" s="57" t="str">
        <f t="shared" ref="R291" si="1056">IF(SUM(AF292:AJ292,K292:O292)=0,"",SUM(AF292:AJ292,K292:O292))</f>
        <v/>
      </c>
      <c r="T291" s="5">
        <f t="shared" ref="T291" si="1057">IF(U291="","",1)</f>
        <v>1</v>
      </c>
      <c r="U291" s="4">
        <f t="shared" ref="U291" si="1058">IF(SUM(Q291:R291)=0,"",SUM(Q291:R291))</f>
        <v>622</v>
      </c>
      <c r="V291" s="6">
        <f t="shared" ref="V291" si="1059">IF(U291="","",1)</f>
        <v>1</v>
      </c>
      <c r="X291" s="60" t="str">
        <f t="shared" ref="X291" si="1060">IF(AD291="Athlete Name","",AD291)</f>
        <v>Meghan Mix</v>
      </c>
      <c r="Y291" s="46"/>
      <c r="Z291" s="76"/>
      <c r="AB291" s="82"/>
      <c r="AC291" s="45">
        <v>70</v>
      </c>
      <c r="AD291" s="60" t="s">
        <v>317</v>
      </c>
      <c r="AF291" s="45"/>
      <c r="AG291" s="1"/>
      <c r="AH291" s="1"/>
      <c r="AI291" s="1"/>
      <c r="AJ291" s="46"/>
      <c r="AK291" s="108"/>
      <c r="AL291" s="62" t="s">
        <v>7</v>
      </c>
      <c r="AM291" s="62" t="s">
        <v>7</v>
      </c>
      <c r="AN291" s="62" t="s">
        <v>7</v>
      </c>
      <c r="AO291" s="62" t="s">
        <v>7</v>
      </c>
      <c r="AP291" s="62" t="s">
        <v>7</v>
      </c>
      <c r="AQ291" s="62" t="s">
        <v>7</v>
      </c>
      <c r="AR291" s="62" t="s">
        <v>7</v>
      </c>
      <c r="AS291" s="62" t="s">
        <v>7</v>
      </c>
      <c r="AT291" s="62" t="s">
        <v>7</v>
      </c>
      <c r="AU291" s="62" t="s">
        <v>7</v>
      </c>
      <c r="AV291" s="62" t="s">
        <v>7</v>
      </c>
      <c r="AW291" s="62" t="s">
        <v>7</v>
      </c>
      <c r="AX291" s="62" t="s">
        <v>7</v>
      </c>
      <c r="AY291" s="62" t="s">
        <v>7</v>
      </c>
      <c r="AZ291" s="62" t="s">
        <v>7</v>
      </c>
      <c r="BA291" s="62" t="s">
        <v>7</v>
      </c>
      <c r="BB291" s="62" t="s">
        <v>7</v>
      </c>
      <c r="BC291" s="62" t="s">
        <v>7</v>
      </c>
      <c r="BD291" s="62" t="s">
        <v>7</v>
      </c>
      <c r="BE291" s="62" t="s">
        <v>7</v>
      </c>
      <c r="BF291" s="62" t="s">
        <v>7</v>
      </c>
      <c r="BG291" s="62" t="s">
        <v>7</v>
      </c>
      <c r="BH291" s="62" t="s">
        <v>7</v>
      </c>
      <c r="BI291" s="62" t="s">
        <v>7</v>
      </c>
      <c r="BJ291" s="62" t="s">
        <v>7</v>
      </c>
      <c r="BK291" s="62" t="s">
        <v>7</v>
      </c>
      <c r="BL291" s="62" t="s">
        <v>7</v>
      </c>
      <c r="BM291" s="62" t="s">
        <v>7</v>
      </c>
      <c r="BN291" s="62" t="s">
        <v>7</v>
      </c>
      <c r="BO291" s="62" t="s">
        <v>7</v>
      </c>
      <c r="BP291" s="62" t="s">
        <v>7</v>
      </c>
      <c r="BQ291" s="62" t="s">
        <v>7</v>
      </c>
      <c r="BR291" s="62" t="s">
        <v>7</v>
      </c>
      <c r="BS291" s="62" t="s">
        <v>7</v>
      </c>
      <c r="BT291" s="62" t="s">
        <v>7</v>
      </c>
      <c r="BU291" s="62">
        <v>624.29999999999995</v>
      </c>
      <c r="BV291" s="62" t="s">
        <v>7</v>
      </c>
      <c r="BW291" s="62">
        <v>619.70000000000005</v>
      </c>
      <c r="BX291" s="62" t="s">
        <v>7</v>
      </c>
      <c r="BY291" s="62" t="s">
        <v>7</v>
      </c>
      <c r="BZ291" s="62" t="s">
        <v>7</v>
      </c>
      <c r="CA291" s="62" t="s">
        <v>7</v>
      </c>
      <c r="CB291" s="62" t="s">
        <v>7</v>
      </c>
      <c r="CC291" s="62" t="s">
        <v>7</v>
      </c>
      <c r="CD291" s="62" t="s">
        <v>7</v>
      </c>
      <c r="CE291" s="62" t="s">
        <v>7</v>
      </c>
      <c r="CF291" s="62" t="s">
        <v>7</v>
      </c>
      <c r="CG291" s="62" t="s">
        <v>7</v>
      </c>
      <c r="CH291" s="62" t="s">
        <v>7</v>
      </c>
      <c r="CI291" s="62" t="s">
        <v>7</v>
      </c>
      <c r="CJ291" s="62" t="s">
        <v>7</v>
      </c>
      <c r="CK291" s="62" t="s">
        <v>7</v>
      </c>
      <c r="CL291" s="62" t="s">
        <v>7</v>
      </c>
      <c r="CM291" s="62" t="s">
        <v>7</v>
      </c>
      <c r="CN291" s="62" t="s">
        <v>7</v>
      </c>
      <c r="CO291" s="62" t="s">
        <v>7</v>
      </c>
      <c r="CP291" s="117"/>
      <c r="CQ291" s="60" t="str">
        <f>IF(AD291="Athlete Name","",AD291)</f>
        <v>Meghan Mix</v>
      </c>
      <c r="CR291" s="46">
        <v>70</v>
      </c>
      <c r="CS291" s="88"/>
    </row>
    <row r="292" spans="2:97" x14ac:dyDescent="0.35">
      <c r="B292" s="71"/>
      <c r="C292" s="323"/>
      <c r="D292" s="47"/>
      <c r="E292" s="60"/>
      <c r="G292" s="46"/>
      <c r="I292" s="61" t="str">
        <f t="shared" ref="I292" si="1061">IF(SUM(AF292:AJ292)=0,"",SUM(AF292:AJ292))</f>
        <v/>
      </c>
      <c r="J292" s="108" t="s">
        <v>12</v>
      </c>
      <c r="K292" s="45" t="str">
        <f>IFERROR(LARGE((AL292:CO292),1),"")</f>
        <v/>
      </c>
      <c r="L292" s="1" t="str">
        <f>IFERROR(LARGE((AL292:CO292),2),"")</f>
        <v/>
      </c>
      <c r="M292" s="1" t="str">
        <f>IFERROR(LARGE((AL292:CO292),3),"")</f>
        <v/>
      </c>
      <c r="N292" s="1" t="str">
        <f>IFERROR(LARGE((AL292:CO292),4),"")</f>
        <v/>
      </c>
      <c r="O292" s="46" t="str">
        <f>IFERROR(LARGE((AL292:CO292),5),"")</f>
        <v/>
      </c>
      <c r="P292" s="1"/>
      <c r="Q292" s="56"/>
      <c r="R292" s="57"/>
      <c r="T292" s="5">
        <f t="shared" ref="T292" si="1062">IF(U291="","",1)</f>
        <v>1</v>
      </c>
      <c r="U292" s="126">
        <f t="shared" si="863"/>
        <v>1</v>
      </c>
      <c r="V292" s="6">
        <f t="shared" ref="V292" si="1063">IF(U291="","",1)</f>
        <v>1</v>
      </c>
      <c r="X292" s="60"/>
      <c r="Y292" s="46"/>
      <c r="Z292" s="76"/>
      <c r="AB292" s="82"/>
      <c r="AC292" s="45"/>
      <c r="AD292" s="60"/>
      <c r="AF292" s="45" t="s">
        <v>12</v>
      </c>
      <c r="AG292" s="1" t="s">
        <v>12</v>
      </c>
      <c r="AH292" s="1" t="s">
        <v>12</v>
      </c>
      <c r="AI292" s="1" t="s">
        <v>12</v>
      </c>
      <c r="AJ292" s="46" t="s">
        <v>12</v>
      </c>
      <c r="AK292" s="108"/>
      <c r="AL292" s="45" t="s">
        <v>12</v>
      </c>
      <c r="AM292" s="45" t="s">
        <v>12</v>
      </c>
      <c r="AN292" s="45" t="s">
        <v>12</v>
      </c>
      <c r="AO292" s="45" t="s">
        <v>12</v>
      </c>
      <c r="AP292" s="45" t="s">
        <v>12</v>
      </c>
      <c r="AQ292" s="45" t="s">
        <v>12</v>
      </c>
      <c r="AR292" s="45" t="s">
        <v>12</v>
      </c>
      <c r="AS292" s="45" t="s">
        <v>12</v>
      </c>
      <c r="AT292" s="45" t="s">
        <v>12</v>
      </c>
      <c r="AU292" s="45" t="s">
        <v>12</v>
      </c>
      <c r="AV292" s="45" t="s">
        <v>12</v>
      </c>
      <c r="AW292" s="45" t="s">
        <v>12</v>
      </c>
      <c r="AX292" s="45" t="s">
        <v>12</v>
      </c>
      <c r="AY292" s="45" t="s">
        <v>12</v>
      </c>
      <c r="AZ292" s="45" t="s">
        <v>12</v>
      </c>
      <c r="BA292" s="45" t="s">
        <v>12</v>
      </c>
      <c r="BB292" s="45" t="s">
        <v>12</v>
      </c>
      <c r="BC292" s="45" t="s">
        <v>12</v>
      </c>
      <c r="BD292" s="45" t="s">
        <v>12</v>
      </c>
      <c r="BE292" s="45" t="s">
        <v>12</v>
      </c>
      <c r="BF292" s="45" t="s">
        <v>12</v>
      </c>
      <c r="BG292" s="45" t="s">
        <v>12</v>
      </c>
      <c r="BH292" s="45" t="s">
        <v>12</v>
      </c>
      <c r="BI292" s="45" t="s">
        <v>12</v>
      </c>
      <c r="BJ292" s="45" t="s">
        <v>12</v>
      </c>
      <c r="BK292" s="45" t="s">
        <v>12</v>
      </c>
      <c r="BL292" s="45" t="s">
        <v>12</v>
      </c>
      <c r="BM292" s="45" t="s">
        <v>12</v>
      </c>
      <c r="BN292" s="45" t="s">
        <v>12</v>
      </c>
      <c r="BO292" s="45" t="s">
        <v>12</v>
      </c>
      <c r="BP292" s="45" t="s">
        <v>12</v>
      </c>
      <c r="BQ292" s="45" t="s">
        <v>12</v>
      </c>
      <c r="BR292" s="45" t="s">
        <v>12</v>
      </c>
      <c r="BS292" s="45" t="s">
        <v>12</v>
      </c>
      <c r="BT292" s="45" t="s">
        <v>12</v>
      </c>
      <c r="BU292" s="45" t="s">
        <v>12</v>
      </c>
      <c r="BV292" s="45" t="s">
        <v>12</v>
      </c>
      <c r="BW292" s="45" t="s">
        <v>12</v>
      </c>
      <c r="BX292" s="45" t="s">
        <v>12</v>
      </c>
      <c r="BY292" s="45" t="s">
        <v>12</v>
      </c>
      <c r="BZ292" s="45" t="s">
        <v>12</v>
      </c>
      <c r="CA292" s="45" t="s">
        <v>12</v>
      </c>
      <c r="CB292" s="45" t="s">
        <v>12</v>
      </c>
      <c r="CC292" s="45" t="s">
        <v>12</v>
      </c>
      <c r="CD292" s="45" t="s">
        <v>12</v>
      </c>
      <c r="CE292" s="45" t="s">
        <v>12</v>
      </c>
      <c r="CF292" s="45" t="s">
        <v>12</v>
      </c>
      <c r="CG292" s="45" t="s">
        <v>12</v>
      </c>
      <c r="CH292" s="45" t="s">
        <v>12</v>
      </c>
      <c r="CI292" s="45" t="s">
        <v>12</v>
      </c>
      <c r="CJ292" s="45" t="s">
        <v>12</v>
      </c>
      <c r="CK292" s="45" t="s">
        <v>12</v>
      </c>
      <c r="CL292" s="45" t="s">
        <v>12</v>
      </c>
      <c r="CM292" s="45" t="s">
        <v>12</v>
      </c>
      <c r="CN292" s="45" t="s">
        <v>12</v>
      </c>
      <c r="CO292" s="45" t="s">
        <v>12</v>
      </c>
      <c r="CP292" s="117"/>
      <c r="CQ292" s="60"/>
      <c r="CR292" s="46"/>
      <c r="CS292" s="88"/>
    </row>
    <row r="293" spans="2:97" s="39" customFormat="1" ht="8.5" customHeight="1" thickBot="1" x14ac:dyDescent="0.4">
      <c r="B293" s="102"/>
      <c r="C293" s="324"/>
      <c r="D293" s="107"/>
      <c r="E293" s="103"/>
      <c r="F293" s="115"/>
      <c r="G293" s="116"/>
      <c r="I293" s="95"/>
      <c r="K293" s="96"/>
      <c r="L293" s="93"/>
      <c r="M293" s="93"/>
      <c r="N293" s="93"/>
      <c r="O293" s="94"/>
      <c r="Q293" s="112"/>
      <c r="R293" s="113"/>
      <c r="T293" s="110">
        <f t="shared" ref="T293" si="1064">IF(U291="","",1)</f>
        <v>1</v>
      </c>
      <c r="U293" s="93">
        <f t="shared" si="866"/>
        <v>1</v>
      </c>
      <c r="V293" s="109">
        <f t="shared" ref="V293" si="1065">IF(U291="","",1)</f>
        <v>1</v>
      </c>
      <c r="X293" s="107"/>
      <c r="Y293" s="97"/>
      <c r="Z293" s="98"/>
      <c r="AB293" s="104"/>
      <c r="AC293" s="92"/>
      <c r="AD293" s="139"/>
      <c r="AF293" s="140"/>
      <c r="AG293" s="141"/>
      <c r="AH293" s="141"/>
      <c r="AI293" s="141"/>
      <c r="AJ293" s="142"/>
      <c r="AL293" s="140"/>
      <c r="AM293" s="141"/>
      <c r="AN293" s="141"/>
      <c r="AO293" s="141"/>
      <c r="AP293" s="141"/>
      <c r="AQ293" s="141"/>
      <c r="AR293" s="141"/>
      <c r="AS293" s="141"/>
      <c r="AT293" s="141"/>
      <c r="AU293" s="141"/>
      <c r="AV293" s="141"/>
      <c r="AW293" s="141"/>
      <c r="AX293" s="141"/>
      <c r="AY293" s="141"/>
      <c r="AZ293" s="141"/>
      <c r="BA293" s="141"/>
      <c r="BB293" s="141"/>
      <c r="BC293" s="141"/>
      <c r="BD293" s="141"/>
      <c r="BE293" s="141"/>
      <c r="BF293" s="141"/>
      <c r="BG293" s="141"/>
      <c r="BH293" s="141"/>
      <c r="BI293" s="141"/>
      <c r="BJ293" s="141"/>
      <c r="BK293" s="141"/>
      <c r="BL293" s="141"/>
      <c r="BM293" s="141"/>
      <c r="BN293" s="141"/>
      <c r="BO293" s="141"/>
      <c r="BP293" s="141"/>
      <c r="BQ293" s="141"/>
      <c r="BR293" s="141"/>
      <c r="BS293" s="141"/>
      <c r="BT293" s="141"/>
      <c r="BU293" s="141"/>
      <c r="BV293" s="141"/>
      <c r="BW293" s="141"/>
      <c r="BX293" s="141"/>
      <c r="BY293" s="141"/>
      <c r="BZ293" s="141"/>
      <c r="CA293" s="141"/>
      <c r="CB293" s="141"/>
      <c r="CC293" s="141"/>
      <c r="CD293" s="141"/>
      <c r="CE293" s="141"/>
      <c r="CF293" s="141"/>
      <c r="CG293" s="141"/>
      <c r="CH293" s="141"/>
      <c r="CI293" s="141"/>
      <c r="CJ293" s="141"/>
      <c r="CK293" s="141"/>
      <c r="CL293" s="141"/>
      <c r="CM293" s="141"/>
      <c r="CN293" s="141"/>
      <c r="CO293" s="142"/>
      <c r="CP293" s="118"/>
      <c r="CQ293" s="146"/>
      <c r="CR293" s="97"/>
      <c r="CS293" s="105"/>
    </row>
    <row r="294" spans="2:97" ht="8.5" customHeight="1" thickTop="1" x14ac:dyDescent="0.35">
      <c r="B294" s="71"/>
      <c r="C294" s="323"/>
      <c r="D294" s="313"/>
      <c r="E294" s="60"/>
      <c r="F294" s="314"/>
      <c r="G294" s="315"/>
      <c r="I294" s="316"/>
      <c r="K294" s="314"/>
      <c r="L294" s="317"/>
      <c r="M294" s="317"/>
      <c r="N294" s="317"/>
      <c r="O294" s="315"/>
      <c r="P294" s="1"/>
      <c r="Q294" s="318"/>
      <c r="R294" s="319"/>
      <c r="T294" s="320">
        <f t="shared" ref="T294" si="1066">IF(U295="","",1)</f>
        <v>1</v>
      </c>
      <c r="U294" s="317">
        <f t="shared" si="850"/>
        <v>1</v>
      </c>
      <c r="V294" s="321">
        <f t="shared" ref="V294" si="1067">IF(U295="","",1)</f>
        <v>1</v>
      </c>
      <c r="X294" s="313"/>
      <c r="Y294" s="46"/>
      <c r="Z294" s="76"/>
      <c r="AB294" s="82"/>
      <c r="AC294" s="45"/>
      <c r="AD294" s="134"/>
      <c r="AF294" s="135"/>
      <c r="AG294" s="136"/>
      <c r="AH294" s="136"/>
      <c r="AI294" s="137"/>
      <c r="AJ294" s="138"/>
      <c r="AL294" s="143"/>
      <c r="AM294" s="144"/>
      <c r="AN294" s="144"/>
      <c r="AO294" s="144"/>
      <c r="AP294" s="144"/>
      <c r="AQ294" s="144"/>
      <c r="AR294" s="144"/>
      <c r="AS294" s="144"/>
      <c r="AT294" s="144"/>
      <c r="AU294" s="144"/>
      <c r="AV294" s="144"/>
      <c r="AW294" s="144"/>
      <c r="AX294" s="144"/>
      <c r="AY294" s="144"/>
      <c r="AZ294" s="144"/>
      <c r="BA294" s="144"/>
      <c r="BB294" s="144"/>
      <c r="BC294" s="144"/>
      <c r="BD294" s="144"/>
      <c r="BE294" s="144"/>
      <c r="BF294" s="144"/>
      <c r="BG294" s="144"/>
      <c r="BH294" s="144"/>
      <c r="BI294" s="144"/>
      <c r="BJ294" s="144"/>
      <c r="BK294" s="144"/>
      <c r="BL294" s="144"/>
      <c r="BM294" s="144"/>
      <c r="BN294" s="144"/>
      <c r="BO294" s="144"/>
      <c r="BP294" s="144"/>
      <c r="BQ294" s="144"/>
      <c r="BR294" s="144"/>
      <c r="BS294" s="144"/>
      <c r="BT294" s="144"/>
      <c r="BU294" s="144"/>
      <c r="BV294" s="144"/>
      <c r="BW294" s="144"/>
      <c r="BX294" s="144"/>
      <c r="BY294" s="144"/>
      <c r="BZ294" s="144"/>
      <c r="CA294" s="144"/>
      <c r="CB294" s="144"/>
      <c r="CC294" s="144"/>
      <c r="CD294" s="144"/>
      <c r="CE294" s="144"/>
      <c r="CF294" s="144"/>
      <c r="CG294" s="144"/>
      <c r="CH294" s="144"/>
      <c r="CI294" s="144"/>
      <c r="CJ294" s="144"/>
      <c r="CK294" s="144"/>
      <c r="CL294" s="144"/>
      <c r="CM294" s="144"/>
      <c r="CN294" s="144"/>
      <c r="CO294" s="145"/>
      <c r="CP294" s="117"/>
      <c r="CQ294" s="134"/>
      <c r="CR294" s="46"/>
      <c r="CS294" s="88"/>
    </row>
    <row r="295" spans="2:97" x14ac:dyDescent="0.35">
      <c r="B295" s="71"/>
      <c r="C295" s="323">
        <v>71</v>
      </c>
      <c r="D295" s="47" t="str">
        <f t="shared" ref="D295" si="1068">IF(AD295="Athlete Name","",AD295)</f>
        <v>Mackenzie Pruden</v>
      </c>
      <c r="E295" s="60"/>
      <c r="F295" s="1">
        <f>IF(COUNT(AL295:CO295)=0,"", COUNT(AL295:CO295))</f>
        <v>7</v>
      </c>
      <c r="G295" s="46">
        <f t="shared" ref="G295" si="1069">_xlfn.IFS(F295="","",F295=1,1,F295=2,2,F295=3,3,F295=4,4,F295=5,5,F295&gt;5,5)</f>
        <v>5</v>
      </c>
      <c r="I295" s="61"/>
      <c r="J295" s="108" t="s">
        <v>7</v>
      </c>
      <c r="K295" s="45">
        <f>IFERROR(LARGE((AL295:CO295),1),"")</f>
        <v>623.79999999999995</v>
      </c>
      <c r="L295" s="1">
        <f>IFERROR(LARGE((AL295:CO295),2),"")</f>
        <v>618.1</v>
      </c>
      <c r="M295" s="1">
        <f>IFERROR(LARGE((AL295:CO295),3),"")</f>
        <v>617.9</v>
      </c>
      <c r="N295" s="1">
        <f>IFERROR(LARGE((AL295:CO295),4),"")</f>
        <v>617.1</v>
      </c>
      <c r="O295" s="46">
        <f>IFERROR(LARGE((AL295:CO295),5),"")</f>
        <v>616.9</v>
      </c>
      <c r="P295" s="1"/>
      <c r="Q295" s="56">
        <f t="shared" ref="Q295" si="1070">IFERROR(AVERAGEIF(K295:O295,"&gt;0"),"")</f>
        <v>618.76</v>
      </c>
      <c r="R295" s="57" t="str">
        <f t="shared" ref="R295" si="1071">IF(SUM(AF296:AJ296,K296:O296)=0,"",SUM(AF296:AJ296,K296:O296))</f>
        <v/>
      </c>
      <c r="T295" s="5">
        <f t="shared" ref="T295" si="1072">IF(U295="","",1)</f>
        <v>1</v>
      </c>
      <c r="U295" s="4">
        <f t="shared" ref="U295" si="1073">IF(SUM(Q295:R295)=0,"",SUM(Q295:R295))</f>
        <v>618.76</v>
      </c>
      <c r="V295" s="6">
        <f t="shared" ref="V295" si="1074">IF(U295="","",1)</f>
        <v>1</v>
      </c>
      <c r="X295" s="60" t="str">
        <f t="shared" ref="X295" si="1075">IF(AD295="Athlete Name","",AD295)</f>
        <v>Mackenzie Pruden</v>
      </c>
      <c r="Y295" s="46"/>
      <c r="Z295" s="76"/>
      <c r="AB295" s="82"/>
      <c r="AC295" s="45">
        <v>71</v>
      </c>
      <c r="AD295" s="60" t="s">
        <v>316</v>
      </c>
      <c r="AF295" s="45"/>
      <c r="AG295" s="1"/>
      <c r="AH295" s="1"/>
      <c r="AI295" s="1"/>
      <c r="AJ295" s="46"/>
      <c r="AK295" s="108"/>
      <c r="AL295" s="62" t="s">
        <v>7</v>
      </c>
      <c r="AM295" s="62" t="s">
        <v>7</v>
      </c>
      <c r="AN295" s="62" t="s">
        <v>7</v>
      </c>
      <c r="AO295" s="62" t="s">
        <v>7</v>
      </c>
      <c r="AP295" s="62" t="s">
        <v>7</v>
      </c>
      <c r="AQ295" s="62" t="s">
        <v>7</v>
      </c>
      <c r="AR295" s="62" t="s">
        <v>7</v>
      </c>
      <c r="AS295" s="62" t="s">
        <v>7</v>
      </c>
      <c r="AT295" s="62" t="s">
        <v>7</v>
      </c>
      <c r="AU295" s="62" t="s">
        <v>7</v>
      </c>
      <c r="AV295" s="62" t="s">
        <v>7</v>
      </c>
      <c r="AW295" s="62" t="s">
        <v>7</v>
      </c>
      <c r="AX295" s="62" t="s">
        <v>7</v>
      </c>
      <c r="AY295" s="62" t="s">
        <v>7</v>
      </c>
      <c r="AZ295" s="62" t="s">
        <v>7</v>
      </c>
      <c r="BA295" s="62" t="s">
        <v>7</v>
      </c>
      <c r="BB295" s="62" t="s">
        <v>7</v>
      </c>
      <c r="BC295" s="62" t="s">
        <v>7</v>
      </c>
      <c r="BD295" s="62" t="s">
        <v>7</v>
      </c>
      <c r="BE295" s="62" t="s">
        <v>7</v>
      </c>
      <c r="BF295" s="62" t="s">
        <v>7</v>
      </c>
      <c r="BG295" s="62" t="s">
        <v>7</v>
      </c>
      <c r="BH295" s="62" t="s">
        <v>7</v>
      </c>
      <c r="BI295" s="62" t="s">
        <v>7</v>
      </c>
      <c r="BJ295" s="62" t="s">
        <v>7</v>
      </c>
      <c r="BK295" s="62" t="s">
        <v>7</v>
      </c>
      <c r="BL295" s="62" t="s">
        <v>7</v>
      </c>
      <c r="BM295" s="62" t="s">
        <v>7</v>
      </c>
      <c r="BN295" s="62" t="s">
        <v>7</v>
      </c>
      <c r="BO295" s="62" t="s">
        <v>7</v>
      </c>
      <c r="BP295" s="62" t="s">
        <v>7</v>
      </c>
      <c r="BQ295" s="62" t="s">
        <v>7</v>
      </c>
      <c r="BR295" s="62" t="s">
        <v>7</v>
      </c>
      <c r="BS295" s="62" t="s">
        <v>7</v>
      </c>
      <c r="BT295" s="62">
        <v>623.79999999999995</v>
      </c>
      <c r="BU295" s="62">
        <v>616.9</v>
      </c>
      <c r="BV295" s="62" t="s">
        <v>7</v>
      </c>
      <c r="BW295" s="62" t="s">
        <v>7</v>
      </c>
      <c r="BX295" s="62">
        <v>618.1</v>
      </c>
      <c r="BY295" s="62" t="s">
        <v>7</v>
      </c>
      <c r="BZ295" s="62" t="s">
        <v>7</v>
      </c>
      <c r="CA295" s="62" t="s">
        <v>7</v>
      </c>
      <c r="CB295" s="62" t="s">
        <v>7</v>
      </c>
      <c r="CC295" s="62" t="s">
        <v>7</v>
      </c>
      <c r="CD295" s="62" t="s">
        <v>7</v>
      </c>
      <c r="CE295" s="62" t="s">
        <v>7</v>
      </c>
      <c r="CF295" s="62" t="s">
        <v>7</v>
      </c>
      <c r="CG295" s="62">
        <v>617.1</v>
      </c>
      <c r="CH295" s="62">
        <v>617.9</v>
      </c>
      <c r="CI295" s="62" t="s">
        <v>7</v>
      </c>
      <c r="CJ295" s="62">
        <v>615.70000000000005</v>
      </c>
      <c r="CK295" s="62">
        <v>613.9</v>
      </c>
      <c r="CL295" s="62" t="s">
        <v>7</v>
      </c>
      <c r="CM295" s="62" t="s">
        <v>7</v>
      </c>
      <c r="CN295" s="62" t="s">
        <v>7</v>
      </c>
      <c r="CO295" s="62" t="s">
        <v>7</v>
      </c>
      <c r="CP295" s="117"/>
      <c r="CQ295" s="60" t="str">
        <f>IF(AD295="Athlete Name","",AD295)</f>
        <v>Mackenzie Pruden</v>
      </c>
      <c r="CR295" s="46">
        <v>71</v>
      </c>
      <c r="CS295" s="88"/>
    </row>
    <row r="296" spans="2:97" x14ac:dyDescent="0.35">
      <c r="B296" s="71"/>
      <c r="C296" s="323"/>
      <c r="D296" s="47"/>
      <c r="E296" s="60"/>
      <c r="G296" s="46"/>
      <c r="I296" s="61" t="str">
        <f t="shared" ref="I296" si="1076">IF(SUM(AF296:AJ296)=0,"",SUM(AF296:AJ296))</f>
        <v/>
      </c>
      <c r="J296" s="108" t="s">
        <v>12</v>
      </c>
      <c r="K296" s="45" t="str">
        <f>IFERROR(LARGE((AL296:CO296),1),"")</f>
        <v/>
      </c>
      <c r="L296" s="1" t="str">
        <f>IFERROR(LARGE((AL296:CO296),2),"")</f>
        <v/>
      </c>
      <c r="M296" s="1" t="str">
        <f>IFERROR(LARGE((AL296:CO296),3),"")</f>
        <v/>
      </c>
      <c r="N296" s="1" t="str">
        <f>IFERROR(LARGE((AL296:CO296),4),"")</f>
        <v/>
      </c>
      <c r="O296" s="46" t="str">
        <f>IFERROR(LARGE((AL296:CO296),5),"")</f>
        <v/>
      </c>
      <c r="P296" s="1"/>
      <c r="Q296" s="56"/>
      <c r="R296" s="57"/>
      <c r="T296" s="5">
        <f t="shared" ref="T296" si="1077">IF(U295="","",1)</f>
        <v>1</v>
      </c>
      <c r="U296" s="126">
        <f t="shared" si="863"/>
        <v>1</v>
      </c>
      <c r="V296" s="6">
        <f t="shared" ref="V296" si="1078">IF(U295="","",1)</f>
        <v>1</v>
      </c>
      <c r="X296" s="60"/>
      <c r="Y296" s="46"/>
      <c r="Z296" s="76"/>
      <c r="AB296" s="82"/>
      <c r="AC296" s="45"/>
      <c r="AD296" s="60"/>
      <c r="AF296" s="45" t="s">
        <v>12</v>
      </c>
      <c r="AG296" s="1" t="s">
        <v>12</v>
      </c>
      <c r="AH296" s="1" t="s">
        <v>12</v>
      </c>
      <c r="AI296" s="1" t="s">
        <v>12</v>
      </c>
      <c r="AJ296" s="46" t="s">
        <v>12</v>
      </c>
      <c r="AK296" s="108"/>
      <c r="AL296" s="45" t="s">
        <v>12</v>
      </c>
      <c r="AM296" s="45" t="s">
        <v>12</v>
      </c>
      <c r="AN296" s="45" t="s">
        <v>12</v>
      </c>
      <c r="AO296" s="45" t="s">
        <v>12</v>
      </c>
      <c r="AP296" s="45" t="s">
        <v>12</v>
      </c>
      <c r="AQ296" s="45" t="s">
        <v>12</v>
      </c>
      <c r="AR296" s="45" t="s">
        <v>12</v>
      </c>
      <c r="AS296" s="45" t="s">
        <v>12</v>
      </c>
      <c r="AT296" s="45" t="s">
        <v>12</v>
      </c>
      <c r="AU296" s="45" t="s">
        <v>12</v>
      </c>
      <c r="AV296" s="45" t="s">
        <v>12</v>
      </c>
      <c r="AW296" s="45" t="s">
        <v>12</v>
      </c>
      <c r="AX296" s="45" t="s">
        <v>12</v>
      </c>
      <c r="AY296" s="45" t="s">
        <v>12</v>
      </c>
      <c r="AZ296" s="45" t="s">
        <v>12</v>
      </c>
      <c r="BA296" s="45" t="s">
        <v>12</v>
      </c>
      <c r="BB296" s="45" t="s">
        <v>12</v>
      </c>
      <c r="BC296" s="45" t="s">
        <v>12</v>
      </c>
      <c r="BD296" s="45" t="s">
        <v>12</v>
      </c>
      <c r="BE296" s="45" t="s">
        <v>12</v>
      </c>
      <c r="BF296" s="45" t="s">
        <v>12</v>
      </c>
      <c r="BG296" s="45" t="s">
        <v>12</v>
      </c>
      <c r="BH296" s="45" t="s">
        <v>12</v>
      </c>
      <c r="BI296" s="45" t="s">
        <v>12</v>
      </c>
      <c r="BJ296" s="45" t="s">
        <v>12</v>
      </c>
      <c r="BK296" s="45" t="s">
        <v>12</v>
      </c>
      <c r="BL296" s="45" t="s">
        <v>12</v>
      </c>
      <c r="BM296" s="45" t="s">
        <v>12</v>
      </c>
      <c r="BN296" s="45" t="s">
        <v>12</v>
      </c>
      <c r="BO296" s="45" t="s">
        <v>12</v>
      </c>
      <c r="BP296" s="45" t="s">
        <v>12</v>
      </c>
      <c r="BQ296" s="45" t="s">
        <v>12</v>
      </c>
      <c r="BR296" s="45" t="s">
        <v>12</v>
      </c>
      <c r="BS296" s="45" t="s">
        <v>12</v>
      </c>
      <c r="BT296" s="45" t="s">
        <v>12</v>
      </c>
      <c r="BU296" s="45" t="s">
        <v>12</v>
      </c>
      <c r="BV296" s="45" t="s">
        <v>12</v>
      </c>
      <c r="BW296" s="45" t="s">
        <v>12</v>
      </c>
      <c r="BX296" s="45" t="s">
        <v>12</v>
      </c>
      <c r="BY296" s="45" t="s">
        <v>12</v>
      </c>
      <c r="BZ296" s="45" t="s">
        <v>12</v>
      </c>
      <c r="CA296" s="45" t="s">
        <v>12</v>
      </c>
      <c r="CB296" s="45" t="s">
        <v>12</v>
      </c>
      <c r="CC296" s="45" t="s">
        <v>12</v>
      </c>
      <c r="CD296" s="45" t="s">
        <v>12</v>
      </c>
      <c r="CE296" s="45" t="s">
        <v>12</v>
      </c>
      <c r="CF296" s="45" t="s">
        <v>12</v>
      </c>
      <c r="CG296" s="45" t="s">
        <v>12</v>
      </c>
      <c r="CH296" s="45" t="s">
        <v>12</v>
      </c>
      <c r="CI296" s="45" t="s">
        <v>12</v>
      </c>
      <c r="CJ296" s="45" t="s">
        <v>12</v>
      </c>
      <c r="CK296" s="45" t="s">
        <v>12</v>
      </c>
      <c r="CL296" s="45" t="s">
        <v>12</v>
      </c>
      <c r="CM296" s="45" t="s">
        <v>12</v>
      </c>
      <c r="CN296" s="45" t="s">
        <v>12</v>
      </c>
      <c r="CO296" s="45" t="s">
        <v>12</v>
      </c>
      <c r="CP296" s="117"/>
      <c r="CQ296" s="60"/>
      <c r="CR296" s="46"/>
      <c r="CS296" s="88"/>
    </row>
    <row r="297" spans="2:97" s="39" customFormat="1" ht="8.5" customHeight="1" thickBot="1" x14ac:dyDescent="0.4">
      <c r="B297" s="102"/>
      <c r="C297" s="324"/>
      <c r="D297" s="107"/>
      <c r="E297" s="103"/>
      <c r="F297" s="115"/>
      <c r="G297" s="116"/>
      <c r="I297" s="95"/>
      <c r="K297" s="96"/>
      <c r="L297" s="93"/>
      <c r="M297" s="93"/>
      <c r="N297" s="93"/>
      <c r="O297" s="94"/>
      <c r="Q297" s="112"/>
      <c r="R297" s="113"/>
      <c r="T297" s="110">
        <f t="shared" ref="T297" si="1079">IF(U295="","",1)</f>
        <v>1</v>
      </c>
      <c r="U297" s="93">
        <f t="shared" si="866"/>
        <v>1</v>
      </c>
      <c r="V297" s="109">
        <f t="shared" ref="V297" si="1080">IF(U295="","",1)</f>
        <v>1</v>
      </c>
      <c r="X297" s="107"/>
      <c r="Y297" s="97"/>
      <c r="Z297" s="98"/>
      <c r="AB297" s="104"/>
      <c r="AC297" s="92"/>
      <c r="AD297" s="139"/>
      <c r="AF297" s="140"/>
      <c r="AG297" s="141"/>
      <c r="AH297" s="141"/>
      <c r="AI297" s="141"/>
      <c r="AJ297" s="142"/>
      <c r="AL297" s="140"/>
      <c r="AM297" s="141"/>
      <c r="AN297" s="141"/>
      <c r="AO297" s="141"/>
      <c r="AP297" s="141"/>
      <c r="AQ297" s="141"/>
      <c r="AR297" s="141"/>
      <c r="AS297" s="141"/>
      <c r="AT297" s="141"/>
      <c r="AU297" s="141"/>
      <c r="AV297" s="141"/>
      <c r="AW297" s="141"/>
      <c r="AX297" s="141"/>
      <c r="AY297" s="141"/>
      <c r="AZ297" s="141"/>
      <c r="BA297" s="141"/>
      <c r="BB297" s="141"/>
      <c r="BC297" s="141"/>
      <c r="BD297" s="141"/>
      <c r="BE297" s="141"/>
      <c r="BF297" s="141"/>
      <c r="BG297" s="141"/>
      <c r="BH297" s="141"/>
      <c r="BI297" s="141"/>
      <c r="BJ297" s="141"/>
      <c r="BK297" s="141"/>
      <c r="BL297" s="141"/>
      <c r="BM297" s="141"/>
      <c r="BN297" s="141"/>
      <c r="BO297" s="141"/>
      <c r="BP297" s="141"/>
      <c r="BQ297" s="141"/>
      <c r="BR297" s="141"/>
      <c r="BS297" s="141"/>
      <c r="BT297" s="141"/>
      <c r="BU297" s="141"/>
      <c r="BV297" s="141"/>
      <c r="BW297" s="141"/>
      <c r="BX297" s="141"/>
      <c r="BY297" s="141"/>
      <c r="BZ297" s="141"/>
      <c r="CA297" s="141"/>
      <c r="CB297" s="141"/>
      <c r="CC297" s="141"/>
      <c r="CD297" s="141"/>
      <c r="CE297" s="141"/>
      <c r="CF297" s="141"/>
      <c r="CG297" s="141"/>
      <c r="CH297" s="141"/>
      <c r="CI297" s="141"/>
      <c r="CJ297" s="141"/>
      <c r="CK297" s="141"/>
      <c r="CL297" s="141"/>
      <c r="CM297" s="141"/>
      <c r="CN297" s="141"/>
      <c r="CO297" s="142"/>
      <c r="CP297" s="118"/>
      <c r="CQ297" s="146"/>
      <c r="CR297" s="97"/>
      <c r="CS297" s="105"/>
    </row>
    <row r="298" spans="2:97" ht="8.5" customHeight="1" thickTop="1" x14ac:dyDescent="0.35">
      <c r="B298" s="71"/>
      <c r="C298" s="323"/>
      <c r="D298" s="313"/>
      <c r="E298" s="60"/>
      <c r="F298" s="314"/>
      <c r="G298" s="315"/>
      <c r="I298" s="316"/>
      <c r="K298" s="314"/>
      <c r="L298" s="317"/>
      <c r="M298" s="317"/>
      <c r="N298" s="317"/>
      <c r="O298" s="315"/>
      <c r="P298" s="1"/>
      <c r="Q298" s="318"/>
      <c r="R298" s="319"/>
      <c r="T298" s="320">
        <f t="shared" ref="T298" si="1081">IF(U299="","",1)</f>
        <v>1</v>
      </c>
      <c r="U298" s="317">
        <f t="shared" si="850"/>
        <v>1</v>
      </c>
      <c r="V298" s="321">
        <f t="shared" ref="V298" si="1082">IF(U299="","",1)</f>
        <v>1</v>
      </c>
      <c r="X298" s="313"/>
      <c r="Y298" s="46"/>
      <c r="Z298" s="76"/>
      <c r="AB298" s="82"/>
      <c r="AC298" s="45"/>
      <c r="AD298" s="134"/>
      <c r="AF298" s="135"/>
      <c r="AG298" s="136"/>
      <c r="AH298" s="136"/>
      <c r="AI298" s="137"/>
      <c r="AJ298" s="138"/>
      <c r="AL298" s="143"/>
      <c r="AM298" s="144"/>
      <c r="AN298" s="144"/>
      <c r="AO298" s="144"/>
      <c r="AP298" s="144"/>
      <c r="AQ298" s="144"/>
      <c r="AR298" s="144"/>
      <c r="AS298" s="144"/>
      <c r="AT298" s="144"/>
      <c r="AU298" s="144"/>
      <c r="AV298" s="144"/>
      <c r="AW298" s="144"/>
      <c r="AX298" s="144"/>
      <c r="AY298" s="144"/>
      <c r="AZ298" s="144"/>
      <c r="BA298" s="144"/>
      <c r="BB298" s="144"/>
      <c r="BC298" s="144"/>
      <c r="BD298" s="144"/>
      <c r="BE298" s="144"/>
      <c r="BF298" s="144"/>
      <c r="BG298" s="144"/>
      <c r="BH298" s="144"/>
      <c r="BI298" s="144"/>
      <c r="BJ298" s="144"/>
      <c r="BK298" s="144"/>
      <c r="BL298" s="144"/>
      <c r="BM298" s="144"/>
      <c r="BN298" s="144"/>
      <c r="BO298" s="144"/>
      <c r="BP298" s="144"/>
      <c r="BQ298" s="144"/>
      <c r="BR298" s="144"/>
      <c r="BS298" s="144"/>
      <c r="BT298" s="144"/>
      <c r="BU298" s="144"/>
      <c r="BV298" s="144"/>
      <c r="BW298" s="144"/>
      <c r="BX298" s="144"/>
      <c r="BY298" s="144"/>
      <c r="BZ298" s="144"/>
      <c r="CA298" s="144"/>
      <c r="CB298" s="144"/>
      <c r="CC298" s="144"/>
      <c r="CD298" s="144"/>
      <c r="CE298" s="144"/>
      <c r="CF298" s="144"/>
      <c r="CG298" s="144"/>
      <c r="CH298" s="144"/>
      <c r="CI298" s="144"/>
      <c r="CJ298" s="144"/>
      <c r="CK298" s="144"/>
      <c r="CL298" s="144"/>
      <c r="CM298" s="144"/>
      <c r="CN298" s="144"/>
      <c r="CO298" s="145"/>
      <c r="CP298" s="117"/>
      <c r="CQ298" s="134"/>
      <c r="CR298" s="46"/>
      <c r="CS298" s="88"/>
    </row>
    <row r="299" spans="2:97" x14ac:dyDescent="0.35">
      <c r="B299" s="71"/>
      <c r="C299" s="323">
        <v>72</v>
      </c>
      <c r="D299" s="47" t="str">
        <f t="shared" ref="D299" si="1083">IF(AD299="Athlete Name","",AD299)</f>
        <v>Hailey Singleton</v>
      </c>
      <c r="E299" s="60"/>
      <c r="F299" s="1">
        <f>IF(COUNT(AL299:CO299)=0,"", COUNT(AL299:CO299))</f>
        <v>2</v>
      </c>
      <c r="G299" s="46">
        <f t="shared" ref="G299" si="1084">_xlfn.IFS(F299="","",F299=1,1,F299=2,2,F299=3,3,F299=4,4,F299=5,5,F299&gt;5,5)</f>
        <v>2</v>
      </c>
      <c r="I299" s="61"/>
      <c r="J299" s="108" t="s">
        <v>7</v>
      </c>
      <c r="K299" s="45">
        <f>IFERROR(LARGE((AL299:CO299),1),"")</f>
        <v>626.70000000000005</v>
      </c>
      <c r="L299" s="1">
        <f>IFERROR(LARGE((AL299:CO299),2),"")</f>
        <v>611.79999999999995</v>
      </c>
      <c r="M299" s="1" t="str">
        <f>IFERROR(LARGE((AL299:CO299),3),"")</f>
        <v/>
      </c>
      <c r="N299" s="1" t="str">
        <f>IFERROR(LARGE((AL299:CO299),4),"")</f>
        <v/>
      </c>
      <c r="O299" s="46" t="str">
        <f>IFERROR(LARGE((AL299:CO299),5),"")</f>
        <v/>
      </c>
      <c r="P299" s="1"/>
      <c r="Q299" s="56">
        <f t="shared" ref="Q299" si="1085">IFERROR(AVERAGEIF(K299:O299,"&gt;0"),"")</f>
        <v>619.25</v>
      </c>
      <c r="R299" s="57" t="str">
        <f t="shared" ref="R299" si="1086">IF(SUM(AF300:AJ300,K300:O300)=0,"",SUM(AF300:AJ300,K300:O300))</f>
        <v/>
      </c>
      <c r="T299" s="5">
        <f t="shared" ref="T299" si="1087">IF(U299="","",1)</f>
        <v>1</v>
      </c>
      <c r="U299" s="4">
        <f t="shared" ref="U299" si="1088">IF(SUM(Q299:R299)=0,"",SUM(Q299:R299))</f>
        <v>619.25</v>
      </c>
      <c r="V299" s="6">
        <f t="shared" ref="V299" si="1089">IF(U299="","",1)</f>
        <v>1</v>
      </c>
      <c r="X299" s="60" t="str">
        <f t="shared" ref="X299" si="1090">IF(AD299="Athlete Name","",AD299)</f>
        <v>Hailey Singleton</v>
      </c>
      <c r="Y299" s="46"/>
      <c r="Z299" s="76"/>
      <c r="AB299" s="82"/>
      <c r="AC299" s="45">
        <v>72</v>
      </c>
      <c r="AD299" s="60" t="s">
        <v>318</v>
      </c>
      <c r="AF299" s="45"/>
      <c r="AG299" s="1"/>
      <c r="AH299" s="1"/>
      <c r="AI299" s="1"/>
      <c r="AJ299" s="46"/>
      <c r="AK299" s="108"/>
      <c r="AL299" s="62" t="s">
        <v>7</v>
      </c>
      <c r="AM299" s="62" t="s">
        <v>7</v>
      </c>
      <c r="AN299" s="62" t="s">
        <v>7</v>
      </c>
      <c r="AO299" s="62" t="s">
        <v>7</v>
      </c>
      <c r="AP299" s="62" t="s">
        <v>7</v>
      </c>
      <c r="AQ299" s="62" t="s">
        <v>7</v>
      </c>
      <c r="AR299" s="62" t="s">
        <v>7</v>
      </c>
      <c r="AS299" s="62" t="s">
        <v>7</v>
      </c>
      <c r="AT299" s="62" t="s">
        <v>7</v>
      </c>
      <c r="AU299" s="62" t="s">
        <v>7</v>
      </c>
      <c r="AV299" s="62" t="s">
        <v>7</v>
      </c>
      <c r="AW299" s="62" t="s">
        <v>7</v>
      </c>
      <c r="AX299" s="62" t="s">
        <v>7</v>
      </c>
      <c r="AY299" s="62" t="s">
        <v>7</v>
      </c>
      <c r="AZ299" s="62" t="s">
        <v>7</v>
      </c>
      <c r="BA299" s="62" t="s">
        <v>7</v>
      </c>
      <c r="BB299" s="62" t="s">
        <v>7</v>
      </c>
      <c r="BC299" s="62" t="s">
        <v>7</v>
      </c>
      <c r="BD299" s="62" t="s">
        <v>7</v>
      </c>
      <c r="BE299" s="62" t="s">
        <v>7</v>
      </c>
      <c r="BF299" s="62" t="s">
        <v>7</v>
      </c>
      <c r="BG299" s="62" t="s">
        <v>7</v>
      </c>
      <c r="BH299" s="62" t="s">
        <v>7</v>
      </c>
      <c r="BI299" s="62" t="s">
        <v>7</v>
      </c>
      <c r="BJ299" s="62" t="s">
        <v>7</v>
      </c>
      <c r="BK299" s="62" t="s">
        <v>7</v>
      </c>
      <c r="BL299" s="62" t="s">
        <v>7</v>
      </c>
      <c r="BM299" s="62" t="s">
        <v>7</v>
      </c>
      <c r="BN299" s="62" t="s">
        <v>7</v>
      </c>
      <c r="BO299" s="62" t="s">
        <v>7</v>
      </c>
      <c r="BP299" s="62" t="s">
        <v>7</v>
      </c>
      <c r="BQ299" s="62" t="s">
        <v>7</v>
      </c>
      <c r="BR299" s="62" t="s">
        <v>7</v>
      </c>
      <c r="BS299" s="62" t="s">
        <v>7</v>
      </c>
      <c r="BT299" s="62">
        <v>626.70000000000005</v>
      </c>
      <c r="BU299" s="62">
        <v>611.79999999999995</v>
      </c>
      <c r="BV299" s="62" t="s">
        <v>7</v>
      </c>
      <c r="BW299" s="62" t="s">
        <v>7</v>
      </c>
      <c r="BX299" s="62" t="s">
        <v>7</v>
      </c>
      <c r="BY299" s="62" t="s">
        <v>7</v>
      </c>
      <c r="BZ299" s="62" t="s">
        <v>7</v>
      </c>
      <c r="CA299" s="62" t="s">
        <v>7</v>
      </c>
      <c r="CB299" s="62" t="s">
        <v>7</v>
      </c>
      <c r="CC299" s="62" t="s">
        <v>7</v>
      </c>
      <c r="CD299" s="62" t="s">
        <v>7</v>
      </c>
      <c r="CE299" s="62" t="s">
        <v>7</v>
      </c>
      <c r="CF299" s="62" t="s">
        <v>7</v>
      </c>
      <c r="CG299" s="62" t="s">
        <v>7</v>
      </c>
      <c r="CH299" s="62" t="s">
        <v>7</v>
      </c>
      <c r="CI299" s="62" t="s">
        <v>7</v>
      </c>
      <c r="CJ299" s="62" t="s">
        <v>7</v>
      </c>
      <c r="CK299" s="62" t="s">
        <v>7</v>
      </c>
      <c r="CL299" s="62" t="s">
        <v>7</v>
      </c>
      <c r="CM299" s="62" t="s">
        <v>7</v>
      </c>
      <c r="CN299" s="62" t="s">
        <v>7</v>
      </c>
      <c r="CO299" s="62" t="s">
        <v>7</v>
      </c>
      <c r="CP299" s="117"/>
      <c r="CQ299" s="60" t="str">
        <f>IF(AD299="Athlete Name","",AD299)</f>
        <v>Hailey Singleton</v>
      </c>
      <c r="CR299" s="46">
        <v>72</v>
      </c>
      <c r="CS299" s="88"/>
    </row>
    <row r="300" spans="2:97" x14ac:dyDescent="0.35">
      <c r="B300" s="71"/>
      <c r="C300" s="323"/>
      <c r="D300" s="47"/>
      <c r="E300" s="60"/>
      <c r="G300" s="46"/>
      <c r="I300" s="61" t="str">
        <f t="shared" ref="I300" si="1091">IF(SUM(AF300:AJ300)=0,"",SUM(AF300:AJ300))</f>
        <v/>
      </c>
      <c r="J300" s="108" t="s">
        <v>12</v>
      </c>
      <c r="K300" s="45" t="str">
        <f>IFERROR(LARGE((AL300:CO300),1),"")</f>
        <v/>
      </c>
      <c r="L300" s="1" t="str">
        <f>IFERROR(LARGE((AL300:CO300),2),"")</f>
        <v/>
      </c>
      <c r="M300" s="1" t="str">
        <f>IFERROR(LARGE((AL300:CO300),3),"")</f>
        <v/>
      </c>
      <c r="N300" s="1" t="str">
        <f>IFERROR(LARGE((AL300:CO300),4),"")</f>
        <v/>
      </c>
      <c r="O300" s="46" t="str">
        <f>IFERROR(LARGE((AL300:CO300),5),"")</f>
        <v/>
      </c>
      <c r="P300" s="1"/>
      <c r="Q300" s="56"/>
      <c r="R300" s="57"/>
      <c r="T300" s="5">
        <f t="shared" ref="T300" si="1092">IF(U299="","",1)</f>
        <v>1</v>
      </c>
      <c r="U300" s="126">
        <f t="shared" si="863"/>
        <v>1</v>
      </c>
      <c r="V300" s="6">
        <f t="shared" ref="V300" si="1093">IF(U299="","",1)</f>
        <v>1</v>
      </c>
      <c r="X300" s="60"/>
      <c r="Y300" s="46"/>
      <c r="Z300" s="76"/>
      <c r="AB300" s="82"/>
      <c r="AC300" s="45"/>
      <c r="AD300" s="60"/>
      <c r="AF300" s="45" t="s">
        <v>12</v>
      </c>
      <c r="AG300" s="1" t="s">
        <v>12</v>
      </c>
      <c r="AH300" s="1" t="s">
        <v>12</v>
      </c>
      <c r="AI300" s="1" t="s">
        <v>12</v>
      </c>
      <c r="AJ300" s="46" t="s">
        <v>12</v>
      </c>
      <c r="AK300" s="108"/>
      <c r="AL300" s="45" t="s">
        <v>12</v>
      </c>
      <c r="AM300" s="45" t="s">
        <v>12</v>
      </c>
      <c r="AN300" s="45" t="s">
        <v>12</v>
      </c>
      <c r="AO300" s="45" t="s">
        <v>12</v>
      </c>
      <c r="AP300" s="45" t="s">
        <v>12</v>
      </c>
      <c r="AQ300" s="45" t="s">
        <v>12</v>
      </c>
      <c r="AR300" s="45" t="s">
        <v>12</v>
      </c>
      <c r="AS300" s="45" t="s">
        <v>12</v>
      </c>
      <c r="AT300" s="45" t="s">
        <v>12</v>
      </c>
      <c r="AU300" s="45" t="s">
        <v>12</v>
      </c>
      <c r="AV300" s="45" t="s">
        <v>12</v>
      </c>
      <c r="AW300" s="45" t="s">
        <v>12</v>
      </c>
      <c r="AX300" s="45" t="s">
        <v>12</v>
      </c>
      <c r="AY300" s="45" t="s">
        <v>12</v>
      </c>
      <c r="AZ300" s="45" t="s">
        <v>12</v>
      </c>
      <c r="BA300" s="45" t="s">
        <v>12</v>
      </c>
      <c r="BB300" s="45" t="s">
        <v>12</v>
      </c>
      <c r="BC300" s="45" t="s">
        <v>12</v>
      </c>
      <c r="BD300" s="45" t="s">
        <v>12</v>
      </c>
      <c r="BE300" s="45" t="s">
        <v>12</v>
      </c>
      <c r="BF300" s="45" t="s">
        <v>12</v>
      </c>
      <c r="BG300" s="45" t="s">
        <v>12</v>
      </c>
      <c r="BH300" s="45" t="s">
        <v>12</v>
      </c>
      <c r="BI300" s="45" t="s">
        <v>12</v>
      </c>
      <c r="BJ300" s="45" t="s">
        <v>12</v>
      </c>
      <c r="BK300" s="45" t="s">
        <v>12</v>
      </c>
      <c r="BL300" s="45" t="s">
        <v>12</v>
      </c>
      <c r="BM300" s="45" t="s">
        <v>12</v>
      </c>
      <c r="BN300" s="45" t="s">
        <v>12</v>
      </c>
      <c r="BO300" s="45" t="s">
        <v>12</v>
      </c>
      <c r="BP300" s="45" t="s">
        <v>12</v>
      </c>
      <c r="BQ300" s="45" t="s">
        <v>12</v>
      </c>
      <c r="BR300" s="45" t="s">
        <v>12</v>
      </c>
      <c r="BS300" s="45" t="s">
        <v>12</v>
      </c>
      <c r="BT300" s="45" t="s">
        <v>12</v>
      </c>
      <c r="BU300" s="45" t="s">
        <v>12</v>
      </c>
      <c r="BV300" s="45" t="s">
        <v>12</v>
      </c>
      <c r="BW300" s="45" t="s">
        <v>12</v>
      </c>
      <c r="BX300" s="45" t="s">
        <v>12</v>
      </c>
      <c r="BY300" s="45" t="s">
        <v>12</v>
      </c>
      <c r="BZ300" s="45" t="s">
        <v>12</v>
      </c>
      <c r="CA300" s="45" t="s">
        <v>12</v>
      </c>
      <c r="CB300" s="45" t="s">
        <v>12</v>
      </c>
      <c r="CC300" s="45" t="s">
        <v>12</v>
      </c>
      <c r="CD300" s="45" t="s">
        <v>12</v>
      </c>
      <c r="CE300" s="45" t="s">
        <v>12</v>
      </c>
      <c r="CF300" s="45" t="s">
        <v>12</v>
      </c>
      <c r="CG300" s="45" t="s">
        <v>12</v>
      </c>
      <c r="CH300" s="45" t="s">
        <v>12</v>
      </c>
      <c r="CI300" s="45" t="s">
        <v>12</v>
      </c>
      <c r="CJ300" s="45" t="s">
        <v>12</v>
      </c>
      <c r="CK300" s="45" t="s">
        <v>12</v>
      </c>
      <c r="CL300" s="45" t="s">
        <v>12</v>
      </c>
      <c r="CM300" s="45" t="s">
        <v>12</v>
      </c>
      <c r="CN300" s="45" t="s">
        <v>12</v>
      </c>
      <c r="CO300" s="45" t="s">
        <v>12</v>
      </c>
      <c r="CP300" s="117"/>
      <c r="CQ300" s="60"/>
      <c r="CR300" s="46"/>
      <c r="CS300" s="88"/>
    </row>
    <row r="301" spans="2:97" s="39" customFormat="1" ht="8.5" customHeight="1" thickBot="1" x14ac:dyDescent="0.4">
      <c r="B301" s="102"/>
      <c r="C301" s="324"/>
      <c r="D301" s="107"/>
      <c r="E301" s="103"/>
      <c r="F301" s="115"/>
      <c r="G301" s="116"/>
      <c r="I301" s="95"/>
      <c r="K301" s="96"/>
      <c r="L301" s="93"/>
      <c r="M301" s="93"/>
      <c r="N301" s="93"/>
      <c r="O301" s="94"/>
      <c r="Q301" s="112"/>
      <c r="R301" s="113"/>
      <c r="T301" s="110">
        <f t="shared" ref="T301" si="1094">IF(U299="","",1)</f>
        <v>1</v>
      </c>
      <c r="U301" s="93">
        <f t="shared" si="866"/>
        <v>1</v>
      </c>
      <c r="V301" s="109">
        <f t="shared" ref="V301" si="1095">IF(U299="","",1)</f>
        <v>1</v>
      </c>
      <c r="X301" s="107"/>
      <c r="Y301" s="97"/>
      <c r="Z301" s="98"/>
      <c r="AB301" s="104"/>
      <c r="AC301" s="92"/>
      <c r="AD301" s="139"/>
      <c r="AF301" s="140"/>
      <c r="AG301" s="141"/>
      <c r="AH301" s="141"/>
      <c r="AI301" s="141"/>
      <c r="AJ301" s="142"/>
      <c r="AL301" s="140"/>
      <c r="AM301" s="141"/>
      <c r="AN301" s="141"/>
      <c r="AO301" s="141"/>
      <c r="AP301" s="141"/>
      <c r="AQ301" s="141"/>
      <c r="AR301" s="141"/>
      <c r="AS301" s="141"/>
      <c r="AT301" s="141"/>
      <c r="AU301" s="141"/>
      <c r="AV301" s="141"/>
      <c r="AW301" s="141"/>
      <c r="AX301" s="141"/>
      <c r="AY301" s="141"/>
      <c r="AZ301" s="141"/>
      <c r="BA301" s="141"/>
      <c r="BB301" s="141"/>
      <c r="BC301" s="141"/>
      <c r="BD301" s="141"/>
      <c r="BE301" s="141"/>
      <c r="BF301" s="141"/>
      <c r="BG301" s="141"/>
      <c r="BH301" s="141"/>
      <c r="BI301" s="141"/>
      <c r="BJ301" s="141"/>
      <c r="BK301" s="141"/>
      <c r="BL301" s="141"/>
      <c r="BM301" s="141"/>
      <c r="BN301" s="141"/>
      <c r="BO301" s="141"/>
      <c r="BP301" s="141"/>
      <c r="BQ301" s="141"/>
      <c r="BR301" s="141"/>
      <c r="BS301" s="141"/>
      <c r="BT301" s="141"/>
      <c r="BU301" s="141"/>
      <c r="BV301" s="141"/>
      <c r="BW301" s="141"/>
      <c r="BX301" s="141"/>
      <c r="BY301" s="141"/>
      <c r="BZ301" s="141"/>
      <c r="CA301" s="141"/>
      <c r="CB301" s="141"/>
      <c r="CC301" s="141"/>
      <c r="CD301" s="141"/>
      <c r="CE301" s="141"/>
      <c r="CF301" s="141"/>
      <c r="CG301" s="141"/>
      <c r="CH301" s="141"/>
      <c r="CI301" s="141"/>
      <c r="CJ301" s="141"/>
      <c r="CK301" s="141"/>
      <c r="CL301" s="141"/>
      <c r="CM301" s="141"/>
      <c r="CN301" s="141"/>
      <c r="CO301" s="142"/>
      <c r="CP301" s="118"/>
      <c r="CQ301" s="146"/>
      <c r="CR301" s="97"/>
      <c r="CS301" s="105"/>
    </row>
    <row r="302" spans="2:97" ht="8.5" customHeight="1" thickTop="1" x14ac:dyDescent="0.35">
      <c r="B302" s="71"/>
      <c r="C302" s="323"/>
      <c r="D302" s="313"/>
      <c r="E302" s="60"/>
      <c r="F302" s="314"/>
      <c r="G302" s="315"/>
      <c r="I302" s="316"/>
      <c r="K302" s="314"/>
      <c r="L302" s="317"/>
      <c r="M302" s="317"/>
      <c r="N302" s="317"/>
      <c r="O302" s="315"/>
      <c r="P302" s="1"/>
      <c r="Q302" s="318"/>
      <c r="R302" s="319"/>
      <c r="T302" s="320">
        <f t="shared" ref="T302" si="1096">IF(U303="","",1)</f>
        <v>1</v>
      </c>
      <c r="U302" s="317">
        <f t="shared" si="850"/>
        <v>1</v>
      </c>
      <c r="V302" s="321">
        <f t="shared" ref="V302" si="1097">IF(U303="","",1)</f>
        <v>1</v>
      </c>
      <c r="X302" s="313"/>
      <c r="Y302" s="46"/>
      <c r="Z302" s="76"/>
      <c r="AB302" s="82"/>
      <c r="AC302" s="45"/>
      <c r="AD302" s="134"/>
      <c r="AF302" s="135"/>
      <c r="AG302" s="136"/>
      <c r="AH302" s="136"/>
      <c r="AI302" s="137"/>
      <c r="AJ302" s="138"/>
      <c r="AL302" s="143"/>
      <c r="AM302" s="144"/>
      <c r="AN302" s="144"/>
      <c r="AO302" s="144"/>
      <c r="AP302" s="144"/>
      <c r="AQ302" s="144"/>
      <c r="AR302" s="144"/>
      <c r="AS302" s="144"/>
      <c r="AT302" s="144"/>
      <c r="AU302" s="144"/>
      <c r="AV302" s="144"/>
      <c r="AW302" s="144"/>
      <c r="AX302" s="144"/>
      <c r="AY302" s="144"/>
      <c r="AZ302" s="144"/>
      <c r="BA302" s="144"/>
      <c r="BB302" s="144"/>
      <c r="BC302" s="144"/>
      <c r="BD302" s="144"/>
      <c r="BE302" s="144"/>
      <c r="BF302" s="144"/>
      <c r="BG302" s="144"/>
      <c r="BH302" s="144"/>
      <c r="BI302" s="144"/>
      <c r="BJ302" s="144"/>
      <c r="BK302" s="144"/>
      <c r="BL302" s="144"/>
      <c r="BM302" s="144"/>
      <c r="BN302" s="144"/>
      <c r="BO302" s="144"/>
      <c r="BP302" s="144"/>
      <c r="BQ302" s="144"/>
      <c r="BR302" s="144"/>
      <c r="BS302" s="144"/>
      <c r="BT302" s="144"/>
      <c r="BU302" s="144"/>
      <c r="BV302" s="144"/>
      <c r="BW302" s="144"/>
      <c r="BX302" s="144"/>
      <c r="BY302" s="144"/>
      <c r="BZ302" s="144"/>
      <c r="CA302" s="144"/>
      <c r="CB302" s="144"/>
      <c r="CC302" s="144"/>
      <c r="CD302" s="144"/>
      <c r="CE302" s="144"/>
      <c r="CF302" s="144"/>
      <c r="CG302" s="144"/>
      <c r="CH302" s="144"/>
      <c r="CI302" s="144"/>
      <c r="CJ302" s="144"/>
      <c r="CK302" s="144"/>
      <c r="CL302" s="144"/>
      <c r="CM302" s="144"/>
      <c r="CN302" s="144"/>
      <c r="CO302" s="145"/>
      <c r="CP302" s="117"/>
      <c r="CQ302" s="134"/>
      <c r="CR302" s="46"/>
      <c r="CS302" s="88"/>
    </row>
    <row r="303" spans="2:97" x14ac:dyDescent="0.35">
      <c r="B303" s="71"/>
      <c r="C303" s="323">
        <v>73</v>
      </c>
      <c r="D303" s="47" t="str">
        <f t="shared" ref="D303" si="1098">IF(AD303="Athlete Name","",AD303)</f>
        <v>Shannon Moriarty</v>
      </c>
      <c r="E303" s="60"/>
      <c r="F303" s="1">
        <f>IF(COUNT(AL303:CO303)=0,"", COUNT(AL303:CO303))</f>
        <v>4</v>
      </c>
      <c r="G303" s="46">
        <f t="shared" ref="G303" si="1099">_xlfn.IFS(F303="","",F303=1,1,F303=2,2,F303=3,3,F303=4,4,F303=5,5,F303&gt;5,5)</f>
        <v>4</v>
      </c>
      <c r="I303" s="61"/>
      <c r="J303" s="108" t="s">
        <v>7</v>
      </c>
      <c r="K303" s="45">
        <f>IFERROR(LARGE((AL303:CO303),1),"")</f>
        <v>623.5</v>
      </c>
      <c r="L303" s="1">
        <f>IFERROR(LARGE((AL303:CO303),2),"")</f>
        <v>622.5</v>
      </c>
      <c r="M303" s="1">
        <f>IFERROR(LARGE((AL303:CO303),3),"")</f>
        <v>619.1</v>
      </c>
      <c r="N303" s="1">
        <f>IFERROR(LARGE((AL303:CO303),4),"")</f>
        <v>618.29999999999995</v>
      </c>
      <c r="O303" s="46" t="str">
        <f>IFERROR(LARGE((AL303:CO303),5),"")</f>
        <v/>
      </c>
      <c r="P303" s="1"/>
      <c r="Q303" s="56">
        <f t="shared" ref="Q303" si="1100">IFERROR(AVERAGEIF(K303:O303,"&gt;0"),"")</f>
        <v>620.84999999999991</v>
      </c>
      <c r="R303" s="57" t="str">
        <f t="shared" ref="R303" si="1101">IF(SUM(AF304:AJ304,K304:O304)=0,"",SUM(AF304:AJ304,K304:O304))</f>
        <v/>
      </c>
      <c r="T303" s="5">
        <f t="shared" ref="T303" si="1102">IF(U303="","",1)</f>
        <v>1</v>
      </c>
      <c r="U303" s="4">
        <f t="shared" ref="U303" si="1103">IF(SUM(Q303:R303)=0,"",SUM(Q303:R303))</f>
        <v>620.84999999999991</v>
      </c>
      <c r="V303" s="6">
        <f t="shared" ref="V303" si="1104">IF(U303="","",1)</f>
        <v>1</v>
      </c>
      <c r="X303" s="60" t="str">
        <f t="shared" ref="X303" si="1105">IF(AD303="Athlete Name","",AD303)</f>
        <v>Shannon Moriarty</v>
      </c>
      <c r="Y303" s="46"/>
      <c r="Z303" s="76"/>
      <c r="AB303" s="82"/>
      <c r="AC303" s="45">
        <v>73</v>
      </c>
      <c r="AD303" s="60" t="s">
        <v>328</v>
      </c>
      <c r="AF303" s="45"/>
      <c r="AG303" s="1"/>
      <c r="AH303" s="1"/>
      <c r="AI303" s="1"/>
      <c r="AJ303" s="46"/>
      <c r="AK303" s="108"/>
      <c r="AL303" s="62" t="s">
        <v>7</v>
      </c>
      <c r="AM303" s="62" t="s">
        <v>7</v>
      </c>
      <c r="AN303" s="62" t="s">
        <v>7</v>
      </c>
      <c r="AO303" s="62" t="s">
        <v>7</v>
      </c>
      <c r="AP303" s="62" t="s">
        <v>7</v>
      </c>
      <c r="AQ303" s="62" t="s">
        <v>7</v>
      </c>
      <c r="AR303" s="62" t="s">
        <v>7</v>
      </c>
      <c r="AS303" s="62" t="s">
        <v>7</v>
      </c>
      <c r="AT303" s="62" t="s">
        <v>7</v>
      </c>
      <c r="AU303" s="62" t="s">
        <v>7</v>
      </c>
      <c r="AV303" s="62" t="s">
        <v>7</v>
      </c>
      <c r="AW303" s="62" t="s">
        <v>7</v>
      </c>
      <c r="AX303" s="62" t="s">
        <v>7</v>
      </c>
      <c r="AY303" s="62" t="s">
        <v>7</v>
      </c>
      <c r="AZ303" s="62" t="s">
        <v>7</v>
      </c>
      <c r="BA303" s="62" t="s">
        <v>7</v>
      </c>
      <c r="BB303" s="62" t="s">
        <v>7</v>
      </c>
      <c r="BC303" s="62" t="s">
        <v>7</v>
      </c>
      <c r="BD303" s="62" t="s">
        <v>7</v>
      </c>
      <c r="BE303" s="62" t="s">
        <v>7</v>
      </c>
      <c r="BF303" s="62" t="s">
        <v>7</v>
      </c>
      <c r="BG303" s="62" t="s">
        <v>7</v>
      </c>
      <c r="BH303" s="62" t="s">
        <v>7</v>
      </c>
      <c r="BI303" s="62" t="s">
        <v>7</v>
      </c>
      <c r="BJ303" s="62" t="s">
        <v>7</v>
      </c>
      <c r="BK303" s="62" t="s">
        <v>7</v>
      </c>
      <c r="BL303" s="62" t="s">
        <v>7</v>
      </c>
      <c r="BM303" s="62" t="s">
        <v>7</v>
      </c>
      <c r="BN303" s="62" t="s">
        <v>7</v>
      </c>
      <c r="BO303" s="62" t="s">
        <v>7</v>
      </c>
      <c r="BP303" s="62" t="s">
        <v>7</v>
      </c>
      <c r="BQ303" s="62" t="s">
        <v>7</v>
      </c>
      <c r="BR303" s="62" t="s">
        <v>7</v>
      </c>
      <c r="BS303" s="62" t="s">
        <v>7</v>
      </c>
      <c r="BT303" s="62" t="s">
        <v>7</v>
      </c>
      <c r="BU303" s="62" t="s">
        <v>7</v>
      </c>
      <c r="BV303" s="62" t="s">
        <v>7</v>
      </c>
      <c r="BW303" s="62" t="s">
        <v>7</v>
      </c>
      <c r="BX303" s="62" t="s">
        <v>7</v>
      </c>
      <c r="BY303" s="62" t="s">
        <v>7</v>
      </c>
      <c r="BZ303" s="62">
        <v>623.5</v>
      </c>
      <c r="CA303" s="62" t="s">
        <v>7</v>
      </c>
      <c r="CB303" s="62" t="s">
        <v>7</v>
      </c>
      <c r="CC303" s="62">
        <v>619.1</v>
      </c>
      <c r="CD303" s="62" t="s">
        <v>7</v>
      </c>
      <c r="CE303" s="62" t="s">
        <v>7</v>
      </c>
      <c r="CF303" s="62" t="s">
        <v>7</v>
      </c>
      <c r="CG303" s="62" t="s">
        <v>7</v>
      </c>
      <c r="CH303" s="62" t="s">
        <v>7</v>
      </c>
      <c r="CI303" s="62" t="s">
        <v>7</v>
      </c>
      <c r="CJ303" s="62">
        <v>618.29999999999995</v>
      </c>
      <c r="CK303" s="62">
        <v>622.5</v>
      </c>
      <c r="CL303" s="62" t="s">
        <v>7</v>
      </c>
      <c r="CM303" s="62" t="s">
        <v>7</v>
      </c>
      <c r="CN303" s="62" t="s">
        <v>7</v>
      </c>
      <c r="CO303" s="62" t="s">
        <v>7</v>
      </c>
      <c r="CP303" s="117"/>
      <c r="CQ303" s="60" t="str">
        <f>IF(AD303="Athlete Name","",AD303)</f>
        <v>Shannon Moriarty</v>
      </c>
      <c r="CR303" s="46">
        <v>73</v>
      </c>
      <c r="CS303" s="88"/>
    </row>
    <row r="304" spans="2:97" x14ac:dyDescent="0.35">
      <c r="B304" s="71"/>
      <c r="C304" s="323"/>
      <c r="D304" s="47"/>
      <c r="E304" s="60"/>
      <c r="G304" s="46"/>
      <c r="I304" s="61" t="str">
        <f t="shared" ref="I304" si="1106">IF(SUM(AF304:AJ304)=0,"",SUM(AF304:AJ304))</f>
        <v/>
      </c>
      <c r="J304" s="108" t="s">
        <v>12</v>
      </c>
      <c r="K304" s="45" t="str">
        <f>IFERROR(LARGE((AL304:CO304),1),"")</f>
        <v/>
      </c>
      <c r="L304" s="1" t="str">
        <f>IFERROR(LARGE((AL304:CO304),2),"")</f>
        <v/>
      </c>
      <c r="M304" s="1" t="str">
        <f>IFERROR(LARGE((AL304:CO304),3),"")</f>
        <v/>
      </c>
      <c r="N304" s="1" t="str">
        <f>IFERROR(LARGE((AL304:CO304),4),"")</f>
        <v/>
      </c>
      <c r="O304" s="46" t="str">
        <f>IFERROR(LARGE((AL304:CO304),5),"")</f>
        <v/>
      </c>
      <c r="P304" s="1"/>
      <c r="Q304" s="56"/>
      <c r="R304" s="57"/>
      <c r="T304" s="5">
        <f t="shared" ref="T304" si="1107">IF(U303="","",1)</f>
        <v>1</v>
      </c>
      <c r="U304" s="126">
        <f t="shared" si="863"/>
        <v>1</v>
      </c>
      <c r="V304" s="6">
        <f t="shared" ref="V304" si="1108">IF(U303="","",1)</f>
        <v>1</v>
      </c>
      <c r="X304" s="60"/>
      <c r="Y304" s="46"/>
      <c r="Z304" s="76"/>
      <c r="AB304" s="82"/>
      <c r="AC304" s="45"/>
      <c r="AD304" s="60"/>
      <c r="AF304" s="45" t="s">
        <v>12</v>
      </c>
      <c r="AG304" s="1" t="s">
        <v>12</v>
      </c>
      <c r="AH304" s="1" t="s">
        <v>12</v>
      </c>
      <c r="AI304" s="1" t="s">
        <v>12</v>
      </c>
      <c r="AJ304" s="46" t="s">
        <v>12</v>
      </c>
      <c r="AK304" s="108"/>
      <c r="AL304" s="45" t="s">
        <v>12</v>
      </c>
      <c r="AM304" s="45" t="s">
        <v>12</v>
      </c>
      <c r="AN304" s="45" t="s">
        <v>12</v>
      </c>
      <c r="AO304" s="45" t="s">
        <v>12</v>
      </c>
      <c r="AP304" s="45" t="s">
        <v>12</v>
      </c>
      <c r="AQ304" s="45" t="s">
        <v>12</v>
      </c>
      <c r="AR304" s="45" t="s">
        <v>12</v>
      </c>
      <c r="AS304" s="45" t="s">
        <v>12</v>
      </c>
      <c r="AT304" s="45" t="s">
        <v>12</v>
      </c>
      <c r="AU304" s="45" t="s">
        <v>12</v>
      </c>
      <c r="AV304" s="45" t="s">
        <v>12</v>
      </c>
      <c r="AW304" s="45" t="s">
        <v>12</v>
      </c>
      <c r="AX304" s="45" t="s">
        <v>12</v>
      </c>
      <c r="AY304" s="45" t="s">
        <v>12</v>
      </c>
      <c r="AZ304" s="45" t="s">
        <v>12</v>
      </c>
      <c r="BA304" s="45" t="s">
        <v>12</v>
      </c>
      <c r="BB304" s="45" t="s">
        <v>12</v>
      </c>
      <c r="BC304" s="45" t="s">
        <v>12</v>
      </c>
      <c r="BD304" s="45" t="s">
        <v>12</v>
      </c>
      <c r="BE304" s="45" t="s">
        <v>12</v>
      </c>
      <c r="BF304" s="45" t="s">
        <v>12</v>
      </c>
      <c r="BG304" s="45" t="s">
        <v>12</v>
      </c>
      <c r="BH304" s="45" t="s">
        <v>12</v>
      </c>
      <c r="BI304" s="45" t="s">
        <v>12</v>
      </c>
      <c r="BJ304" s="45" t="s">
        <v>12</v>
      </c>
      <c r="BK304" s="45" t="s">
        <v>12</v>
      </c>
      <c r="BL304" s="45" t="s">
        <v>12</v>
      </c>
      <c r="BM304" s="45" t="s">
        <v>12</v>
      </c>
      <c r="BN304" s="45" t="s">
        <v>12</v>
      </c>
      <c r="BO304" s="45" t="s">
        <v>12</v>
      </c>
      <c r="BP304" s="45" t="s">
        <v>12</v>
      </c>
      <c r="BQ304" s="45" t="s">
        <v>12</v>
      </c>
      <c r="BR304" s="45" t="s">
        <v>12</v>
      </c>
      <c r="BS304" s="45" t="s">
        <v>12</v>
      </c>
      <c r="BT304" s="45" t="s">
        <v>12</v>
      </c>
      <c r="BU304" s="45" t="s">
        <v>12</v>
      </c>
      <c r="BV304" s="45" t="s">
        <v>12</v>
      </c>
      <c r="BW304" s="45" t="s">
        <v>12</v>
      </c>
      <c r="BX304" s="45" t="s">
        <v>12</v>
      </c>
      <c r="BY304" s="45" t="s">
        <v>12</v>
      </c>
      <c r="BZ304" s="45" t="s">
        <v>12</v>
      </c>
      <c r="CA304" s="45" t="s">
        <v>12</v>
      </c>
      <c r="CB304" s="45" t="s">
        <v>12</v>
      </c>
      <c r="CC304" s="45" t="s">
        <v>12</v>
      </c>
      <c r="CD304" s="45" t="s">
        <v>12</v>
      </c>
      <c r="CE304" s="45" t="s">
        <v>12</v>
      </c>
      <c r="CF304" s="45" t="s">
        <v>12</v>
      </c>
      <c r="CG304" s="45" t="s">
        <v>12</v>
      </c>
      <c r="CH304" s="45" t="s">
        <v>12</v>
      </c>
      <c r="CI304" s="45" t="s">
        <v>12</v>
      </c>
      <c r="CJ304" s="45" t="s">
        <v>12</v>
      </c>
      <c r="CK304" s="45" t="s">
        <v>12</v>
      </c>
      <c r="CL304" s="45" t="s">
        <v>12</v>
      </c>
      <c r="CM304" s="45" t="s">
        <v>12</v>
      </c>
      <c r="CN304" s="45" t="s">
        <v>12</v>
      </c>
      <c r="CO304" s="45" t="s">
        <v>12</v>
      </c>
      <c r="CP304" s="117"/>
      <c r="CQ304" s="60"/>
      <c r="CR304" s="46"/>
      <c r="CS304" s="88"/>
    </row>
    <row r="305" spans="2:97" s="39" customFormat="1" ht="8.5" customHeight="1" thickBot="1" x14ac:dyDescent="0.4">
      <c r="B305" s="102"/>
      <c r="C305" s="324"/>
      <c r="D305" s="107"/>
      <c r="E305" s="103"/>
      <c r="F305" s="115"/>
      <c r="G305" s="116"/>
      <c r="I305" s="95"/>
      <c r="K305" s="96"/>
      <c r="L305" s="93"/>
      <c r="M305" s="93"/>
      <c r="N305" s="93"/>
      <c r="O305" s="94"/>
      <c r="Q305" s="112"/>
      <c r="R305" s="113"/>
      <c r="T305" s="110">
        <f t="shared" ref="T305" si="1109">IF(U303="","",1)</f>
        <v>1</v>
      </c>
      <c r="U305" s="93">
        <f t="shared" si="866"/>
        <v>1</v>
      </c>
      <c r="V305" s="109">
        <f t="shared" ref="V305" si="1110">IF(U303="","",1)</f>
        <v>1</v>
      </c>
      <c r="X305" s="107"/>
      <c r="Y305" s="97"/>
      <c r="Z305" s="98"/>
      <c r="AB305" s="104"/>
      <c r="AC305" s="92"/>
      <c r="AD305" s="139"/>
      <c r="AF305" s="140"/>
      <c r="AG305" s="141"/>
      <c r="AH305" s="141"/>
      <c r="AI305" s="141"/>
      <c r="AJ305" s="142"/>
      <c r="AL305" s="140"/>
      <c r="AM305" s="141"/>
      <c r="AN305" s="141"/>
      <c r="AO305" s="141"/>
      <c r="AP305" s="141"/>
      <c r="AQ305" s="141"/>
      <c r="AR305" s="141"/>
      <c r="AS305" s="141"/>
      <c r="AT305" s="141"/>
      <c r="AU305" s="141"/>
      <c r="AV305" s="141"/>
      <c r="AW305" s="141"/>
      <c r="AX305" s="141"/>
      <c r="AY305" s="141"/>
      <c r="AZ305" s="141"/>
      <c r="BA305" s="141"/>
      <c r="BB305" s="141"/>
      <c r="BC305" s="141"/>
      <c r="BD305" s="141"/>
      <c r="BE305" s="141"/>
      <c r="BF305" s="141"/>
      <c r="BG305" s="141"/>
      <c r="BH305" s="141"/>
      <c r="BI305" s="141"/>
      <c r="BJ305" s="141"/>
      <c r="BK305" s="141"/>
      <c r="BL305" s="141"/>
      <c r="BM305" s="141"/>
      <c r="BN305" s="141"/>
      <c r="BO305" s="141"/>
      <c r="BP305" s="141"/>
      <c r="BQ305" s="141"/>
      <c r="BR305" s="141"/>
      <c r="BS305" s="141"/>
      <c r="BT305" s="141"/>
      <c r="BU305" s="141"/>
      <c r="BV305" s="141"/>
      <c r="BW305" s="141"/>
      <c r="BX305" s="141"/>
      <c r="BY305" s="141"/>
      <c r="BZ305" s="141"/>
      <c r="CA305" s="141"/>
      <c r="CB305" s="141"/>
      <c r="CC305" s="141"/>
      <c r="CD305" s="141"/>
      <c r="CE305" s="141"/>
      <c r="CF305" s="141"/>
      <c r="CG305" s="141"/>
      <c r="CH305" s="141"/>
      <c r="CI305" s="141"/>
      <c r="CJ305" s="141"/>
      <c r="CK305" s="141"/>
      <c r="CL305" s="141"/>
      <c r="CM305" s="141"/>
      <c r="CN305" s="141"/>
      <c r="CO305" s="142"/>
      <c r="CP305" s="118"/>
      <c r="CQ305" s="146"/>
      <c r="CR305" s="97"/>
      <c r="CS305" s="105"/>
    </row>
    <row r="306" spans="2:97" ht="8.5" customHeight="1" thickTop="1" x14ac:dyDescent="0.35">
      <c r="B306" s="71"/>
      <c r="C306" s="323"/>
      <c r="D306" s="313"/>
      <c r="E306" s="60"/>
      <c r="F306" s="314"/>
      <c r="G306" s="315"/>
      <c r="I306" s="316"/>
      <c r="K306" s="314"/>
      <c r="L306" s="317"/>
      <c r="M306" s="317"/>
      <c r="N306" s="317"/>
      <c r="O306" s="315"/>
      <c r="P306" s="1"/>
      <c r="Q306" s="318"/>
      <c r="R306" s="319"/>
      <c r="T306" s="320">
        <f t="shared" ref="T306" si="1111">IF(U307="","",1)</f>
        <v>1</v>
      </c>
      <c r="U306" s="317">
        <f t="shared" si="850"/>
        <v>1</v>
      </c>
      <c r="V306" s="321">
        <f t="shared" ref="V306" si="1112">IF(U307="","",1)</f>
        <v>1</v>
      </c>
      <c r="X306" s="313"/>
      <c r="Y306" s="46"/>
      <c r="Z306" s="76"/>
      <c r="AB306" s="82"/>
      <c r="AC306" s="45"/>
      <c r="AD306" s="134"/>
      <c r="AF306" s="135"/>
      <c r="AG306" s="136"/>
      <c r="AH306" s="136"/>
      <c r="AI306" s="137"/>
      <c r="AJ306" s="138"/>
      <c r="AL306" s="143"/>
      <c r="AM306" s="144"/>
      <c r="AN306" s="144"/>
      <c r="AO306" s="144"/>
      <c r="AP306" s="144"/>
      <c r="AQ306" s="144"/>
      <c r="AR306" s="144"/>
      <c r="AS306" s="144"/>
      <c r="AT306" s="144"/>
      <c r="AU306" s="144"/>
      <c r="AV306" s="144"/>
      <c r="AW306" s="144"/>
      <c r="AX306" s="144"/>
      <c r="AY306" s="144"/>
      <c r="AZ306" s="144"/>
      <c r="BA306" s="144"/>
      <c r="BB306" s="144"/>
      <c r="BC306" s="144"/>
      <c r="BD306" s="144"/>
      <c r="BE306" s="144"/>
      <c r="BF306" s="144"/>
      <c r="BG306" s="144"/>
      <c r="BH306" s="144"/>
      <c r="BI306" s="144"/>
      <c r="BJ306" s="144"/>
      <c r="BK306" s="144"/>
      <c r="BL306" s="144"/>
      <c r="BM306" s="144"/>
      <c r="BN306" s="144"/>
      <c r="BO306" s="144"/>
      <c r="BP306" s="144"/>
      <c r="BQ306" s="144"/>
      <c r="BR306" s="144"/>
      <c r="BS306" s="144"/>
      <c r="BT306" s="144"/>
      <c r="BU306" s="144"/>
      <c r="BV306" s="144"/>
      <c r="BW306" s="144"/>
      <c r="BX306" s="144"/>
      <c r="BY306" s="144"/>
      <c r="BZ306" s="144"/>
      <c r="CA306" s="144"/>
      <c r="CB306" s="144"/>
      <c r="CC306" s="144"/>
      <c r="CD306" s="144"/>
      <c r="CE306" s="144"/>
      <c r="CF306" s="144"/>
      <c r="CG306" s="144"/>
      <c r="CH306" s="144"/>
      <c r="CI306" s="144"/>
      <c r="CJ306" s="144"/>
      <c r="CK306" s="144"/>
      <c r="CL306" s="144"/>
      <c r="CM306" s="144"/>
      <c r="CN306" s="144"/>
      <c r="CO306" s="145"/>
      <c r="CP306" s="117"/>
      <c r="CQ306" s="134"/>
      <c r="CR306" s="46"/>
      <c r="CS306" s="88"/>
    </row>
    <row r="307" spans="2:97" x14ac:dyDescent="0.35">
      <c r="B307" s="71"/>
      <c r="C307" s="323">
        <v>74</v>
      </c>
      <c r="D307" s="47" t="str">
        <f t="shared" ref="D307" si="1113">IF(AD307="Athlete Name","",AD307)</f>
        <v>Emily Yang</v>
      </c>
      <c r="E307" s="60"/>
      <c r="F307" s="1">
        <f>IF(COUNT(AL307:CO307)=0,"", COUNT(AL307:CO307))</f>
        <v>1</v>
      </c>
      <c r="G307" s="46">
        <f t="shared" ref="G307" si="1114">_xlfn.IFS(F307="","",F307=1,1,F307=2,2,F307=3,3,F307=4,4,F307=5,5,F307&gt;5,5)</f>
        <v>1</v>
      </c>
      <c r="I307" s="61"/>
      <c r="J307" s="108" t="s">
        <v>7</v>
      </c>
      <c r="K307" s="45">
        <f>IFERROR(LARGE((AL307:CO307),1),"")</f>
        <v>623.79999999999995</v>
      </c>
      <c r="L307" s="1" t="str">
        <f>IFERROR(LARGE((AL307:CO307),2),"")</f>
        <v/>
      </c>
      <c r="M307" s="1" t="str">
        <f>IFERROR(LARGE((AL307:CO307),3),"")</f>
        <v/>
      </c>
      <c r="N307" s="1" t="str">
        <f>IFERROR(LARGE((AL307:CO307),4),"")</f>
        <v/>
      </c>
      <c r="O307" s="46" t="str">
        <f>IFERROR(LARGE((AL307:CO307),5),"")</f>
        <v/>
      </c>
      <c r="P307" s="1"/>
      <c r="Q307" s="56">
        <f t="shared" ref="Q307" si="1115">IFERROR(AVERAGEIF(K307:O307,"&gt;0"),"")</f>
        <v>623.79999999999995</v>
      </c>
      <c r="R307" s="57" t="str">
        <f t="shared" ref="R307" si="1116">IF(SUM(AF308:AJ308,K308:O308)=0,"",SUM(AF308:AJ308,K308:O308))</f>
        <v/>
      </c>
      <c r="T307" s="5">
        <f t="shared" ref="T307" si="1117">IF(U307="","",1)</f>
        <v>1</v>
      </c>
      <c r="U307" s="4">
        <f t="shared" ref="U307" si="1118">IF(SUM(Q307:R307)=0,"",SUM(Q307:R307))</f>
        <v>623.79999999999995</v>
      </c>
      <c r="V307" s="6">
        <f t="shared" ref="V307" si="1119">IF(U307="","",1)</f>
        <v>1</v>
      </c>
      <c r="X307" s="60" t="str">
        <f t="shared" ref="X307" si="1120">IF(AD307="Athlete Name","",AD307)</f>
        <v>Emily Yang</v>
      </c>
      <c r="Y307" s="46"/>
      <c r="Z307" s="76"/>
      <c r="AB307" s="82"/>
      <c r="AC307" s="45">
        <v>74</v>
      </c>
      <c r="AD307" s="60" t="s">
        <v>345</v>
      </c>
      <c r="AF307" s="45"/>
      <c r="AG307" s="1"/>
      <c r="AH307" s="1"/>
      <c r="AI307" s="1"/>
      <c r="AJ307" s="46"/>
      <c r="AK307" s="108"/>
      <c r="AL307" s="62" t="s">
        <v>7</v>
      </c>
      <c r="AM307" s="62" t="s">
        <v>7</v>
      </c>
      <c r="AN307" s="62" t="s">
        <v>7</v>
      </c>
      <c r="AO307" s="62" t="s">
        <v>7</v>
      </c>
      <c r="AP307" s="62" t="s">
        <v>7</v>
      </c>
      <c r="AQ307" s="62" t="s">
        <v>7</v>
      </c>
      <c r="AR307" s="62" t="s">
        <v>7</v>
      </c>
      <c r="AS307" s="62" t="s">
        <v>7</v>
      </c>
      <c r="AT307" s="62" t="s">
        <v>7</v>
      </c>
      <c r="AU307" s="62" t="s">
        <v>7</v>
      </c>
      <c r="AV307" s="62" t="s">
        <v>7</v>
      </c>
      <c r="AW307" s="62" t="s">
        <v>7</v>
      </c>
      <c r="AX307" s="62" t="s">
        <v>7</v>
      </c>
      <c r="AY307" s="62" t="s">
        <v>7</v>
      </c>
      <c r="AZ307" s="62" t="s">
        <v>7</v>
      </c>
      <c r="BA307" s="62" t="s">
        <v>7</v>
      </c>
      <c r="BB307" s="62" t="s">
        <v>7</v>
      </c>
      <c r="BC307" s="62" t="s">
        <v>7</v>
      </c>
      <c r="BD307" s="62" t="s">
        <v>7</v>
      </c>
      <c r="BE307" s="62" t="s">
        <v>7</v>
      </c>
      <c r="BF307" s="62" t="s">
        <v>7</v>
      </c>
      <c r="BG307" s="62" t="s">
        <v>7</v>
      </c>
      <c r="BH307" s="62" t="s">
        <v>7</v>
      </c>
      <c r="BI307" s="62" t="s">
        <v>7</v>
      </c>
      <c r="BJ307" s="62" t="s">
        <v>7</v>
      </c>
      <c r="BK307" s="62" t="s">
        <v>7</v>
      </c>
      <c r="BL307" s="62" t="s">
        <v>7</v>
      </c>
      <c r="BM307" s="62" t="s">
        <v>7</v>
      </c>
      <c r="BN307" s="62" t="s">
        <v>7</v>
      </c>
      <c r="BO307" s="62" t="s">
        <v>7</v>
      </c>
      <c r="BP307" s="62" t="s">
        <v>7</v>
      </c>
      <c r="BQ307" s="62" t="s">
        <v>7</v>
      </c>
      <c r="BR307" s="62" t="s">
        <v>7</v>
      </c>
      <c r="BS307" s="62" t="s">
        <v>7</v>
      </c>
      <c r="BT307" s="62" t="s">
        <v>7</v>
      </c>
      <c r="BU307" s="62" t="s">
        <v>7</v>
      </c>
      <c r="BV307" s="62" t="s">
        <v>7</v>
      </c>
      <c r="BW307" s="62" t="s">
        <v>7</v>
      </c>
      <c r="BX307" s="62" t="s">
        <v>7</v>
      </c>
      <c r="BY307" s="62" t="s">
        <v>7</v>
      </c>
      <c r="BZ307" s="62" t="s">
        <v>7</v>
      </c>
      <c r="CA307" s="62" t="s">
        <v>7</v>
      </c>
      <c r="CB307" s="62" t="s">
        <v>7</v>
      </c>
      <c r="CC307" s="62" t="s">
        <v>7</v>
      </c>
      <c r="CD307" s="62" t="s">
        <v>7</v>
      </c>
      <c r="CE307" s="62">
        <v>623.79999999999995</v>
      </c>
      <c r="CF307" s="62" t="s">
        <v>7</v>
      </c>
      <c r="CG307" s="62" t="s">
        <v>7</v>
      </c>
      <c r="CH307" s="62" t="s">
        <v>7</v>
      </c>
      <c r="CI307" s="62" t="s">
        <v>7</v>
      </c>
      <c r="CJ307" s="62" t="s">
        <v>7</v>
      </c>
      <c r="CK307" s="62" t="s">
        <v>7</v>
      </c>
      <c r="CL307" s="62" t="s">
        <v>7</v>
      </c>
      <c r="CM307" s="62" t="s">
        <v>7</v>
      </c>
      <c r="CN307" s="62" t="s">
        <v>7</v>
      </c>
      <c r="CO307" s="62" t="s">
        <v>7</v>
      </c>
      <c r="CP307" s="117"/>
      <c r="CQ307" s="60" t="str">
        <f>IF(AD307="Athlete Name","",AD307)</f>
        <v>Emily Yang</v>
      </c>
      <c r="CR307" s="46">
        <v>74</v>
      </c>
      <c r="CS307" s="88"/>
    </row>
    <row r="308" spans="2:97" x14ac:dyDescent="0.35">
      <c r="B308" s="71"/>
      <c r="C308" s="323"/>
      <c r="D308" s="47"/>
      <c r="E308" s="60"/>
      <c r="G308" s="46"/>
      <c r="I308" s="61" t="str">
        <f t="shared" ref="I308" si="1121">IF(SUM(AF308:AJ308)=0,"",SUM(AF308:AJ308))</f>
        <v/>
      </c>
      <c r="J308" s="108" t="s">
        <v>12</v>
      </c>
      <c r="K308" s="45" t="str">
        <f>IFERROR(LARGE((AL308:CO308),1),"")</f>
        <v/>
      </c>
      <c r="L308" s="1" t="str">
        <f>IFERROR(LARGE((AL308:CO308),2),"")</f>
        <v/>
      </c>
      <c r="M308" s="1" t="str">
        <f>IFERROR(LARGE((AL308:CO308),3),"")</f>
        <v/>
      </c>
      <c r="N308" s="1" t="str">
        <f>IFERROR(LARGE((AL308:CO308),4),"")</f>
        <v/>
      </c>
      <c r="O308" s="46" t="str">
        <f>IFERROR(LARGE((AL308:CO308),5),"")</f>
        <v/>
      </c>
      <c r="P308" s="1"/>
      <c r="Q308" s="56"/>
      <c r="R308" s="57"/>
      <c r="T308" s="5">
        <f t="shared" ref="T308" si="1122">IF(U307="","",1)</f>
        <v>1</v>
      </c>
      <c r="U308" s="126">
        <f t="shared" si="863"/>
        <v>1</v>
      </c>
      <c r="V308" s="6">
        <f t="shared" ref="V308" si="1123">IF(U307="","",1)</f>
        <v>1</v>
      </c>
      <c r="X308" s="60"/>
      <c r="Y308" s="46"/>
      <c r="Z308" s="76"/>
      <c r="AB308" s="82"/>
      <c r="AC308" s="45"/>
      <c r="AD308" s="60"/>
      <c r="AF308" s="45" t="s">
        <v>12</v>
      </c>
      <c r="AG308" s="1" t="s">
        <v>12</v>
      </c>
      <c r="AH308" s="1" t="s">
        <v>12</v>
      </c>
      <c r="AI308" s="1" t="s">
        <v>12</v>
      </c>
      <c r="AJ308" s="46" t="s">
        <v>12</v>
      </c>
      <c r="AK308" s="108"/>
      <c r="AL308" s="45" t="s">
        <v>12</v>
      </c>
      <c r="AM308" s="45" t="s">
        <v>12</v>
      </c>
      <c r="AN308" s="45" t="s">
        <v>12</v>
      </c>
      <c r="AO308" s="45" t="s">
        <v>12</v>
      </c>
      <c r="AP308" s="45" t="s">
        <v>12</v>
      </c>
      <c r="AQ308" s="45" t="s">
        <v>12</v>
      </c>
      <c r="AR308" s="45" t="s">
        <v>12</v>
      </c>
      <c r="AS308" s="45" t="s">
        <v>12</v>
      </c>
      <c r="AT308" s="45" t="s">
        <v>12</v>
      </c>
      <c r="AU308" s="45" t="s">
        <v>12</v>
      </c>
      <c r="AV308" s="45" t="s">
        <v>12</v>
      </c>
      <c r="AW308" s="45" t="s">
        <v>12</v>
      </c>
      <c r="AX308" s="45" t="s">
        <v>12</v>
      </c>
      <c r="AY308" s="45" t="s">
        <v>12</v>
      </c>
      <c r="AZ308" s="45" t="s">
        <v>12</v>
      </c>
      <c r="BA308" s="45" t="s">
        <v>12</v>
      </c>
      <c r="BB308" s="45" t="s">
        <v>12</v>
      </c>
      <c r="BC308" s="45" t="s">
        <v>12</v>
      </c>
      <c r="BD308" s="45" t="s">
        <v>12</v>
      </c>
      <c r="BE308" s="45" t="s">
        <v>12</v>
      </c>
      <c r="BF308" s="45" t="s">
        <v>12</v>
      </c>
      <c r="BG308" s="45" t="s">
        <v>12</v>
      </c>
      <c r="BH308" s="45" t="s">
        <v>12</v>
      </c>
      <c r="BI308" s="45" t="s">
        <v>12</v>
      </c>
      <c r="BJ308" s="45" t="s">
        <v>12</v>
      </c>
      <c r="BK308" s="45" t="s">
        <v>12</v>
      </c>
      <c r="BL308" s="45" t="s">
        <v>12</v>
      </c>
      <c r="BM308" s="45" t="s">
        <v>12</v>
      </c>
      <c r="BN308" s="45" t="s">
        <v>12</v>
      </c>
      <c r="BO308" s="45" t="s">
        <v>12</v>
      </c>
      <c r="BP308" s="45" t="s">
        <v>12</v>
      </c>
      <c r="BQ308" s="45" t="s">
        <v>12</v>
      </c>
      <c r="BR308" s="45" t="s">
        <v>12</v>
      </c>
      <c r="BS308" s="45" t="s">
        <v>12</v>
      </c>
      <c r="BT308" s="45" t="s">
        <v>12</v>
      </c>
      <c r="BU308" s="45" t="s">
        <v>12</v>
      </c>
      <c r="BV308" s="45" t="s">
        <v>12</v>
      </c>
      <c r="BW308" s="45" t="s">
        <v>12</v>
      </c>
      <c r="BX308" s="45" t="s">
        <v>12</v>
      </c>
      <c r="BY308" s="45" t="s">
        <v>12</v>
      </c>
      <c r="BZ308" s="45" t="s">
        <v>12</v>
      </c>
      <c r="CA308" s="45" t="s">
        <v>12</v>
      </c>
      <c r="CB308" s="45" t="s">
        <v>12</v>
      </c>
      <c r="CC308" s="45" t="s">
        <v>12</v>
      </c>
      <c r="CD308" s="45" t="s">
        <v>12</v>
      </c>
      <c r="CE308" s="45" t="s">
        <v>12</v>
      </c>
      <c r="CF308" s="45" t="s">
        <v>12</v>
      </c>
      <c r="CG308" s="45" t="s">
        <v>12</v>
      </c>
      <c r="CH308" s="45" t="s">
        <v>12</v>
      </c>
      <c r="CI308" s="45" t="s">
        <v>12</v>
      </c>
      <c r="CJ308" s="45" t="s">
        <v>12</v>
      </c>
      <c r="CK308" s="45" t="s">
        <v>12</v>
      </c>
      <c r="CL308" s="45" t="s">
        <v>12</v>
      </c>
      <c r="CM308" s="45" t="s">
        <v>12</v>
      </c>
      <c r="CN308" s="45" t="s">
        <v>12</v>
      </c>
      <c r="CO308" s="45" t="s">
        <v>12</v>
      </c>
      <c r="CP308" s="117"/>
      <c r="CQ308" s="60"/>
      <c r="CR308" s="46"/>
      <c r="CS308" s="88"/>
    </row>
    <row r="309" spans="2:97" s="39" customFormat="1" ht="8.5" customHeight="1" thickBot="1" x14ac:dyDescent="0.4">
      <c r="B309" s="102"/>
      <c r="C309" s="324"/>
      <c r="D309" s="107"/>
      <c r="E309" s="103"/>
      <c r="F309" s="115"/>
      <c r="G309" s="116"/>
      <c r="I309" s="95"/>
      <c r="K309" s="96"/>
      <c r="L309" s="93"/>
      <c r="M309" s="93"/>
      <c r="N309" s="93"/>
      <c r="O309" s="94"/>
      <c r="Q309" s="112"/>
      <c r="R309" s="113"/>
      <c r="T309" s="110">
        <f t="shared" ref="T309" si="1124">IF(U307="","",1)</f>
        <v>1</v>
      </c>
      <c r="U309" s="93">
        <f t="shared" si="866"/>
        <v>1</v>
      </c>
      <c r="V309" s="109">
        <f t="shared" ref="V309" si="1125">IF(U307="","",1)</f>
        <v>1</v>
      </c>
      <c r="X309" s="107"/>
      <c r="Y309" s="97"/>
      <c r="Z309" s="98"/>
      <c r="AB309" s="104"/>
      <c r="AC309" s="92"/>
      <c r="AD309" s="139"/>
      <c r="AF309" s="140"/>
      <c r="AG309" s="141"/>
      <c r="AH309" s="141"/>
      <c r="AI309" s="141"/>
      <c r="AJ309" s="142"/>
      <c r="AL309" s="140"/>
      <c r="AM309" s="141"/>
      <c r="AN309" s="141"/>
      <c r="AO309" s="141"/>
      <c r="AP309" s="141"/>
      <c r="AQ309" s="141"/>
      <c r="AR309" s="141"/>
      <c r="AS309" s="141"/>
      <c r="AT309" s="141"/>
      <c r="AU309" s="141"/>
      <c r="AV309" s="141"/>
      <c r="AW309" s="141"/>
      <c r="AX309" s="141"/>
      <c r="AY309" s="141"/>
      <c r="AZ309" s="141"/>
      <c r="BA309" s="141"/>
      <c r="BB309" s="141"/>
      <c r="BC309" s="141"/>
      <c r="BD309" s="141"/>
      <c r="BE309" s="141"/>
      <c r="BF309" s="141"/>
      <c r="BG309" s="141"/>
      <c r="BH309" s="141"/>
      <c r="BI309" s="141"/>
      <c r="BJ309" s="141"/>
      <c r="BK309" s="141"/>
      <c r="BL309" s="141"/>
      <c r="BM309" s="141"/>
      <c r="BN309" s="141"/>
      <c r="BO309" s="141"/>
      <c r="BP309" s="141"/>
      <c r="BQ309" s="141"/>
      <c r="BR309" s="141"/>
      <c r="BS309" s="141"/>
      <c r="BT309" s="141"/>
      <c r="BU309" s="141"/>
      <c r="BV309" s="141"/>
      <c r="BW309" s="141"/>
      <c r="BX309" s="141"/>
      <c r="BY309" s="141"/>
      <c r="BZ309" s="141"/>
      <c r="CA309" s="141"/>
      <c r="CB309" s="141"/>
      <c r="CC309" s="141"/>
      <c r="CD309" s="141"/>
      <c r="CE309" s="141"/>
      <c r="CF309" s="141"/>
      <c r="CG309" s="141"/>
      <c r="CH309" s="141"/>
      <c r="CI309" s="141"/>
      <c r="CJ309" s="141"/>
      <c r="CK309" s="141"/>
      <c r="CL309" s="141"/>
      <c r="CM309" s="141"/>
      <c r="CN309" s="141"/>
      <c r="CO309" s="142"/>
      <c r="CP309" s="118"/>
      <c r="CQ309" s="146"/>
      <c r="CR309" s="97"/>
      <c r="CS309" s="105"/>
    </row>
    <row r="310" spans="2:97" ht="8.5" customHeight="1" thickTop="1" x14ac:dyDescent="0.35">
      <c r="B310" s="71"/>
      <c r="C310" s="323"/>
      <c r="D310" s="313"/>
      <c r="E310" s="60"/>
      <c r="F310" s="314"/>
      <c r="G310" s="315"/>
      <c r="I310" s="316"/>
      <c r="K310" s="314"/>
      <c r="L310" s="317"/>
      <c r="M310" s="317"/>
      <c r="N310" s="317"/>
      <c r="O310" s="315"/>
      <c r="P310" s="1"/>
      <c r="Q310" s="318"/>
      <c r="R310" s="319"/>
      <c r="T310" s="320">
        <f t="shared" ref="T310" si="1126">IF(U311="","",1)</f>
        <v>1</v>
      </c>
      <c r="U310" s="317">
        <f t="shared" si="850"/>
        <v>1</v>
      </c>
      <c r="V310" s="321">
        <f t="shared" ref="V310" si="1127">IF(U311="","",1)</f>
        <v>1</v>
      </c>
      <c r="X310" s="313"/>
      <c r="Y310" s="46"/>
      <c r="Z310" s="76"/>
      <c r="AB310" s="82"/>
      <c r="AC310" s="45"/>
      <c r="AD310" s="134"/>
      <c r="AF310" s="135"/>
      <c r="AG310" s="136"/>
      <c r="AH310" s="136"/>
      <c r="AI310" s="137"/>
      <c r="AJ310" s="138"/>
      <c r="AL310" s="143"/>
      <c r="AM310" s="144"/>
      <c r="AN310" s="144"/>
      <c r="AO310" s="144"/>
      <c r="AP310" s="144"/>
      <c r="AQ310" s="144"/>
      <c r="AR310" s="144"/>
      <c r="AS310" s="144"/>
      <c r="AT310" s="144"/>
      <c r="AU310" s="144"/>
      <c r="AV310" s="144"/>
      <c r="AW310" s="144"/>
      <c r="AX310" s="144"/>
      <c r="AY310" s="144"/>
      <c r="AZ310" s="144"/>
      <c r="BA310" s="144"/>
      <c r="BB310" s="144"/>
      <c r="BC310" s="144"/>
      <c r="BD310" s="144"/>
      <c r="BE310" s="144"/>
      <c r="BF310" s="144"/>
      <c r="BG310" s="144"/>
      <c r="BH310" s="144"/>
      <c r="BI310" s="144"/>
      <c r="BJ310" s="144"/>
      <c r="BK310" s="144"/>
      <c r="BL310" s="144"/>
      <c r="BM310" s="144"/>
      <c r="BN310" s="144"/>
      <c r="BO310" s="144"/>
      <c r="BP310" s="144"/>
      <c r="BQ310" s="144"/>
      <c r="BR310" s="144"/>
      <c r="BS310" s="144"/>
      <c r="BT310" s="144"/>
      <c r="BU310" s="144"/>
      <c r="BV310" s="144"/>
      <c r="BW310" s="144"/>
      <c r="BX310" s="144"/>
      <c r="BY310" s="144"/>
      <c r="BZ310" s="144"/>
      <c r="CA310" s="144"/>
      <c r="CB310" s="144"/>
      <c r="CC310" s="144"/>
      <c r="CD310" s="144"/>
      <c r="CE310" s="144"/>
      <c r="CF310" s="144"/>
      <c r="CG310" s="144"/>
      <c r="CH310" s="144"/>
      <c r="CI310" s="144"/>
      <c r="CJ310" s="144"/>
      <c r="CK310" s="144"/>
      <c r="CL310" s="144"/>
      <c r="CM310" s="144"/>
      <c r="CN310" s="144"/>
      <c r="CO310" s="145"/>
      <c r="CP310" s="117"/>
      <c r="CQ310" s="134"/>
      <c r="CR310" s="46"/>
      <c r="CS310" s="88"/>
    </row>
    <row r="311" spans="2:97" x14ac:dyDescent="0.35">
      <c r="B311" s="71"/>
      <c r="C311" s="323">
        <v>74</v>
      </c>
      <c r="D311" s="47" t="str">
        <f t="shared" ref="D311" si="1128">IF(AD311="Athlete Name","",AD311)</f>
        <v>Briley Sralla</v>
      </c>
      <c r="E311" s="60"/>
      <c r="F311" s="1">
        <f>IF(COUNT(AL311:CO311)=0,"", COUNT(AL311:CO311))</f>
        <v>1</v>
      </c>
      <c r="G311" s="46">
        <f t="shared" ref="G311" si="1129">_xlfn.IFS(F311="","",F311=1,1,F311=2,2,F311=3,3,F311=4,4,F311=5,5,F311&gt;5,5)</f>
        <v>1</v>
      </c>
      <c r="I311" s="61"/>
      <c r="J311" s="108" t="s">
        <v>7</v>
      </c>
      <c r="K311" s="45">
        <f>IFERROR(LARGE((AL311:CO311),1),"")</f>
        <v>624.9</v>
      </c>
      <c r="L311" s="1" t="str">
        <f>IFERROR(LARGE((AL311:CO311),2),"")</f>
        <v/>
      </c>
      <c r="M311" s="1" t="str">
        <f>IFERROR(LARGE((AL311:CO311),3),"")</f>
        <v/>
      </c>
      <c r="N311" s="1" t="str">
        <f>IFERROR(LARGE((AL311:CO311),4),"")</f>
        <v/>
      </c>
      <c r="O311" s="46" t="str">
        <f>IFERROR(LARGE((AL311:CO311),5),"")</f>
        <v/>
      </c>
      <c r="P311" s="1"/>
      <c r="Q311" s="56">
        <f t="shared" ref="Q311" si="1130">IFERROR(AVERAGEIF(K311:O311,"&gt;0"),"")</f>
        <v>624.9</v>
      </c>
      <c r="R311" s="57" t="str">
        <f t="shared" ref="R311" si="1131">IF(SUM(AF312:AJ312,K312:O312)=0,"",SUM(AF312:AJ312,K312:O312))</f>
        <v/>
      </c>
      <c r="T311" s="5">
        <f t="shared" ref="T311" si="1132">IF(U311="","",1)</f>
        <v>1</v>
      </c>
      <c r="U311" s="4">
        <f t="shared" ref="U311" si="1133">IF(SUM(Q311:R311)=0,"",SUM(Q311:R311))</f>
        <v>624.9</v>
      </c>
      <c r="V311" s="6">
        <f t="shared" ref="V311" si="1134">IF(U311="","",1)</f>
        <v>1</v>
      </c>
      <c r="X311" s="60" t="str">
        <f t="shared" ref="X311" si="1135">IF(AD311="Athlete Name","",AD311)</f>
        <v>Briley Sralla</v>
      </c>
      <c r="Y311" s="46"/>
      <c r="Z311" s="76"/>
      <c r="AB311" s="82"/>
      <c r="AC311" s="45">
        <v>74</v>
      </c>
      <c r="AD311" s="60" t="s">
        <v>356</v>
      </c>
      <c r="AF311" s="45"/>
      <c r="AG311" s="1"/>
      <c r="AH311" s="1"/>
      <c r="AI311" s="1"/>
      <c r="AJ311" s="46"/>
      <c r="AK311" s="108"/>
      <c r="AL311" s="62" t="s">
        <v>7</v>
      </c>
      <c r="AM311" s="62" t="s">
        <v>7</v>
      </c>
      <c r="AN311" s="62" t="s">
        <v>7</v>
      </c>
      <c r="AO311" s="62" t="s">
        <v>7</v>
      </c>
      <c r="AP311" s="62" t="s">
        <v>7</v>
      </c>
      <c r="AQ311" s="62" t="s">
        <v>7</v>
      </c>
      <c r="AR311" s="62" t="s">
        <v>7</v>
      </c>
      <c r="AS311" s="62" t="s">
        <v>7</v>
      </c>
      <c r="AT311" s="62" t="s">
        <v>7</v>
      </c>
      <c r="AU311" s="62" t="s">
        <v>7</v>
      </c>
      <c r="AV311" s="62" t="s">
        <v>7</v>
      </c>
      <c r="AW311" s="62" t="s">
        <v>7</v>
      </c>
      <c r="AX311" s="62" t="s">
        <v>7</v>
      </c>
      <c r="AY311" s="62" t="s">
        <v>7</v>
      </c>
      <c r="AZ311" s="62" t="s">
        <v>7</v>
      </c>
      <c r="BA311" s="62" t="s">
        <v>7</v>
      </c>
      <c r="BB311" s="62" t="s">
        <v>7</v>
      </c>
      <c r="BC311" s="62" t="s">
        <v>7</v>
      </c>
      <c r="BD311" s="62" t="s">
        <v>7</v>
      </c>
      <c r="BE311" s="62" t="s">
        <v>7</v>
      </c>
      <c r="BF311" s="62" t="s">
        <v>7</v>
      </c>
      <c r="BG311" s="62" t="s">
        <v>7</v>
      </c>
      <c r="BH311" s="62" t="s">
        <v>7</v>
      </c>
      <c r="BI311" s="62" t="s">
        <v>7</v>
      </c>
      <c r="BJ311" s="62" t="s">
        <v>7</v>
      </c>
      <c r="BK311" s="62" t="s">
        <v>7</v>
      </c>
      <c r="BL311" s="62" t="s">
        <v>7</v>
      </c>
      <c r="BM311" s="62" t="s">
        <v>7</v>
      </c>
      <c r="BN311" s="62" t="s">
        <v>7</v>
      </c>
      <c r="BO311" s="62" t="s">
        <v>7</v>
      </c>
      <c r="BP311" s="62" t="s">
        <v>7</v>
      </c>
      <c r="BQ311" s="62" t="s">
        <v>7</v>
      </c>
      <c r="BR311" s="62" t="s">
        <v>7</v>
      </c>
      <c r="BS311" s="62" t="s">
        <v>7</v>
      </c>
      <c r="BT311" s="62" t="s">
        <v>7</v>
      </c>
      <c r="BU311" s="62" t="s">
        <v>7</v>
      </c>
      <c r="BV311" s="62" t="s">
        <v>7</v>
      </c>
      <c r="BW311" s="62" t="s">
        <v>7</v>
      </c>
      <c r="BX311" s="62" t="s">
        <v>7</v>
      </c>
      <c r="BY311" s="62" t="s">
        <v>7</v>
      </c>
      <c r="BZ311" s="62" t="s">
        <v>7</v>
      </c>
      <c r="CA311" s="62" t="s">
        <v>7</v>
      </c>
      <c r="CB311" s="62" t="s">
        <v>7</v>
      </c>
      <c r="CC311" s="62" t="s">
        <v>7</v>
      </c>
      <c r="CD311" s="62" t="s">
        <v>7</v>
      </c>
      <c r="CE311" s="62" t="s">
        <v>7</v>
      </c>
      <c r="CF311" s="62" t="s">
        <v>7</v>
      </c>
      <c r="CG311" s="62" t="s">
        <v>7</v>
      </c>
      <c r="CH311" s="62" t="s">
        <v>7</v>
      </c>
      <c r="CI311" s="62" t="s">
        <v>7</v>
      </c>
      <c r="CJ311" s="62" t="s">
        <v>7</v>
      </c>
      <c r="CK311" s="62">
        <v>624.9</v>
      </c>
      <c r="CL311" s="62" t="s">
        <v>7</v>
      </c>
      <c r="CM311" s="62" t="s">
        <v>7</v>
      </c>
      <c r="CN311" s="62" t="s">
        <v>7</v>
      </c>
      <c r="CO311" s="62" t="s">
        <v>7</v>
      </c>
      <c r="CP311" s="117"/>
      <c r="CQ311" s="60" t="str">
        <f>IF(AD311="Athlete Name","",AD311)</f>
        <v>Briley Sralla</v>
      </c>
      <c r="CR311" s="46">
        <v>74</v>
      </c>
      <c r="CS311" s="88"/>
    </row>
    <row r="312" spans="2:97" x14ac:dyDescent="0.35">
      <c r="B312" s="71"/>
      <c r="C312" s="323"/>
      <c r="D312" s="47"/>
      <c r="E312" s="60"/>
      <c r="G312" s="46"/>
      <c r="I312" s="61" t="str">
        <f t="shared" ref="I312" si="1136">IF(SUM(AF312:AJ312)=0,"",SUM(AF312:AJ312))</f>
        <v/>
      </c>
      <c r="J312" s="108" t="s">
        <v>12</v>
      </c>
      <c r="K312" s="45" t="str">
        <f>IFERROR(LARGE((AL312:CO312),1),"")</f>
        <v/>
      </c>
      <c r="L312" s="1" t="str">
        <f>IFERROR(LARGE((AL312:CO312),2),"")</f>
        <v/>
      </c>
      <c r="M312" s="1" t="str">
        <f>IFERROR(LARGE((AL312:CO312),3),"")</f>
        <v/>
      </c>
      <c r="N312" s="1" t="str">
        <f>IFERROR(LARGE((AL312:CO312),4),"")</f>
        <v/>
      </c>
      <c r="O312" s="46" t="str">
        <f>IFERROR(LARGE((AL312:CO312),5),"")</f>
        <v/>
      </c>
      <c r="P312" s="1"/>
      <c r="Q312" s="56"/>
      <c r="R312" s="57"/>
      <c r="T312" s="5">
        <f t="shared" ref="T312" si="1137">IF(U311="","",1)</f>
        <v>1</v>
      </c>
      <c r="U312" s="126">
        <f t="shared" si="863"/>
        <v>1</v>
      </c>
      <c r="V312" s="6">
        <f t="shared" ref="V312" si="1138">IF(U311="","",1)</f>
        <v>1</v>
      </c>
      <c r="X312" s="60"/>
      <c r="Y312" s="46"/>
      <c r="Z312" s="76"/>
      <c r="AB312" s="82"/>
      <c r="AC312" s="45"/>
      <c r="AD312" s="60"/>
      <c r="AF312" s="45" t="s">
        <v>12</v>
      </c>
      <c r="AG312" s="1" t="s">
        <v>12</v>
      </c>
      <c r="AH312" s="1" t="s">
        <v>12</v>
      </c>
      <c r="AI312" s="1" t="s">
        <v>12</v>
      </c>
      <c r="AJ312" s="46" t="s">
        <v>12</v>
      </c>
      <c r="AK312" s="108"/>
      <c r="AL312" s="45" t="s">
        <v>12</v>
      </c>
      <c r="AM312" s="45" t="s">
        <v>12</v>
      </c>
      <c r="AN312" s="45" t="s">
        <v>12</v>
      </c>
      <c r="AO312" s="45" t="s">
        <v>12</v>
      </c>
      <c r="AP312" s="45" t="s">
        <v>12</v>
      </c>
      <c r="AQ312" s="45" t="s">
        <v>12</v>
      </c>
      <c r="AR312" s="45" t="s">
        <v>12</v>
      </c>
      <c r="AS312" s="45" t="s">
        <v>12</v>
      </c>
      <c r="AT312" s="45" t="s">
        <v>12</v>
      </c>
      <c r="AU312" s="45" t="s">
        <v>12</v>
      </c>
      <c r="AV312" s="45" t="s">
        <v>12</v>
      </c>
      <c r="AW312" s="45" t="s">
        <v>12</v>
      </c>
      <c r="AX312" s="45" t="s">
        <v>12</v>
      </c>
      <c r="AY312" s="45" t="s">
        <v>12</v>
      </c>
      <c r="AZ312" s="45" t="s">
        <v>12</v>
      </c>
      <c r="BA312" s="45" t="s">
        <v>12</v>
      </c>
      <c r="BB312" s="45" t="s">
        <v>12</v>
      </c>
      <c r="BC312" s="45" t="s">
        <v>12</v>
      </c>
      <c r="BD312" s="45" t="s">
        <v>12</v>
      </c>
      <c r="BE312" s="45" t="s">
        <v>12</v>
      </c>
      <c r="BF312" s="45" t="s">
        <v>12</v>
      </c>
      <c r="BG312" s="45" t="s">
        <v>12</v>
      </c>
      <c r="BH312" s="45" t="s">
        <v>12</v>
      </c>
      <c r="BI312" s="45" t="s">
        <v>12</v>
      </c>
      <c r="BJ312" s="45" t="s">
        <v>12</v>
      </c>
      <c r="BK312" s="45" t="s">
        <v>12</v>
      </c>
      <c r="BL312" s="45" t="s">
        <v>12</v>
      </c>
      <c r="BM312" s="45" t="s">
        <v>12</v>
      </c>
      <c r="BN312" s="45" t="s">
        <v>12</v>
      </c>
      <c r="BO312" s="45" t="s">
        <v>12</v>
      </c>
      <c r="BP312" s="45" t="s">
        <v>12</v>
      </c>
      <c r="BQ312" s="45" t="s">
        <v>12</v>
      </c>
      <c r="BR312" s="45" t="s">
        <v>12</v>
      </c>
      <c r="BS312" s="45" t="s">
        <v>12</v>
      </c>
      <c r="BT312" s="45" t="s">
        <v>12</v>
      </c>
      <c r="BU312" s="45" t="s">
        <v>12</v>
      </c>
      <c r="BV312" s="45" t="s">
        <v>12</v>
      </c>
      <c r="BW312" s="45" t="s">
        <v>12</v>
      </c>
      <c r="BX312" s="45" t="s">
        <v>12</v>
      </c>
      <c r="BY312" s="45" t="s">
        <v>12</v>
      </c>
      <c r="BZ312" s="45" t="s">
        <v>12</v>
      </c>
      <c r="CA312" s="45" t="s">
        <v>12</v>
      </c>
      <c r="CB312" s="45" t="s">
        <v>12</v>
      </c>
      <c r="CC312" s="45" t="s">
        <v>12</v>
      </c>
      <c r="CD312" s="45" t="s">
        <v>12</v>
      </c>
      <c r="CE312" s="45" t="s">
        <v>12</v>
      </c>
      <c r="CF312" s="45" t="s">
        <v>12</v>
      </c>
      <c r="CG312" s="45" t="s">
        <v>12</v>
      </c>
      <c r="CH312" s="45" t="s">
        <v>12</v>
      </c>
      <c r="CI312" s="45" t="s">
        <v>12</v>
      </c>
      <c r="CJ312" s="45" t="s">
        <v>12</v>
      </c>
      <c r="CK312" s="45" t="s">
        <v>12</v>
      </c>
      <c r="CL312" s="45" t="s">
        <v>12</v>
      </c>
      <c r="CM312" s="45" t="s">
        <v>12</v>
      </c>
      <c r="CN312" s="45" t="s">
        <v>12</v>
      </c>
      <c r="CO312" s="45" t="s">
        <v>12</v>
      </c>
      <c r="CP312" s="117"/>
      <c r="CQ312" s="60"/>
      <c r="CR312" s="46"/>
      <c r="CS312" s="88"/>
    </row>
    <row r="313" spans="2:97" s="39" customFormat="1" ht="8.5" customHeight="1" thickBot="1" x14ac:dyDescent="0.4">
      <c r="B313" s="102"/>
      <c r="C313" s="324"/>
      <c r="D313" s="107"/>
      <c r="E313" s="103"/>
      <c r="F313" s="115"/>
      <c r="G313" s="116"/>
      <c r="I313" s="95"/>
      <c r="K313" s="96"/>
      <c r="L313" s="93"/>
      <c r="M313" s="93"/>
      <c r="N313" s="93"/>
      <c r="O313" s="94"/>
      <c r="Q313" s="112"/>
      <c r="R313" s="113"/>
      <c r="T313" s="110">
        <f t="shared" ref="T313" si="1139">IF(U311="","",1)</f>
        <v>1</v>
      </c>
      <c r="U313" s="93">
        <f t="shared" si="866"/>
        <v>1</v>
      </c>
      <c r="V313" s="109">
        <f t="shared" ref="V313" si="1140">IF(U311="","",1)</f>
        <v>1</v>
      </c>
      <c r="X313" s="107"/>
      <c r="Y313" s="97"/>
      <c r="Z313" s="98"/>
      <c r="AB313" s="104"/>
      <c r="AC313" s="92"/>
      <c r="AD313" s="139"/>
      <c r="AF313" s="140"/>
      <c r="AG313" s="141"/>
      <c r="AH313" s="141"/>
      <c r="AI313" s="141"/>
      <c r="AJ313" s="142"/>
      <c r="AL313" s="140"/>
      <c r="AM313" s="141"/>
      <c r="AN313" s="141"/>
      <c r="AO313" s="141"/>
      <c r="AP313" s="141"/>
      <c r="AQ313" s="141"/>
      <c r="AR313" s="141"/>
      <c r="AS313" s="141"/>
      <c r="AT313" s="141"/>
      <c r="AU313" s="141"/>
      <c r="AV313" s="141"/>
      <c r="AW313" s="141"/>
      <c r="AX313" s="141"/>
      <c r="AY313" s="141"/>
      <c r="AZ313" s="141"/>
      <c r="BA313" s="141"/>
      <c r="BB313" s="141"/>
      <c r="BC313" s="141"/>
      <c r="BD313" s="141"/>
      <c r="BE313" s="141"/>
      <c r="BF313" s="141"/>
      <c r="BG313" s="141"/>
      <c r="BH313" s="141"/>
      <c r="BI313" s="141"/>
      <c r="BJ313" s="141"/>
      <c r="BK313" s="141"/>
      <c r="BL313" s="141"/>
      <c r="BM313" s="141"/>
      <c r="BN313" s="141"/>
      <c r="BO313" s="141"/>
      <c r="BP313" s="141"/>
      <c r="BQ313" s="141"/>
      <c r="BR313" s="141"/>
      <c r="BS313" s="141"/>
      <c r="BT313" s="141"/>
      <c r="BU313" s="141"/>
      <c r="BV313" s="141"/>
      <c r="BW313" s="141"/>
      <c r="BX313" s="141"/>
      <c r="BY313" s="141"/>
      <c r="BZ313" s="141"/>
      <c r="CA313" s="141"/>
      <c r="CB313" s="141"/>
      <c r="CC313" s="141"/>
      <c r="CD313" s="141"/>
      <c r="CE313" s="141"/>
      <c r="CF313" s="141"/>
      <c r="CG313" s="141"/>
      <c r="CH313" s="141"/>
      <c r="CI313" s="141"/>
      <c r="CJ313" s="141"/>
      <c r="CK313" s="141"/>
      <c r="CL313" s="141"/>
      <c r="CM313" s="141"/>
      <c r="CN313" s="141"/>
      <c r="CO313" s="142"/>
      <c r="CP313" s="118"/>
      <c r="CQ313" s="146"/>
      <c r="CR313" s="97"/>
      <c r="CS313" s="105"/>
    </row>
    <row r="314" spans="2:97" ht="8.5" customHeight="1" thickTop="1" x14ac:dyDescent="0.35">
      <c r="B314" s="71"/>
      <c r="C314" s="323"/>
      <c r="D314" s="313"/>
      <c r="E314" s="60"/>
      <c r="F314" s="314"/>
      <c r="G314" s="315"/>
      <c r="I314" s="316"/>
      <c r="K314" s="314"/>
      <c r="L314" s="317"/>
      <c r="M314" s="317"/>
      <c r="N314" s="317"/>
      <c r="O314" s="315"/>
      <c r="P314" s="1"/>
      <c r="Q314" s="318"/>
      <c r="R314" s="319"/>
      <c r="T314" s="320" t="str">
        <f t="shared" ref="T314" si="1141">IF(U315="","",1)</f>
        <v/>
      </c>
      <c r="U314" s="317" t="str">
        <f t="shared" si="850"/>
        <v/>
      </c>
      <c r="V314" s="321" t="str">
        <f t="shared" ref="V314" si="1142">IF(U315="","",1)</f>
        <v/>
      </c>
      <c r="X314" s="313"/>
      <c r="Y314" s="46"/>
      <c r="Z314" s="76"/>
      <c r="AB314" s="82"/>
      <c r="AC314" s="45"/>
      <c r="AD314" s="134"/>
      <c r="AF314" s="135"/>
      <c r="AG314" s="136"/>
      <c r="AH314" s="136"/>
      <c r="AI314" s="137"/>
      <c r="AJ314" s="138"/>
      <c r="AL314" s="143"/>
      <c r="AM314" s="144"/>
      <c r="AN314" s="144"/>
      <c r="AO314" s="144"/>
      <c r="AP314" s="144"/>
      <c r="AQ314" s="144"/>
      <c r="AR314" s="144"/>
      <c r="AS314" s="144"/>
      <c r="AT314" s="144"/>
      <c r="AU314" s="144"/>
      <c r="AV314" s="144"/>
      <c r="AW314" s="144"/>
      <c r="AX314" s="144"/>
      <c r="AY314" s="144"/>
      <c r="AZ314" s="144"/>
      <c r="BA314" s="144"/>
      <c r="BB314" s="144"/>
      <c r="BC314" s="144"/>
      <c r="BD314" s="144"/>
      <c r="BE314" s="144"/>
      <c r="BF314" s="144"/>
      <c r="BG314" s="144"/>
      <c r="BH314" s="144"/>
      <c r="BI314" s="144"/>
      <c r="BJ314" s="144"/>
      <c r="BK314" s="144"/>
      <c r="BL314" s="144"/>
      <c r="BM314" s="144"/>
      <c r="BN314" s="144"/>
      <c r="BO314" s="144"/>
      <c r="BP314" s="144"/>
      <c r="BQ314" s="144"/>
      <c r="BR314" s="144"/>
      <c r="BS314" s="144"/>
      <c r="BT314" s="144"/>
      <c r="BU314" s="144"/>
      <c r="BV314" s="144"/>
      <c r="BW314" s="144"/>
      <c r="BX314" s="144"/>
      <c r="BY314" s="144"/>
      <c r="BZ314" s="144"/>
      <c r="CA314" s="144"/>
      <c r="CB314" s="144"/>
      <c r="CC314" s="144"/>
      <c r="CD314" s="144"/>
      <c r="CE314" s="144"/>
      <c r="CF314" s="144"/>
      <c r="CG314" s="144"/>
      <c r="CH314" s="144"/>
      <c r="CI314" s="144"/>
      <c r="CJ314" s="144"/>
      <c r="CK314" s="144"/>
      <c r="CL314" s="144"/>
      <c r="CM314" s="144"/>
      <c r="CN314" s="144"/>
      <c r="CO314" s="145"/>
      <c r="CP314" s="117"/>
      <c r="CQ314" s="134"/>
      <c r="CR314" s="46"/>
      <c r="CS314" s="88"/>
    </row>
    <row r="315" spans="2:97" x14ac:dyDescent="0.35">
      <c r="B315" s="71"/>
      <c r="C315" s="323">
        <v>74</v>
      </c>
      <c r="D315" s="47" t="str">
        <f t="shared" ref="D315" si="1143">IF(AD315="Athlete Name","",AD315)</f>
        <v/>
      </c>
      <c r="E315" s="60"/>
      <c r="F315" s="1" t="str">
        <f>IF(COUNT(AL315:CO315)=0,"", COUNT(AL315:CO315))</f>
        <v/>
      </c>
      <c r="G315" s="46" t="str">
        <f t="shared" ref="G315" si="1144">_xlfn.IFS(F315="","",F315=1,1,F315=2,2,F315=3,3,F315=4,4,F315=5,5,F315&gt;5,5)</f>
        <v/>
      </c>
      <c r="I315" s="61"/>
      <c r="J315" s="108" t="s">
        <v>7</v>
      </c>
      <c r="K315" s="45" t="str">
        <f>IFERROR(LARGE((AL315:CO315),1),"")</f>
        <v/>
      </c>
      <c r="L315" s="1" t="str">
        <f>IFERROR(LARGE((AL315:CO315),2),"")</f>
        <v/>
      </c>
      <c r="M315" s="1" t="str">
        <f>IFERROR(LARGE((AL315:CO315),3),"")</f>
        <v/>
      </c>
      <c r="N315" s="1" t="str">
        <f>IFERROR(LARGE((AL315:CO315),4),"")</f>
        <v/>
      </c>
      <c r="O315" s="46" t="str">
        <f>IFERROR(LARGE((AL315:CO315),5),"")</f>
        <v/>
      </c>
      <c r="P315" s="1"/>
      <c r="Q315" s="56" t="str">
        <f t="shared" ref="Q315" si="1145">IFERROR(AVERAGEIF(K315:O315,"&gt;0"),"")</f>
        <v/>
      </c>
      <c r="R315" s="57" t="str">
        <f t="shared" ref="R315" si="1146">IF(SUM(AF316:AJ316,K316:O316)=0,"",SUM(AF316:AJ316,K316:O316))</f>
        <v/>
      </c>
      <c r="T315" s="5" t="str">
        <f t="shared" ref="T315" si="1147">IF(U315="","",1)</f>
        <v/>
      </c>
      <c r="U315" s="4" t="str">
        <f t="shared" ref="U315" si="1148">IF(SUM(Q315:R315)=0,"",SUM(Q315:R315))</f>
        <v/>
      </c>
      <c r="V315" s="6" t="str">
        <f t="shared" ref="V315" si="1149">IF(U315="","",1)</f>
        <v/>
      </c>
      <c r="X315" s="60" t="str">
        <f t="shared" ref="X315" si="1150">IF(AD315="Athlete Name","",AD315)</f>
        <v/>
      </c>
      <c r="Y315" s="46"/>
      <c r="Z315" s="76"/>
      <c r="AB315" s="82"/>
      <c r="AC315" s="45">
        <v>74</v>
      </c>
      <c r="AD315" s="60" t="s">
        <v>34</v>
      </c>
      <c r="AF315" s="45"/>
      <c r="AG315" s="1"/>
      <c r="AH315" s="1"/>
      <c r="AI315" s="1"/>
      <c r="AJ315" s="46"/>
      <c r="AK315" s="108"/>
      <c r="AL315" s="62" t="s">
        <v>7</v>
      </c>
      <c r="AM315" s="62" t="s">
        <v>7</v>
      </c>
      <c r="AN315" s="62" t="s">
        <v>7</v>
      </c>
      <c r="AO315" s="62" t="s">
        <v>7</v>
      </c>
      <c r="AP315" s="62" t="s">
        <v>7</v>
      </c>
      <c r="AQ315" s="62" t="s">
        <v>7</v>
      </c>
      <c r="AR315" s="62" t="s">
        <v>7</v>
      </c>
      <c r="AS315" s="62" t="s">
        <v>7</v>
      </c>
      <c r="AT315" s="62" t="s">
        <v>7</v>
      </c>
      <c r="AU315" s="62" t="s">
        <v>7</v>
      </c>
      <c r="AV315" s="62" t="s">
        <v>7</v>
      </c>
      <c r="AW315" s="62" t="s">
        <v>7</v>
      </c>
      <c r="AX315" s="62" t="s">
        <v>7</v>
      </c>
      <c r="AY315" s="62" t="s">
        <v>7</v>
      </c>
      <c r="AZ315" s="62" t="s">
        <v>7</v>
      </c>
      <c r="BA315" s="62" t="s">
        <v>7</v>
      </c>
      <c r="BB315" s="62" t="s">
        <v>7</v>
      </c>
      <c r="BC315" s="62" t="s">
        <v>7</v>
      </c>
      <c r="BD315" s="62" t="s">
        <v>7</v>
      </c>
      <c r="BE315" s="62" t="s">
        <v>7</v>
      </c>
      <c r="BF315" s="62" t="s">
        <v>7</v>
      </c>
      <c r="BG315" s="62" t="s">
        <v>7</v>
      </c>
      <c r="BH315" s="62" t="s">
        <v>7</v>
      </c>
      <c r="BI315" s="62" t="s">
        <v>7</v>
      </c>
      <c r="BJ315" s="62" t="s">
        <v>7</v>
      </c>
      <c r="BK315" s="62" t="s">
        <v>7</v>
      </c>
      <c r="BL315" s="62" t="s">
        <v>7</v>
      </c>
      <c r="BM315" s="62" t="s">
        <v>7</v>
      </c>
      <c r="BN315" s="62" t="s">
        <v>7</v>
      </c>
      <c r="BO315" s="62" t="s">
        <v>7</v>
      </c>
      <c r="BP315" s="62" t="s">
        <v>7</v>
      </c>
      <c r="BQ315" s="62" t="s">
        <v>7</v>
      </c>
      <c r="BR315" s="62" t="s">
        <v>7</v>
      </c>
      <c r="BS315" s="62" t="s">
        <v>7</v>
      </c>
      <c r="BT315" s="62" t="s">
        <v>7</v>
      </c>
      <c r="BU315" s="62" t="s">
        <v>7</v>
      </c>
      <c r="BV315" s="62" t="s">
        <v>7</v>
      </c>
      <c r="BW315" s="62" t="s">
        <v>7</v>
      </c>
      <c r="BX315" s="62" t="s">
        <v>7</v>
      </c>
      <c r="BY315" s="62" t="s">
        <v>7</v>
      </c>
      <c r="BZ315" s="62" t="s">
        <v>7</v>
      </c>
      <c r="CA315" s="62" t="s">
        <v>7</v>
      </c>
      <c r="CB315" s="62" t="s">
        <v>7</v>
      </c>
      <c r="CC315" s="62" t="s">
        <v>7</v>
      </c>
      <c r="CD315" s="62" t="s">
        <v>7</v>
      </c>
      <c r="CE315" s="62" t="s">
        <v>7</v>
      </c>
      <c r="CF315" s="62" t="s">
        <v>7</v>
      </c>
      <c r="CG315" s="62" t="s">
        <v>7</v>
      </c>
      <c r="CH315" s="62" t="s">
        <v>7</v>
      </c>
      <c r="CI315" s="62" t="s">
        <v>7</v>
      </c>
      <c r="CJ315" s="62" t="s">
        <v>7</v>
      </c>
      <c r="CK315" s="62" t="s">
        <v>7</v>
      </c>
      <c r="CL315" s="62" t="s">
        <v>7</v>
      </c>
      <c r="CM315" s="62" t="s">
        <v>7</v>
      </c>
      <c r="CN315" s="62" t="s">
        <v>7</v>
      </c>
      <c r="CO315" s="62" t="s">
        <v>7</v>
      </c>
      <c r="CP315" s="117"/>
      <c r="CQ315" s="60" t="str">
        <f>IF(AD315="Athlete Name","",AD315)</f>
        <v/>
      </c>
      <c r="CR315" s="46">
        <v>74</v>
      </c>
      <c r="CS315" s="88"/>
    </row>
    <row r="316" spans="2:97" x14ac:dyDescent="0.35">
      <c r="B316" s="71"/>
      <c r="C316" s="323"/>
      <c r="D316" s="47"/>
      <c r="E316" s="60"/>
      <c r="G316" s="46"/>
      <c r="I316" s="61" t="str">
        <f t="shared" ref="I316" si="1151">IF(SUM(AF316:AJ316)=0,"",SUM(AF316:AJ316))</f>
        <v/>
      </c>
      <c r="J316" s="108" t="s">
        <v>12</v>
      </c>
      <c r="K316" s="45" t="str">
        <f>IFERROR(LARGE((AL316:CO316),1),"")</f>
        <v/>
      </c>
      <c r="L316" s="1" t="str">
        <f>IFERROR(LARGE((AL316:CO316),2),"")</f>
        <v/>
      </c>
      <c r="M316" s="1" t="str">
        <f>IFERROR(LARGE((AL316:CO316),3),"")</f>
        <v/>
      </c>
      <c r="N316" s="1" t="str">
        <f>IFERROR(LARGE((AL316:CO316),4),"")</f>
        <v/>
      </c>
      <c r="O316" s="46" t="str">
        <f>IFERROR(LARGE((AL316:CO316),5),"")</f>
        <v/>
      </c>
      <c r="P316" s="1"/>
      <c r="Q316" s="56"/>
      <c r="R316" s="57"/>
      <c r="T316" s="5" t="str">
        <f t="shared" ref="T316" si="1152">IF(U315="","",1)</f>
        <v/>
      </c>
      <c r="U316" s="126" t="str">
        <f t="shared" si="863"/>
        <v/>
      </c>
      <c r="V316" s="6" t="str">
        <f t="shared" ref="V316" si="1153">IF(U315="","",1)</f>
        <v/>
      </c>
      <c r="X316" s="60"/>
      <c r="Y316" s="46"/>
      <c r="Z316" s="76"/>
      <c r="AB316" s="82"/>
      <c r="AC316" s="45"/>
      <c r="AD316" s="60"/>
      <c r="AF316" s="45" t="s">
        <v>12</v>
      </c>
      <c r="AG316" s="1" t="s">
        <v>12</v>
      </c>
      <c r="AH316" s="1" t="s">
        <v>12</v>
      </c>
      <c r="AI316" s="1" t="s">
        <v>12</v>
      </c>
      <c r="AJ316" s="46" t="s">
        <v>12</v>
      </c>
      <c r="AK316" s="108"/>
      <c r="AL316" s="45" t="s">
        <v>12</v>
      </c>
      <c r="AM316" s="45" t="s">
        <v>12</v>
      </c>
      <c r="AN316" s="45" t="s">
        <v>12</v>
      </c>
      <c r="AO316" s="45" t="s">
        <v>12</v>
      </c>
      <c r="AP316" s="45" t="s">
        <v>12</v>
      </c>
      <c r="AQ316" s="45" t="s">
        <v>12</v>
      </c>
      <c r="AR316" s="45" t="s">
        <v>12</v>
      </c>
      <c r="AS316" s="45" t="s">
        <v>12</v>
      </c>
      <c r="AT316" s="45" t="s">
        <v>12</v>
      </c>
      <c r="AU316" s="45" t="s">
        <v>12</v>
      </c>
      <c r="AV316" s="45" t="s">
        <v>12</v>
      </c>
      <c r="AW316" s="45" t="s">
        <v>12</v>
      </c>
      <c r="AX316" s="45" t="s">
        <v>12</v>
      </c>
      <c r="AY316" s="45" t="s">
        <v>12</v>
      </c>
      <c r="AZ316" s="45" t="s">
        <v>12</v>
      </c>
      <c r="BA316" s="45" t="s">
        <v>12</v>
      </c>
      <c r="BB316" s="45" t="s">
        <v>12</v>
      </c>
      <c r="BC316" s="45" t="s">
        <v>12</v>
      </c>
      <c r="BD316" s="45" t="s">
        <v>12</v>
      </c>
      <c r="BE316" s="45" t="s">
        <v>12</v>
      </c>
      <c r="BF316" s="45" t="s">
        <v>12</v>
      </c>
      <c r="BG316" s="45" t="s">
        <v>12</v>
      </c>
      <c r="BH316" s="45" t="s">
        <v>12</v>
      </c>
      <c r="BI316" s="45" t="s">
        <v>12</v>
      </c>
      <c r="BJ316" s="45" t="s">
        <v>12</v>
      </c>
      <c r="BK316" s="45" t="s">
        <v>12</v>
      </c>
      <c r="BL316" s="45" t="s">
        <v>12</v>
      </c>
      <c r="BM316" s="45" t="s">
        <v>12</v>
      </c>
      <c r="BN316" s="45" t="s">
        <v>12</v>
      </c>
      <c r="BO316" s="45" t="s">
        <v>12</v>
      </c>
      <c r="BP316" s="45" t="s">
        <v>12</v>
      </c>
      <c r="BQ316" s="45" t="s">
        <v>12</v>
      </c>
      <c r="BR316" s="45" t="s">
        <v>12</v>
      </c>
      <c r="BS316" s="45" t="s">
        <v>12</v>
      </c>
      <c r="BT316" s="45" t="s">
        <v>12</v>
      </c>
      <c r="BU316" s="45" t="s">
        <v>12</v>
      </c>
      <c r="BV316" s="45" t="s">
        <v>12</v>
      </c>
      <c r="BW316" s="45" t="s">
        <v>12</v>
      </c>
      <c r="BX316" s="45" t="s">
        <v>12</v>
      </c>
      <c r="BY316" s="45" t="s">
        <v>12</v>
      </c>
      <c r="BZ316" s="45" t="s">
        <v>12</v>
      </c>
      <c r="CA316" s="45" t="s">
        <v>12</v>
      </c>
      <c r="CB316" s="45" t="s">
        <v>12</v>
      </c>
      <c r="CC316" s="45" t="s">
        <v>12</v>
      </c>
      <c r="CD316" s="45" t="s">
        <v>12</v>
      </c>
      <c r="CE316" s="45" t="s">
        <v>12</v>
      </c>
      <c r="CF316" s="45" t="s">
        <v>12</v>
      </c>
      <c r="CG316" s="45" t="s">
        <v>12</v>
      </c>
      <c r="CH316" s="45" t="s">
        <v>12</v>
      </c>
      <c r="CI316" s="45" t="s">
        <v>12</v>
      </c>
      <c r="CJ316" s="45" t="s">
        <v>12</v>
      </c>
      <c r="CK316" s="45" t="s">
        <v>12</v>
      </c>
      <c r="CL316" s="45" t="s">
        <v>12</v>
      </c>
      <c r="CM316" s="45" t="s">
        <v>12</v>
      </c>
      <c r="CN316" s="45" t="s">
        <v>12</v>
      </c>
      <c r="CO316" s="45" t="s">
        <v>12</v>
      </c>
      <c r="CP316" s="117"/>
      <c r="CQ316" s="60"/>
      <c r="CR316" s="46"/>
      <c r="CS316" s="88"/>
    </row>
    <row r="317" spans="2:97" s="39" customFormat="1" ht="8.5" customHeight="1" thickBot="1" x14ac:dyDescent="0.4">
      <c r="B317" s="102"/>
      <c r="C317" s="324"/>
      <c r="D317" s="107"/>
      <c r="E317" s="103"/>
      <c r="F317" s="115"/>
      <c r="G317" s="116"/>
      <c r="I317" s="95"/>
      <c r="K317" s="96"/>
      <c r="L317" s="93"/>
      <c r="M317" s="93"/>
      <c r="N317" s="93"/>
      <c r="O317" s="94"/>
      <c r="Q317" s="112"/>
      <c r="R317" s="113"/>
      <c r="T317" s="110" t="str">
        <f t="shared" ref="T317" si="1154">IF(U315="","",1)</f>
        <v/>
      </c>
      <c r="U317" s="93" t="str">
        <f t="shared" si="866"/>
        <v/>
      </c>
      <c r="V317" s="109" t="str">
        <f t="shared" ref="V317" si="1155">IF(U315="","",1)</f>
        <v/>
      </c>
      <c r="X317" s="107"/>
      <c r="Y317" s="97"/>
      <c r="Z317" s="98"/>
      <c r="AB317" s="104"/>
      <c r="AC317" s="92"/>
      <c r="AD317" s="139"/>
      <c r="AF317" s="140"/>
      <c r="AG317" s="141"/>
      <c r="AH317" s="141"/>
      <c r="AI317" s="141"/>
      <c r="AJ317" s="142"/>
      <c r="AL317" s="140"/>
      <c r="AM317" s="141"/>
      <c r="AN317" s="141"/>
      <c r="AO317" s="141"/>
      <c r="AP317" s="141"/>
      <c r="AQ317" s="141"/>
      <c r="AR317" s="141"/>
      <c r="AS317" s="141"/>
      <c r="AT317" s="141"/>
      <c r="AU317" s="141"/>
      <c r="AV317" s="141"/>
      <c r="AW317" s="141"/>
      <c r="AX317" s="141"/>
      <c r="AY317" s="141"/>
      <c r="AZ317" s="141"/>
      <c r="BA317" s="141"/>
      <c r="BB317" s="141"/>
      <c r="BC317" s="141"/>
      <c r="BD317" s="141"/>
      <c r="BE317" s="141"/>
      <c r="BF317" s="141"/>
      <c r="BG317" s="141"/>
      <c r="BH317" s="141"/>
      <c r="BI317" s="141"/>
      <c r="BJ317" s="141"/>
      <c r="BK317" s="141"/>
      <c r="BL317" s="141"/>
      <c r="BM317" s="141"/>
      <c r="BN317" s="141"/>
      <c r="BO317" s="141"/>
      <c r="BP317" s="141"/>
      <c r="BQ317" s="141"/>
      <c r="BR317" s="141"/>
      <c r="BS317" s="141"/>
      <c r="BT317" s="141"/>
      <c r="BU317" s="141"/>
      <c r="BV317" s="141"/>
      <c r="BW317" s="141"/>
      <c r="BX317" s="141"/>
      <c r="BY317" s="141"/>
      <c r="BZ317" s="141"/>
      <c r="CA317" s="141"/>
      <c r="CB317" s="141"/>
      <c r="CC317" s="141"/>
      <c r="CD317" s="141"/>
      <c r="CE317" s="141"/>
      <c r="CF317" s="141"/>
      <c r="CG317" s="141"/>
      <c r="CH317" s="141"/>
      <c r="CI317" s="141"/>
      <c r="CJ317" s="141"/>
      <c r="CK317" s="141"/>
      <c r="CL317" s="141"/>
      <c r="CM317" s="141"/>
      <c r="CN317" s="141"/>
      <c r="CO317" s="142"/>
      <c r="CP317" s="118"/>
      <c r="CQ317" s="146"/>
      <c r="CR317" s="97"/>
      <c r="CS317" s="105"/>
    </row>
    <row r="318" spans="2:97" ht="8.5" customHeight="1" thickTop="1" x14ac:dyDescent="0.35">
      <c r="B318" s="71"/>
      <c r="C318" s="323"/>
      <c r="D318" s="313"/>
      <c r="E318" s="60"/>
      <c r="F318" s="314"/>
      <c r="G318" s="315"/>
      <c r="I318" s="316"/>
      <c r="K318" s="314"/>
      <c r="L318" s="317"/>
      <c r="M318" s="317"/>
      <c r="N318" s="317"/>
      <c r="O318" s="315"/>
      <c r="P318" s="1"/>
      <c r="Q318" s="318"/>
      <c r="R318" s="319"/>
      <c r="T318" s="320" t="str">
        <f t="shared" ref="T318" si="1156">IF(U319="","",1)</f>
        <v/>
      </c>
      <c r="U318" s="317" t="str">
        <f t="shared" si="850"/>
        <v/>
      </c>
      <c r="V318" s="321" t="str">
        <f t="shared" ref="V318" si="1157">IF(U319="","",1)</f>
        <v/>
      </c>
      <c r="X318" s="313"/>
      <c r="Y318" s="46"/>
      <c r="Z318" s="76"/>
      <c r="AB318" s="82"/>
      <c r="AC318" s="45"/>
      <c r="AD318" s="134"/>
      <c r="AF318" s="135"/>
      <c r="AG318" s="136"/>
      <c r="AH318" s="136"/>
      <c r="AI318" s="137"/>
      <c r="AJ318" s="138"/>
      <c r="AL318" s="143"/>
      <c r="AM318" s="144"/>
      <c r="AN318" s="144"/>
      <c r="AO318" s="144"/>
      <c r="AP318" s="144"/>
      <c r="AQ318" s="144"/>
      <c r="AR318" s="144"/>
      <c r="AS318" s="144"/>
      <c r="AT318" s="144"/>
      <c r="AU318" s="144"/>
      <c r="AV318" s="144"/>
      <c r="AW318" s="144"/>
      <c r="AX318" s="144"/>
      <c r="AY318" s="144"/>
      <c r="AZ318" s="144"/>
      <c r="BA318" s="144"/>
      <c r="BB318" s="144"/>
      <c r="BC318" s="144"/>
      <c r="BD318" s="144"/>
      <c r="BE318" s="144"/>
      <c r="BF318" s="144"/>
      <c r="BG318" s="144"/>
      <c r="BH318" s="144"/>
      <c r="BI318" s="144"/>
      <c r="BJ318" s="144"/>
      <c r="BK318" s="144"/>
      <c r="BL318" s="144"/>
      <c r="BM318" s="144"/>
      <c r="BN318" s="144"/>
      <c r="BO318" s="144"/>
      <c r="BP318" s="144"/>
      <c r="BQ318" s="144"/>
      <c r="BR318" s="144"/>
      <c r="BS318" s="144"/>
      <c r="BT318" s="144"/>
      <c r="BU318" s="144"/>
      <c r="BV318" s="144"/>
      <c r="BW318" s="144"/>
      <c r="BX318" s="144"/>
      <c r="BY318" s="144"/>
      <c r="BZ318" s="144"/>
      <c r="CA318" s="144"/>
      <c r="CB318" s="144"/>
      <c r="CC318" s="144"/>
      <c r="CD318" s="144"/>
      <c r="CE318" s="144"/>
      <c r="CF318" s="144"/>
      <c r="CG318" s="144"/>
      <c r="CH318" s="144"/>
      <c r="CI318" s="144"/>
      <c r="CJ318" s="144"/>
      <c r="CK318" s="144"/>
      <c r="CL318" s="144"/>
      <c r="CM318" s="144"/>
      <c r="CN318" s="144"/>
      <c r="CO318" s="145"/>
      <c r="CP318" s="117"/>
      <c r="CQ318" s="134"/>
      <c r="CR318" s="46"/>
      <c r="CS318" s="88"/>
    </row>
    <row r="319" spans="2:97" x14ac:dyDescent="0.35">
      <c r="B319" s="71"/>
      <c r="C319" s="323">
        <v>74</v>
      </c>
      <c r="D319" s="47" t="str">
        <f t="shared" ref="D319" si="1158">IF(AD319="Athlete Name","",AD319)</f>
        <v/>
      </c>
      <c r="E319" s="60"/>
      <c r="F319" s="1" t="str">
        <f>IF(COUNT(AL319:CO319)=0,"", COUNT(AL319:CO319))</f>
        <v/>
      </c>
      <c r="G319" s="46" t="str">
        <f t="shared" ref="G319" si="1159">_xlfn.IFS(F319="","",F319=1,1,F319=2,2,F319=3,3,F319=4,4,F319=5,5,F319&gt;5,5)</f>
        <v/>
      </c>
      <c r="I319" s="61"/>
      <c r="J319" s="108" t="s">
        <v>7</v>
      </c>
      <c r="K319" s="45" t="str">
        <f>IFERROR(LARGE((AL319:CO319),1),"")</f>
        <v/>
      </c>
      <c r="L319" s="1" t="str">
        <f>IFERROR(LARGE((AL319:CO319),2),"")</f>
        <v/>
      </c>
      <c r="M319" s="1" t="str">
        <f>IFERROR(LARGE((AL319:CO319),3),"")</f>
        <v/>
      </c>
      <c r="N319" s="1" t="str">
        <f>IFERROR(LARGE((AL319:CO319),4),"")</f>
        <v/>
      </c>
      <c r="O319" s="46" t="str">
        <f>IFERROR(LARGE((AL319:CO319),5),"")</f>
        <v/>
      </c>
      <c r="P319" s="1"/>
      <c r="Q319" s="56" t="str">
        <f t="shared" ref="Q319" si="1160">IFERROR(AVERAGEIF(K319:O319,"&gt;0"),"")</f>
        <v/>
      </c>
      <c r="R319" s="57" t="str">
        <f t="shared" ref="R319" si="1161">IF(SUM(AF320:AJ320,K320:O320)=0,"",SUM(AF320:AJ320,K320:O320))</f>
        <v/>
      </c>
      <c r="T319" s="5" t="str">
        <f t="shared" ref="T319" si="1162">IF(U319="","",1)</f>
        <v/>
      </c>
      <c r="U319" s="4" t="str">
        <f t="shared" ref="U319" si="1163">IF(SUM(Q319:R319)=0,"",SUM(Q319:R319))</f>
        <v/>
      </c>
      <c r="V319" s="6" t="str">
        <f t="shared" ref="V319" si="1164">IF(U319="","",1)</f>
        <v/>
      </c>
      <c r="X319" s="60" t="str">
        <f t="shared" ref="X319" si="1165">IF(AD319="Athlete Name","",AD319)</f>
        <v/>
      </c>
      <c r="Y319" s="46"/>
      <c r="Z319" s="76"/>
      <c r="AB319" s="82"/>
      <c r="AC319" s="45">
        <v>74</v>
      </c>
      <c r="AD319" s="60" t="s">
        <v>34</v>
      </c>
      <c r="AF319" s="45"/>
      <c r="AG319" s="1"/>
      <c r="AH319" s="1"/>
      <c r="AI319" s="1"/>
      <c r="AJ319" s="46"/>
      <c r="AK319" s="108"/>
      <c r="AL319" s="62" t="s">
        <v>7</v>
      </c>
      <c r="AM319" s="62" t="s">
        <v>7</v>
      </c>
      <c r="AN319" s="62" t="s">
        <v>7</v>
      </c>
      <c r="AO319" s="62" t="s">
        <v>7</v>
      </c>
      <c r="AP319" s="62" t="s">
        <v>7</v>
      </c>
      <c r="AQ319" s="62" t="s">
        <v>7</v>
      </c>
      <c r="AR319" s="62" t="s">
        <v>7</v>
      </c>
      <c r="AS319" s="62" t="s">
        <v>7</v>
      </c>
      <c r="AT319" s="62" t="s">
        <v>7</v>
      </c>
      <c r="AU319" s="62" t="s">
        <v>7</v>
      </c>
      <c r="AV319" s="62" t="s">
        <v>7</v>
      </c>
      <c r="AW319" s="62" t="s">
        <v>7</v>
      </c>
      <c r="AX319" s="62" t="s">
        <v>7</v>
      </c>
      <c r="AY319" s="62" t="s">
        <v>7</v>
      </c>
      <c r="AZ319" s="62" t="s">
        <v>7</v>
      </c>
      <c r="BA319" s="62" t="s">
        <v>7</v>
      </c>
      <c r="BB319" s="62" t="s">
        <v>7</v>
      </c>
      <c r="BC319" s="62" t="s">
        <v>7</v>
      </c>
      <c r="BD319" s="62" t="s">
        <v>7</v>
      </c>
      <c r="BE319" s="62" t="s">
        <v>7</v>
      </c>
      <c r="BF319" s="62" t="s">
        <v>7</v>
      </c>
      <c r="BG319" s="62" t="s">
        <v>7</v>
      </c>
      <c r="BH319" s="62" t="s">
        <v>7</v>
      </c>
      <c r="BI319" s="62" t="s">
        <v>7</v>
      </c>
      <c r="BJ319" s="62" t="s">
        <v>7</v>
      </c>
      <c r="BK319" s="62" t="s">
        <v>7</v>
      </c>
      <c r="BL319" s="62" t="s">
        <v>7</v>
      </c>
      <c r="BM319" s="62" t="s">
        <v>7</v>
      </c>
      <c r="BN319" s="62" t="s">
        <v>7</v>
      </c>
      <c r="BO319" s="62" t="s">
        <v>7</v>
      </c>
      <c r="BP319" s="62" t="s">
        <v>7</v>
      </c>
      <c r="BQ319" s="62" t="s">
        <v>7</v>
      </c>
      <c r="BR319" s="62" t="s">
        <v>7</v>
      </c>
      <c r="BS319" s="62" t="s">
        <v>7</v>
      </c>
      <c r="BT319" s="62" t="s">
        <v>7</v>
      </c>
      <c r="BU319" s="62" t="s">
        <v>7</v>
      </c>
      <c r="BV319" s="62" t="s">
        <v>7</v>
      </c>
      <c r="BW319" s="62" t="s">
        <v>7</v>
      </c>
      <c r="BX319" s="62" t="s">
        <v>7</v>
      </c>
      <c r="BY319" s="62" t="s">
        <v>7</v>
      </c>
      <c r="BZ319" s="62" t="s">
        <v>7</v>
      </c>
      <c r="CA319" s="62" t="s">
        <v>7</v>
      </c>
      <c r="CB319" s="62" t="s">
        <v>7</v>
      </c>
      <c r="CC319" s="62" t="s">
        <v>7</v>
      </c>
      <c r="CD319" s="62" t="s">
        <v>7</v>
      </c>
      <c r="CE319" s="62" t="s">
        <v>7</v>
      </c>
      <c r="CF319" s="62" t="s">
        <v>7</v>
      </c>
      <c r="CG319" s="62" t="s">
        <v>7</v>
      </c>
      <c r="CH319" s="62" t="s">
        <v>7</v>
      </c>
      <c r="CI319" s="62" t="s">
        <v>7</v>
      </c>
      <c r="CJ319" s="62" t="s">
        <v>7</v>
      </c>
      <c r="CK319" s="62" t="s">
        <v>7</v>
      </c>
      <c r="CL319" s="62" t="s">
        <v>7</v>
      </c>
      <c r="CM319" s="62" t="s">
        <v>7</v>
      </c>
      <c r="CN319" s="62" t="s">
        <v>7</v>
      </c>
      <c r="CO319" s="62" t="s">
        <v>7</v>
      </c>
      <c r="CP319" s="117"/>
      <c r="CQ319" s="60" t="str">
        <f>IF(AD319="Athlete Name","",AD319)</f>
        <v/>
      </c>
      <c r="CR319" s="46">
        <v>74</v>
      </c>
      <c r="CS319" s="88"/>
    </row>
    <row r="320" spans="2:97" x14ac:dyDescent="0.35">
      <c r="B320" s="71"/>
      <c r="C320" s="323"/>
      <c r="D320" s="47"/>
      <c r="E320" s="60"/>
      <c r="G320" s="46"/>
      <c r="I320" s="61" t="str">
        <f t="shared" ref="I320" si="1166">IF(SUM(AF320:AJ320)=0,"",SUM(AF320:AJ320))</f>
        <v/>
      </c>
      <c r="J320" s="108" t="s">
        <v>12</v>
      </c>
      <c r="K320" s="45" t="str">
        <f>IFERROR(LARGE((AL320:CO320),1),"")</f>
        <v/>
      </c>
      <c r="L320" s="1" t="str">
        <f>IFERROR(LARGE((AL320:CO320),2),"")</f>
        <v/>
      </c>
      <c r="M320" s="1" t="str">
        <f>IFERROR(LARGE((AL320:CO320),3),"")</f>
        <v/>
      </c>
      <c r="N320" s="1" t="str">
        <f>IFERROR(LARGE((AL320:CO320),4),"")</f>
        <v/>
      </c>
      <c r="O320" s="46" t="str">
        <f>IFERROR(LARGE((AL320:CO320),5),"")</f>
        <v/>
      </c>
      <c r="P320" s="1"/>
      <c r="Q320" s="56"/>
      <c r="R320" s="57"/>
      <c r="T320" s="5" t="str">
        <f t="shared" ref="T320" si="1167">IF(U319="","",1)</f>
        <v/>
      </c>
      <c r="U320" s="126" t="str">
        <f t="shared" si="863"/>
        <v/>
      </c>
      <c r="V320" s="6" t="str">
        <f t="shared" ref="V320" si="1168">IF(U319="","",1)</f>
        <v/>
      </c>
      <c r="X320" s="60"/>
      <c r="Y320" s="46"/>
      <c r="Z320" s="76"/>
      <c r="AB320" s="82"/>
      <c r="AC320" s="45"/>
      <c r="AD320" s="60"/>
      <c r="AF320" s="45" t="s">
        <v>12</v>
      </c>
      <c r="AG320" s="1" t="s">
        <v>12</v>
      </c>
      <c r="AH320" s="1" t="s">
        <v>12</v>
      </c>
      <c r="AI320" s="1" t="s">
        <v>12</v>
      </c>
      <c r="AJ320" s="46" t="s">
        <v>12</v>
      </c>
      <c r="AK320" s="108"/>
      <c r="AL320" s="45" t="s">
        <v>12</v>
      </c>
      <c r="AM320" s="45" t="s">
        <v>12</v>
      </c>
      <c r="AN320" s="45" t="s">
        <v>12</v>
      </c>
      <c r="AO320" s="45" t="s">
        <v>12</v>
      </c>
      <c r="AP320" s="45" t="s">
        <v>12</v>
      </c>
      <c r="AQ320" s="45" t="s">
        <v>12</v>
      </c>
      <c r="AR320" s="45" t="s">
        <v>12</v>
      </c>
      <c r="AS320" s="45" t="s">
        <v>12</v>
      </c>
      <c r="AT320" s="45" t="s">
        <v>12</v>
      </c>
      <c r="AU320" s="45" t="s">
        <v>12</v>
      </c>
      <c r="AV320" s="45" t="s">
        <v>12</v>
      </c>
      <c r="AW320" s="45" t="s">
        <v>12</v>
      </c>
      <c r="AX320" s="45" t="s">
        <v>12</v>
      </c>
      <c r="AY320" s="45" t="s">
        <v>12</v>
      </c>
      <c r="AZ320" s="45" t="s">
        <v>12</v>
      </c>
      <c r="BA320" s="45" t="s">
        <v>12</v>
      </c>
      <c r="BB320" s="45" t="s">
        <v>12</v>
      </c>
      <c r="BC320" s="45" t="s">
        <v>12</v>
      </c>
      <c r="BD320" s="45" t="s">
        <v>12</v>
      </c>
      <c r="BE320" s="45" t="s">
        <v>12</v>
      </c>
      <c r="BF320" s="45" t="s">
        <v>12</v>
      </c>
      <c r="BG320" s="45" t="s">
        <v>12</v>
      </c>
      <c r="BH320" s="45" t="s">
        <v>12</v>
      </c>
      <c r="BI320" s="45" t="s">
        <v>12</v>
      </c>
      <c r="BJ320" s="45" t="s">
        <v>12</v>
      </c>
      <c r="BK320" s="45" t="s">
        <v>12</v>
      </c>
      <c r="BL320" s="45" t="s">
        <v>12</v>
      </c>
      <c r="BM320" s="45" t="s">
        <v>12</v>
      </c>
      <c r="BN320" s="45" t="s">
        <v>12</v>
      </c>
      <c r="BO320" s="45" t="s">
        <v>12</v>
      </c>
      <c r="BP320" s="45" t="s">
        <v>12</v>
      </c>
      <c r="BQ320" s="45" t="s">
        <v>12</v>
      </c>
      <c r="BR320" s="45" t="s">
        <v>12</v>
      </c>
      <c r="BS320" s="45" t="s">
        <v>12</v>
      </c>
      <c r="BT320" s="45" t="s">
        <v>12</v>
      </c>
      <c r="BU320" s="45" t="s">
        <v>12</v>
      </c>
      <c r="BV320" s="45" t="s">
        <v>12</v>
      </c>
      <c r="BW320" s="45" t="s">
        <v>12</v>
      </c>
      <c r="BX320" s="45" t="s">
        <v>12</v>
      </c>
      <c r="BY320" s="45" t="s">
        <v>12</v>
      </c>
      <c r="BZ320" s="45" t="s">
        <v>12</v>
      </c>
      <c r="CA320" s="45" t="s">
        <v>12</v>
      </c>
      <c r="CB320" s="45" t="s">
        <v>12</v>
      </c>
      <c r="CC320" s="45" t="s">
        <v>12</v>
      </c>
      <c r="CD320" s="45" t="s">
        <v>12</v>
      </c>
      <c r="CE320" s="45" t="s">
        <v>12</v>
      </c>
      <c r="CF320" s="45" t="s">
        <v>12</v>
      </c>
      <c r="CG320" s="45" t="s">
        <v>12</v>
      </c>
      <c r="CH320" s="45" t="s">
        <v>12</v>
      </c>
      <c r="CI320" s="45" t="s">
        <v>12</v>
      </c>
      <c r="CJ320" s="45" t="s">
        <v>12</v>
      </c>
      <c r="CK320" s="45" t="s">
        <v>12</v>
      </c>
      <c r="CL320" s="45" t="s">
        <v>12</v>
      </c>
      <c r="CM320" s="45" t="s">
        <v>12</v>
      </c>
      <c r="CN320" s="45" t="s">
        <v>12</v>
      </c>
      <c r="CO320" s="45" t="s">
        <v>12</v>
      </c>
      <c r="CP320" s="117"/>
      <c r="CQ320" s="60"/>
      <c r="CR320" s="46"/>
      <c r="CS320" s="88"/>
    </row>
    <row r="321" spans="2:97" s="39" customFormat="1" ht="8.5" customHeight="1" thickBot="1" x14ac:dyDescent="0.4">
      <c r="B321" s="102"/>
      <c r="C321" s="324"/>
      <c r="D321" s="107"/>
      <c r="E321" s="103"/>
      <c r="F321" s="115"/>
      <c r="G321" s="116"/>
      <c r="I321" s="95"/>
      <c r="K321" s="96"/>
      <c r="L321" s="93"/>
      <c r="M321" s="93"/>
      <c r="N321" s="93"/>
      <c r="O321" s="94"/>
      <c r="Q321" s="112"/>
      <c r="R321" s="113"/>
      <c r="T321" s="110" t="str">
        <f t="shared" ref="T321" si="1169">IF(U319="","",1)</f>
        <v/>
      </c>
      <c r="U321" s="93" t="str">
        <f t="shared" si="866"/>
        <v/>
      </c>
      <c r="V321" s="109" t="str">
        <f t="shared" ref="V321" si="1170">IF(U319="","",1)</f>
        <v/>
      </c>
      <c r="X321" s="107"/>
      <c r="Y321" s="97"/>
      <c r="Z321" s="98"/>
      <c r="AB321" s="104"/>
      <c r="AC321" s="92"/>
      <c r="AD321" s="139"/>
      <c r="AF321" s="140"/>
      <c r="AG321" s="141"/>
      <c r="AH321" s="141"/>
      <c r="AI321" s="141"/>
      <c r="AJ321" s="142"/>
      <c r="AL321" s="140"/>
      <c r="AM321" s="141"/>
      <c r="AN321" s="141"/>
      <c r="AO321" s="141"/>
      <c r="AP321" s="141"/>
      <c r="AQ321" s="141"/>
      <c r="AR321" s="141"/>
      <c r="AS321" s="141"/>
      <c r="AT321" s="141"/>
      <c r="AU321" s="141"/>
      <c r="AV321" s="141"/>
      <c r="AW321" s="141"/>
      <c r="AX321" s="141"/>
      <c r="AY321" s="141"/>
      <c r="AZ321" s="141"/>
      <c r="BA321" s="141"/>
      <c r="BB321" s="141"/>
      <c r="BC321" s="141"/>
      <c r="BD321" s="141"/>
      <c r="BE321" s="141"/>
      <c r="BF321" s="141"/>
      <c r="BG321" s="141"/>
      <c r="BH321" s="141"/>
      <c r="BI321" s="141"/>
      <c r="BJ321" s="141"/>
      <c r="BK321" s="141"/>
      <c r="BL321" s="141"/>
      <c r="BM321" s="141"/>
      <c r="BN321" s="141"/>
      <c r="BO321" s="141"/>
      <c r="BP321" s="141"/>
      <c r="BQ321" s="141"/>
      <c r="BR321" s="141"/>
      <c r="BS321" s="141"/>
      <c r="BT321" s="141"/>
      <c r="BU321" s="141"/>
      <c r="BV321" s="141"/>
      <c r="BW321" s="141"/>
      <c r="BX321" s="141"/>
      <c r="BY321" s="141"/>
      <c r="BZ321" s="141"/>
      <c r="CA321" s="141"/>
      <c r="CB321" s="141"/>
      <c r="CC321" s="141"/>
      <c r="CD321" s="141"/>
      <c r="CE321" s="141"/>
      <c r="CF321" s="141"/>
      <c r="CG321" s="141"/>
      <c r="CH321" s="141"/>
      <c r="CI321" s="141"/>
      <c r="CJ321" s="141"/>
      <c r="CK321" s="141"/>
      <c r="CL321" s="141"/>
      <c r="CM321" s="141"/>
      <c r="CN321" s="141"/>
      <c r="CO321" s="142"/>
      <c r="CP321" s="118"/>
      <c r="CQ321" s="146"/>
      <c r="CR321" s="97"/>
      <c r="CS321" s="105"/>
    </row>
    <row r="322" spans="2:97" ht="8.5" customHeight="1" thickTop="1" x14ac:dyDescent="0.35">
      <c r="B322" s="71"/>
      <c r="C322" s="323"/>
      <c r="D322" s="313"/>
      <c r="E322" s="60"/>
      <c r="F322" s="314"/>
      <c r="G322" s="315"/>
      <c r="I322" s="316"/>
      <c r="K322" s="314"/>
      <c r="L322" s="317"/>
      <c r="M322" s="317"/>
      <c r="N322" s="317"/>
      <c r="O322" s="315"/>
      <c r="P322" s="1"/>
      <c r="Q322" s="318"/>
      <c r="R322" s="319"/>
      <c r="T322" s="320" t="str">
        <f t="shared" ref="T322" si="1171">IF(U323="","",1)</f>
        <v/>
      </c>
      <c r="U322" s="317" t="str">
        <f t="shared" si="850"/>
        <v/>
      </c>
      <c r="V322" s="321" t="str">
        <f t="shared" ref="V322" si="1172">IF(U323="","",1)</f>
        <v/>
      </c>
      <c r="X322" s="313"/>
      <c r="Y322" s="46"/>
      <c r="Z322" s="76"/>
      <c r="AB322" s="82"/>
      <c r="AC322" s="45"/>
      <c r="AD322" s="134"/>
      <c r="AF322" s="135"/>
      <c r="AG322" s="136"/>
      <c r="AH322" s="136"/>
      <c r="AI322" s="137"/>
      <c r="AJ322" s="138"/>
      <c r="AL322" s="143"/>
      <c r="AM322" s="144"/>
      <c r="AN322" s="144"/>
      <c r="AO322" s="144"/>
      <c r="AP322" s="144"/>
      <c r="AQ322" s="144"/>
      <c r="AR322" s="144"/>
      <c r="AS322" s="144"/>
      <c r="AT322" s="144"/>
      <c r="AU322" s="144"/>
      <c r="AV322" s="144"/>
      <c r="AW322" s="144"/>
      <c r="AX322" s="144"/>
      <c r="AY322" s="144"/>
      <c r="AZ322" s="144"/>
      <c r="BA322" s="144"/>
      <c r="BB322" s="144"/>
      <c r="BC322" s="144"/>
      <c r="BD322" s="144"/>
      <c r="BE322" s="144"/>
      <c r="BF322" s="144"/>
      <c r="BG322" s="144"/>
      <c r="BH322" s="144"/>
      <c r="BI322" s="144"/>
      <c r="BJ322" s="144"/>
      <c r="BK322" s="144"/>
      <c r="BL322" s="144"/>
      <c r="BM322" s="144"/>
      <c r="BN322" s="144"/>
      <c r="BO322" s="144"/>
      <c r="BP322" s="144"/>
      <c r="BQ322" s="144"/>
      <c r="BR322" s="144"/>
      <c r="BS322" s="144"/>
      <c r="BT322" s="144"/>
      <c r="BU322" s="144"/>
      <c r="BV322" s="144"/>
      <c r="BW322" s="144"/>
      <c r="BX322" s="144"/>
      <c r="BY322" s="144"/>
      <c r="BZ322" s="144"/>
      <c r="CA322" s="144"/>
      <c r="CB322" s="144"/>
      <c r="CC322" s="144"/>
      <c r="CD322" s="144"/>
      <c r="CE322" s="144"/>
      <c r="CF322" s="144"/>
      <c r="CG322" s="144"/>
      <c r="CH322" s="144"/>
      <c r="CI322" s="144"/>
      <c r="CJ322" s="144"/>
      <c r="CK322" s="144"/>
      <c r="CL322" s="144"/>
      <c r="CM322" s="144"/>
      <c r="CN322" s="144"/>
      <c r="CO322" s="145"/>
      <c r="CP322" s="117"/>
      <c r="CQ322" s="134"/>
      <c r="CR322" s="46"/>
      <c r="CS322" s="88"/>
    </row>
    <row r="323" spans="2:97" x14ac:dyDescent="0.35">
      <c r="B323" s="71"/>
      <c r="C323" s="323">
        <v>74</v>
      </c>
      <c r="D323" s="47" t="str">
        <f t="shared" ref="D323" si="1173">IF(AD323="Athlete Name","",AD323)</f>
        <v/>
      </c>
      <c r="E323" s="60"/>
      <c r="F323" s="1" t="str">
        <f>IF(COUNT(AL323:CO323)=0,"", COUNT(AL323:CO323))</f>
        <v/>
      </c>
      <c r="G323" s="46" t="str">
        <f t="shared" ref="G323" si="1174">_xlfn.IFS(F323="","",F323=1,1,F323=2,2,F323=3,3,F323=4,4,F323=5,5,F323&gt;5,5)</f>
        <v/>
      </c>
      <c r="I323" s="61"/>
      <c r="J323" s="108" t="s">
        <v>7</v>
      </c>
      <c r="K323" s="45" t="str">
        <f>IFERROR(LARGE((AL323:CO323),1),"")</f>
        <v/>
      </c>
      <c r="L323" s="1" t="str">
        <f>IFERROR(LARGE((AL323:CO323),2),"")</f>
        <v/>
      </c>
      <c r="M323" s="1" t="str">
        <f>IFERROR(LARGE((AL323:CO323),3),"")</f>
        <v/>
      </c>
      <c r="N323" s="1" t="str">
        <f>IFERROR(LARGE((AL323:CO323),4),"")</f>
        <v/>
      </c>
      <c r="O323" s="46" t="str">
        <f>IFERROR(LARGE((AL323:CO323),5),"")</f>
        <v/>
      </c>
      <c r="P323" s="1"/>
      <c r="Q323" s="56" t="str">
        <f t="shared" ref="Q323" si="1175">IFERROR(AVERAGEIF(K323:O323,"&gt;0"),"")</f>
        <v/>
      </c>
      <c r="R323" s="57" t="str">
        <f t="shared" ref="R323" si="1176">IF(SUM(AF324:AJ324,K324:O324)=0,"",SUM(AF324:AJ324,K324:O324))</f>
        <v/>
      </c>
      <c r="T323" s="5" t="str">
        <f t="shared" ref="T323" si="1177">IF(U323="","",1)</f>
        <v/>
      </c>
      <c r="U323" s="4" t="str">
        <f t="shared" ref="U323" si="1178">IF(SUM(Q323:R323)=0,"",SUM(Q323:R323))</f>
        <v/>
      </c>
      <c r="V323" s="6" t="str">
        <f t="shared" ref="V323" si="1179">IF(U323="","",1)</f>
        <v/>
      </c>
      <c r="X323" s="60" t="str">
        <f t="shared" ref="X323" si="1180">IF(AD323="Athlete Name","",AD323)</f>
        <v/>
      </c>
      <c r="Y323" s="46"/>
      <c r="Z323" s="76"/>
      <c r="AB323" s="82"/>
      <c r="AC323" s="45">
        <v>74</v>
      </c>
      <c r="AD323" s="60" t="s">
        <v>34</v>
      </c>
      <c r="AF323" s="45"/>
      <c r="AG323" s="1"/>
      <c r="AH323" s="1"/>
      <c r="AI323" s="1"/>
      <c r="AJ323" s="46"/>
      <c r="AK323" s="108"/>
      <c r="AL323" s="62" t="s">
        <v>7</v>
      </c>
      <c r="AM323" s="62" t="s">
        <v>7</v>
      </c>
      <c r="AN323" s="62" t="s">
        <v>7</v>
      </c>
      <c r="AO323" s="62" t="s">
        <v>7</v>
      </c>
      <c r="AP323" s="62" t="s">
        <v>7</v>
      </c>
      <c r="AQ323" s="62" t="s">
        <v>7</v>
      </c>
      <c r="AR323" s="62" t="s">
        <v>7</v>
      </c>
      <c r="AS323" s="62" t="s">
        <v>7</v>
      </c>
      <c r="AT323" s="62" t="s">
        <v>7</v>
      </c>
      <c r="AU323" s="62" t="s">
        <v>7</v>
      </c>
      <c r="AV323" s="62" t="s">
        <v>7</v>
      </c>
      <c r="AW323" s="62" t="s">
        <v>7</v>
      </c>
      <c r="AX323" s="62" t="s">
        <v>7</v>
      </c>
      <c r="AY323" s="62" t="s">
        <v>7</v>
      </c>
      <c r="AZ323" s="62" t="s">
        <v>7</v>
      </c>
      <c r="BA323" s="62" t="s">
        <v>7</v>
      </c>
      <c r="BB323" s="62" t="s">
        <v>7</v>
      </c>
      <c r="BC323" s="62" t="s">
        <v>7</v>
      </c>
      <c r="BD323" s="62" t="s">
        <v>7</v>
      </c>
      <c r="BE323" s="62" t="s">
        <v>7</v>
      </c>
      <c r="BF323" s="62" t="s">
        <v>7</v>
      </c>
      <c r="BG323" s="62" t="s">
        <v>7</v>
      </c>
      <c r="BH323" s="62" t="s">
        <v>7</v>
      </c>
      <c r="BI323" s="62" t="s">
        <v>7</v>
      </c>
      <c r="BJ323" s="62" t="s">
        <v>7</v>
      </c>
      <c r="BK323" s="62" t="s">
        <v>7</v>
      </c>
      <c r="BL323" s="62" t="s">
        <v>7</v>
      </c>
      <c r="BM323" s="62" t="s">
        <v>7</v>
      </c>
      <c r="BN323" s="62" t="s">
        <v>7</v>
      </c>
      <c r="BO323" s="62" t="s">
        <v>7</v>
      </c>
      <c r="BP323" s="62" t="s">
        <v>7</v>
      </c>
      <c r="BQ323" s="62" t="s">
        <v>7</v>
      </c>
      <c r="BR323" s="62" t="s">
        <v>7</v>
      </c>
      <c r="BS323" s="62" t="s">
        <v>7</v>
      </c>
      <c r="BT323" s="62" t="s">
        <v>7</v>
      </c>
      <c r="BU323" s="62" t="s">
        <v>7</v>
      </c>
      <c r="BV323" s="62" t="s">
        <v>7</v>
      </c>
      <c r="BW323" s="62" t="s">
        <v>7</v>
      </c>
      <c r="BX323" s="62" t="s">
        <v>7</v>
      </c>
      <c r="BY323" s="62" t="s">
        <v>7</v>
      </c>
      <c r="BZ323" s="62" t="s">
        <v>7</v>
      </c>
      <c r="CA323" s="62" t="s">
        <v>7</v>
      </c>
      <c r="CB323" s="62" t="s">
        <v>7</v>
      </c>
      <c r="CC323" s="62" t="s">
        <v>7</v>
      </c>
      <c r="CD323" s="62" t="s">
        <v>7</v>
      </c>
      <c r="CE323" s="62" t="s">
        <v>7</v>
      </c>
      <c r="CF323" s="62" t="s">
        <v>7</v>
      </c>
      <c r="CG323" s="62" t="s">
        <v>7</v>
      </c>
      <c r="CH323" s="62" t="s">
        <v>7</v>
      </c>
      <c r="CI323" s="62" t="s">
        <v>7</v>
      </c>
      <c r="CJ323" s="62" t="s">
        <v>7</v>
      </c>
      <c r="CK323" s="62" t="s">
        <v>7</v>
      </c>
      <c r="CL323" s="62" t="s">
        <v>7</v>
      </c>
      <c r="CM323" s="62" t="s">
        <v>7</v>
      </c>
      <c r="CN323" s="62" t="s">
        <v>7</v>
      </c>
      <c r="CO323" s="62" t="s">
        <v>7</v>
      </c>
      <c r="CP323" s="117"/>
      <c r="CQ323" s="60" t="str">
        <f>IF(AD323="Athlete Name","",AD323)</f>
        <v/>
      </c>
      <c r="CR323" s="46">
        <v>74</v>
      </c>
      <c r="CS323" s="88"/>
    </row>
    <row r="324" spans="2:97" x14ac:dyDescent="0.35">
      <c r="B324" s="71"/>
      <c r="C324" s="323"/>
      <c r="D324" s="47"/>
      <c r="E324" s="60"/>
      <c r="G324" s="46"/>
      <c r="I324" s="61" t="str">
        <f t="shared" ref="I324" si="1181">IF(SUM(AF324:AJ324)=0,"",SUM(AF324:AJ324))</f>
        <v/>
      </c>
      <c r="J324" s="108" t="s">
        <v>12</v>
      </c>
      <c r="K324" s="45" t="str">
        <f>IFERROR(LARGE((AL324:CO324),1),"")</f>
        <v/>
      </c>
      <c r="L324" s="1" t="str">
        <f>IFERROR(LARGE((AL324:CO324),2),"")</f>
        <v/>
      </c>
      <c r="M324" s="1" t="str">
        <f>IFERROR(LARGE((AL324:CO324),3),"")</f>
        <v/>
      </c>
      <c r="N324" s="1" t="str">
        <f>IFERROR(LARGE((AL324:CO324),4),"")</f>
        <v/>
      </c>
      <c r="O324" s="46" t="str">
        <f>IFERROR(LARGE((AL324:CO324),5),"")</f>
        <v/>
      </c>
      <c r="P324" s="1"/>
      <c r="Q324" s="56"/>
      <c r="R324" s="57"/>
      <c r="T324" s="5" t="str">
        <f t="shared" ref="T324" si="1182">IF(U323="","",1)</f>
        <v/>
      </c>
      <c r="U324" s="126" t="str">
        <f t="shared" si="863"/>
        <v/>
      </c>
      <c r="V324" s="6" t="str">
        <f t="shared" ref="V324" si="1183">IF(U323="","",1)</f>
        <v/>
      </c>
      <c r="X324" s="60"/>
      <c r="Y324" s="46"/>
      <c r="Z324" s="76"/>
      <c r="AB324" s="82"/>
      <c r="AC324" s="45"/>
      <c r="AD324" s="60"/>
      <c r="AF324" s="45" t="s">
        <v>12</v>
      </c>
      <c r="AG324" s="1" t="s">
        <v>12</v>
      </c>
      <c r="AH324" s="1" t="s">
        <v>12</v>
      </c>
      <c r="AI324" s="1" t="s">
        <v>12</v>
      </c>
      <c r="AJ324" s="46" t="s">
        <v>12</v>
      </c>
      <c r="AK324" s="108"/>
      <c r="AL324" s="45" t="s">
        <v>12</v>
      </c>
      <c r="AM324" s="45" t="s">
        <v>12</v>
      </c>
      <c r="AN324" s="45" t="s">
        <v>12</v>
      </c>
      <c r="AO324" s="45" t="s">
        <v>12</v>
      </c>
      <c r="AP324" s="45" t="s">
        <v>12</v>
      </c>
      <c r="AQ324" s="45" t="s">
        <v>12</v>
      </c>
      <c r="AR324" s="45" t="s">
        <v>12</v>
      </c>
      <c r="AS324" s="45" t="s">
        <v>12</v>
      </c>
      <c r="AT324" s="45" t="s">
        <v>12</v>
      </c>
      <c r="AU324" s="45" t="s">
        <v>12</v>
      </c>
      <c r="AV324" s="45" t="s">
        <v>12</v>
      </c>
      <c r="AW324" s="45" t="s">
        <v>12</v>
      </c>
      <c r="AX324" s="45" t="s">
        <v>12</v>
      </c>
      <c r="AY324" s="45" t="s">
        <v>12</v>
      </c>
      <c r="AZ324" s="45" t="s">
        <v>12</v>
      </c>
      <c r="BA324" s="45" t="s">
        <v>12</v>
      </c>
      <c r="BB324" s="45" t="s">
        <v>12</v>
      </c>
      <c r="BC324" s="45" t="s">
        <v>12</v>
      </c>
      <c r="BD324" s="45" t="s">
        <v>12</v>
      </c>
      <c r="BE324" s="45" t="s">
        <v>12</v>
      </c>
      <c r="BF324" s="45" t="s">
        <v>12</v>
      </c>
      <c r="BG324" s="45" t="s">
        <v>12</v>
      </c>
      <c r="BH324" s="45" t="s">
        <v>12</v>
      </c>
      <c r="BI324" s="45" t="s">
        <v>12</v>
      </c>
      <c r="BJ324" s="45" t="s">
        <v>12</v>
      </c>
      <c r="BK324" s="45" t="s">
        <v>12</v>
      </c>
      <c r="BL324" s="45" t="s">
        <v>12</v>
      </c>
      <c r="BM324" s="45" t="s">
        <v>12</v>
      </c>
      <c r="BN324" s="45" t="s">
        <v>12</v>
      </c>
      <c r="BO324" s="45" t="s">
        <v>12</v>
      </c>
      <c r="BP324" s="45" t="s">
        <v>12</v>
      </c>
      <c r="BQ324" s="45" t="s">
        <v>12</v>
      </c>
      <c r="BR324" s="45" t="s">
        <v>12</v>
      </c>
      <c r="BS324" s="45" t="s">
        <v>12</v>
      </c>
      <c r="BT324" s="45" t="s">
        <v>12</v>
      </c>
      <c r="BU324" s="45" t="s">
        <v>12</v>
      </c>
      <c r="BV324" s="45" t="s">
        <v>12</v>
      </c>
      <c r="BW324" s="45" t="s">
        <v>12</v>
      </c>
      <c r="BX324" s="45" t="s">
        <v>12</v>
      </c>
      <c r="BY324" s="45" t="s">
        <v>12</v>
      </c>
      <c r="BZ324" s="45" t="s">
        <v>12</v>
      </c>
      <c r="CA324" s="45" t="s">
        <v>12</v>
      </c>
      <c r="CB324" s="45" t="s">
        <v>12</v>
      </c>
      <c r="CC324" s="45" t="s">
        <v>12</v>
      </c>
      <c r="CD324" s="45" t="s">
        <v>12</v>
      </c>
      <c r="CE324" s="45" t="s">
        <v>12</v>
      </c>
      <c r="CF324" s="45" t="s">
        <v>12</v>
      </c>
      <c r="CG324" s="45" t="s">
        <v>12</v>
      </c>
      <c r="CH324" s="45" t="s">
        <v>12</v>
      </c>
      <c r="CI324" s="45" t="s">
        <v>12</v>
      </c>
      <c r="CJ324" s="45" t="s">
        <v>12</v>
      </c>
      <c r="CK324" s="45" t="s">
        <v>12</v>
      </c>
      <c r="CL324" s="45" t="s">
        <v>12</v>
      </c>
      <c r="CM324" s="45" t="s">
        <v>12</v>
      </c>
      <c r="CN324" s="45" t="s">
        <v>12</v>
      </c>
      <c r="CO324" s="45" t="s">
        <v>12</v>
      </c>
      <c r="CP324" s="117"/>
      <c r="CQ324" s="60"/>
      <c r="CR324" s="46"/>
      <c r="CS324" s="88"/>
    </row>
    <row r="325" spans="2:97" s="39" customFormat="1" ht="8.5" customHeight="1" thickBot="1" x14ac:dyDescent="0.4">
      <c r="B325" s="102"/>
      <c r="C325" s="324"/>
      <c r="D325" s="107"/>
      <c r="E325" s="103"/>
      <c r="F325" s="115"/>
      <c r="G325" s="116"/>
      <c r="I325" s="95"/>
      <c r="K325" s="96"/>
      <c r="L325" s="93"/>
      <c r="M325" s="93"/>
      <c r="N325" s="93"/>
      <c r="O325" s="94"/>
      <c r="Q325" s="112"/>
      <c r="R325" s="113"/>
      <c r="T325" s="110" t="str">
        <f t="shared" ref="T325" si="1184">IF(U323="","",1)</f>
        <v/>
      </c>
      <c r="U325" s="93" t="str">
        <f t="shared" si="866"/>
        <v/>
      </c>
      <c r="V325" s="109" t="str">
        <f t="shared" ref="V325" si="1185">IF(U323="","",1)</f>
        <v/>
      </c>
      <c r="X325" s="107"/>
      <c r="Y325" s="97"/>
      <c r="Z325" s="98"/>
      <c r="AB325" s="104"/>
      <c r="AC325" s="92"/>
      <c r="AD325" s="139"/>
      <c r="AF325" s="140"/>
      <c r="AG325" s="141"/>
      <c r="AH325" s="141"/>
      <c r="AI325" s="141"/>
      <c r="AJ325" s="142"/>
      <c r="AL325" s="140"/>
      <c r="AM325" s="141"/>
      <c r="AN325" s="141"/>
      <c r="AO325" s="141"/>
      <c r="AP325" s="141"/>
      <c r="AQ325" s="141"/>
      <c r="AR325" s="141"/>
      <c r="AS325" s="141"/>
      <c r="AT325" s="141"/>
      <c r="AU325" s="141"/>
      <c r="AV325" s="141"/>
      <c r="AW325" s="141"/>
      <c r="AX325" s="141"/>
      <c r="AY325" s="141"/>
      <c r="AZ325" s="141"/>
      <c r="BA325" s="141"/>
      <c r="BB325" s="141"/>
      <c r="BC325" s="141"/>
      <c r="BD325" s="141"/>
      <c r="BE325" s="141"/>
      <c r="BF325" s="141"/>
      <c r="BG325" s="141"/>
      <c r="BH325" s="141"/>
      <c r="BI325" s="141"/>
      <c r="BJ325" s="141"/>
      <c r="BK325" s="141"/>
      <c r="BL325" s="141"/>
      <c r="BM325" s="141"/>
      <c r="BN325" s="141"/>
      <c r="BO325" s="141"/>
      <c r="BP325" s="141"/>
      <c r="BQ325" s="141"/>
      <c r="BR325" s="141"/>
      <c r="BS325" s="141"/>
      <c r="BT325" s="141"/>
      <c r="BU325" s="141"/>
      <c r="BV325" s="141"/>
      <c r="BW325" s="141"/>
      <c r="BX325" s="141"/>
      <c r="BY325" s="141"/>
      <c r="BZ325" s="141"/>
      <c r="CA325" s="141"/>
      <c r="CB325" s="141"/>
      <c r="CC325" s="141"/>
      <c r="CD325" s="141"/>
      <c r="CE325" s="141"/>
      <c r="CF325" s="141"/>
      <c r="CG325" s="141"/>
      <c r="CH325" s="141"/>
      <c r="CI325" s="141"/>
      <c r="CJ325" s="141"/>
      <c r="CK325" s="141"/>
      <c r="CL325" s="141"/>
      <c r="CM325" s="141"/>
      <c r="CN325" s="141"/>
      <c r="CO325" s="142"/>
      <c r="CP325" s="118"/>
      <c r="CQ325" s="146"/>
      <c r="CR325" s="97"/>
      <c r="CS325" s="105"/>
    </row>
    <row r="326" spans="2:97" ht="8.5" customHeight="1" thickTop="1" x14ac:dyDescent="0.35">
      <c r="B326" s="71"/>
      <c r="C326" s="323"/>
      <c r="D326" s="313"/>
      <c r="E326" s="60"/>
      <c r="F326" s="314"/>
      <c r="G326" s="315"/>
      <c r="I326" s="316"/>
      <c r="K326" s="314"/>
      <c r="L326" s="317"/>
      <c r="M326" s="317"/>
      <c r="N326" s="317"/>
      <c r="O326" s="315"/>
      <c r="P326" s="1"/>
      <c r="Q326" s="318"/>
      <c r="R326" s="319"/>
      <c r="T326" s="320" t="str">
        <f t="shared" ref="T326" si="1186">IF(U327="","",1)</f>
        <v/>
      </c>
      <c r="U326" s="317" t="str">
        <f t="shared" si="850"/>
        <v/>
      </c>
      <c r="V326" s="321" t="str">
        <f t="shared" ref="V326" si="1187">IF(U327="","",1)</f>
        <v/>
      </c>
      <c r="X326" s="313"/>
      <c r="Y326" s="46"/>
      <c r="Z326" s="76"/>
      <c r="AB326" s="82"/>
      <c r="AC326" s="45"/>
      <c r="AD326" s="134"/>
      <c r="AF326" s="135"/>
      <c r="AG326" s="136"/>
      <c r="AH326" s="136"/>
      <c r="AI326" s="137"/>
      <c r="AJ326" s="138"/>
      <c r="AL326" s="143"/>
      <c r="AM326" s="144"/>
      <c r="AN326" s="144"/>
      <c r="AO326" s="144"/>
      <c r="AP326" s="144"/>
      <c r="AQ326" s="144"/>
      <c r="AR326" s="144"/>
      <c r="AS326" s="144"/>
      <c r="AT326" s="144"/>
      <c r="AU326" s="144"/>
      <c r="AV326" s="144"/>
      <c r="AW326" s="144"/>
      <c r="AX326" s="144"/>
      <c r="AY326" s="144"/>
      <c r="AZ326" s="144"/>
      <c r="BA326" s="144"/>
      <c r="BB326" s="144"/>
      <c r="BC326" s="144"/>
      <c r="BD326" s="144"/>
      <c r="BE326" s="144"/>
      <c r="BF326" s="144"/>
      <c r="BG326" s="144"/>
      <c r="BH326" s="144"/>
      <c r="BI326" s="144"/>
      <c r="BJ326" s="144"/>
      <c r="BK326" s="144"/>
      <c r="BL326" s="144"/>
      <c r="BM326" s="144"/>
      <c r="BN326" s="144"/>
      <c r="BO326" s="144"/>
      <c r="BP326" s="144"/>
      <c r="BQ326" s="144"/>
      <c r="BR326" s="144"/>
      <c r="BS326" s="144"/>
      <c r="BT326" s="144"/>
      <c r="BU326" s="144"/>
      <c r="BV326" s="144"/>
      <c r="BW326" s="144"/>
      <c r="BX326" s="144"/>
      <c r="BY326" s="144"/>
      <c r="BZ326" s="144"/>
      <c r="CA326" s="144"/>
      <c r="CB326" s="144"/>
      <c r="CC326" s="144"/>
      <c r="CD326" s="144"/>
      <c r="CE326" s="144"/>
      <c r="CF326" s="144"/>
      <c r="CG326" s="144"/>
      <c r="CH326" s="144"/>
      <c r="CI326" s="144"/>
      <c r="CJ326" s="144"/>
      <c r="CK326" s="144"/>
      <c r="CL326" s="144"/>
      <c r="CM326" s="144"/>
      <c r="CN326" s="144"/>
      <c r="CO326" s="145"/>
      <c r="CP326" s="117"/>
      <c r="CQ326" s="134"/>
      <c r="CR326" s="46"/>
      <c r="CS326" s="88"/>
    </row>
    <row r="327" spans="2:97" x14ac:dyDescent="0.35">
      <c r="B327" s="71"/>
      <c r="C327" s="323">
        <v>75</v>
      </c>
      <c r="D327" s="47" t="str">
        <f t="shared" ref="D327" si="1188">IF(AD327="Athlete Name","",AD327)</f>
        <v/>
      </c>
      <c r="E327" s="60"/>
      <c r="F327" s="1" t="str">
        <f>IF(COUNT(AL327:CO327)=0,"", COUNT(AL327:CO327))</f>
        <v/>
      </c>
      <c r="G327" s="46" t="str">
        <f t="shared" ref="G327" si="1189">_xlfn.IFS(F327="","",F327=1,1,F327=2,2,F327=3,3,F327=4,4,F327=5,5,F327&gt;5,5)</f>
        <v/>
      </c>
      <c r="I327" s="61"/>
      <c r="J327" s="108" t="s">
        <v>7</v>
      </c>
      <c r="K327" s="45" t="str">
        <f>IFERROR(LARGE((AL327:CO327),1),"")</f>
        <v/>
      </c>
      <c r="L327" s="1" t="str">
        <f>IFERROR(LARGE((AL327:CO327),2),"")</f>
        <v/>
      </c>
      <c r="M327" s="1" t="str">
        <f>IFERROR(LARGE((AL327:CO327),3),"")</f>
        <v/>
      </c>
      <c r="N327" s="1" t="str">
        <f>IFERROR(LARGE((AL327:CO327),4),"")</f>
        <v/>
      </c>
      <c r="O327" s="46" t="str">
        <f>IFERROR(LARGE((AL327:CO327),5),"")</f>
        <v/>
      </c>
      <c r="P327" s="1"/>
      <c r="Q327" s="56" t="str">
        <f t="shared" ref="Q327" si="1190">IFERROR(AVERAGEIF(K327:O327,"&gt;0"),"")</f>
        <v/>
      </c>
      <c r="R327" s="57" t="str">
        <f t="shared" ref="R327" si="1191">IF(SUM(AF328:AJ328,K328:O328)=0,"",SUM(AF328:AJ328,K328:O328))</f>
        <v/>
      </c>
      <c r="T327" s="5" t="str">
        <f t="shared" ref="T327" si="1192">IF(U327="","",1)</f>
        <v/>
      </c>
      <c r="U327" s="4" t="str">
        <f t="shared" ref="U327" si="1193">IF(SUM(Q327:R327)=0,"",SUM(Q327:R327))</f>
        <v/>
      </c>
      <c r="V327" s="6" t="str">
        <f t="shared" ref="V327" si="1194">IF(U327="","",1)</f>
        <v/>
      </c>
      <c r="X327" s="60" t="str">
        <f t="shared" ref="X327" si="1195">IF(AD327="Athlete Name","",AD327)</f>
        <v/>
      </c>
      <c r="Y327" s="46"/>
      <c r="Z327" s="76"/>
      <c r="AB327" s="82"/>
      <c r="AC327" s="45">
        <v>75</v>
      </c>
      <c r="AD327" s="60" t="s">
        <v>34</v>
      </c>
      <c r="AF327" s="45"/>
      <c r="AG327" s="1"/>
      <c r="AH327" s="1"/>
      <c r="AI327" s="1"/>
      <c r="AJ327" s="46"/>
      <c r="AK327" s="108"/>
      <c r="AL327" s="62" t="s">
        <v>7</v>
      </c>
      <c r="AM327" s="62" t="s">
        <v>7</v>
      </c>
      <c r="AN327" s="62" t="s">
        <v>7</v>
      </c>
      <c r="AO327" s="62" t="s">
        <v>7</v>
      </c>
      <c r="AP327" s="62" t="s">
        <v>7</v>
      </c>
      <c r="AQ327" s="62" t="s">
        <v>7</v>
      </c>
      <c r="AR327" s="62" t="s">
        <v>7</v>
      </c>
      <c r="AS327" s="62" t="s">
        <v>7</v>
      </c>
      <c r="AT327" s="62" t="s">
        <v>7</v>
      </c>
      <c r="AU327" s="62" t="s">
        <v>7</v>
      </c>
      <c r="AV327" s="62" t="s">
        <v>7</v>
      </c>
      <c r="AW327" s="62" t="s">
        <v>7</v>
      </c>
      <c r="AX327" s="62" t="s">
        <v>7</v>
      </c>
      <c r="AY327" s="62" t="s">
        <v>7</v>
      </c>
      <c r="AZ327" s="62" t="s">
        <v>7</v>
      </c>
      <c r="BA327" s="62" t="s">
        <v>7</v>
      </c>
      <c r="BB327" s="62" t="s">
        <v>7</v>
      </c>
      <c r="BC327" s="62" t="s">
        <v>7</v>
      </c>
      <c r="BD327" s="62" t="s">
        <v>7</v>
      </c>
      <c r="BE327" s="62" t="s">
        <v>7</v>
      </c>
      <c r="BF327" s="62" t="s">
        <v>7</v>
      </c>
      <c r="BG327" s="62" t="s">
        <v>7</v>
      </c>
      <c r="BH327" s="62" t="s">
        <v>7</v>
      </c>
      <c r="BI327" s="62" t="s">
        <v>7</v>
      </c>
      <c r="BJ327" s="62" t="s">
        <v>7</v>
      </c>
      <c r="BK327" s="62" t="s">
        <v>7</v>
      </c>
      <c r="BL327" s="62" t="s">
        <v>7</v>
      </c>
      <c r="BM327" s="62" t="s">
        <v>7</v>
      </c>
      <c r="BN327" s="62" t="s">
        <v>7</v>
      </c>
      <c r="BO327" s="62" t="s">
        <v>7</v>
      </c>
      <c r="BP327" s="62" t="s">
        <v>7</v>
      </c>
      <c r="BQ327" s="62" t="s">
        <v>7</v>
      </c>
      <c r="BR327" s="62" t="s">
        <v>7</v>
      </c>
      <c r="BS327" s="62" t="s">
        <v>7</v>
      </c>
      <c r="BT327" s="62" t="s">
        <v>7</v>
      </c>
      <c r="BU327" s="62" t="s">
        <v>7</v>
      </c>
      <c r="BV327" s="62" t="s">
        <v>7</v>
      </c>
      <c r="BW327" s="62" t="s">
        <v>7</v>
      </c>
      <c r="BX327" s="62" t="s">
        <v>7</v>
      </c>
      <c r="BY327" s="62" t="s">
        <v>7</v>
      </c>
      <c r="BZ327" s="62" t="s">
        <v>7</v>
      </c>
      <c r="CA327" s="62" t="s">
        <v>7</v>
      </c>
      <c r="CB327" s="62" t="s">
        <v>7</v>
      </c>
      <c r="CC327" s="62" t="s">
        <v>7</v>
      </c>
      <c r="CD327" s="62" t="s">
        <v>7</v>
      </c>
      <c r="CE327" s="62" t="s">
        <v>7</v>
      </c>
      <c r="CF327" s="62" t="s">
        <v>7</v>
      </c>
      <c r="CG327" s="62" t="s">
        <v>7</v>
      </c>
      <c r="CH327" s="62" t="s">
        <v>7</v>
      </c>
      <c r="CI327" s="62" t="s">
        <v>7</v>
      </c>
      <c r="CJ327" s="62" t="s">
        <v>7</v>
      </c>
      <c r="CK327" s="62" t="s">
        <v>7</v>
      </c>
      <c r="CL327" s="62" t="s">
        <v>7</v>
      </c>
      <c r="CM327" s="62" t="s">
        <v>7</v>
      </c>
      <c r="CN327" s="62" t="s">
        <v>7</v>
      </c>
      <c r="CO327" s="62" t="s">
        <v>7</v>
      </c>
      <c r="CP327" s="117"/>
      <c r="CQ327" s="60" t="str">
        <f>IF(AD327="Athlete Name","",AD327)</f>
        <v/>
      </c>
      <c r="CR327" s="46">
        <v>75</v>
      </c>
      <c r="CS327" s="88"/>
    </row>
    <row r="328" spans="2:97" x14ac:dyDescent="0.35">
      <c r="B328" s="71"/>
      <c r="C328" s="323"/>
      <c r="D328" s="47"/>
      <c r="E328" s="60"/>
      <c r="G328" s="46"/>
      <c r="I328" s="61" t="str">
        <f t="shared" ref="I328" si="1196">IF(SUM(AF328:AJ328)=0,"",SUM(AF328:AJ328))</f>
        <v/>
      </c>
      <c r="J328" s="108" t="s">
        <v>12</v>
      </c>
      <c r="K328" s="45" t="str">
        <f>IFERROR(LARGE((AL328:CO328),1),"")</f>
        <v/>
      </c>
      <c r="L328" s="1" t="str">
        <f>IFERROR(LARGE((AL328:CO328),2),"")</f>
        <v/>
      </c>
      <c r="M328" s="1" t="str">
        <f>IFERROR(LARGE((AL328:CO328),3),"")</f>
        <v/>
      </c>
      <c r="N328" s="1" t="str">
        <f>IFERROR(LARGE((AL328:CO328),4),"")</f>
        <v/>
      </c>
      <c r="O328" s="46" t="str">
        <f>IFERROR(LARGE((AL328:CO328),5),"")</f>
        <v/>
      </c>
      <c r="P328" s="1"/>
      <c r="Q328" s="56"/>
      <c r="R328" s="57"/>
      <c r="T328" s="5" t="str">
        <f t="shared" ref="T328" si="1197">IF(U327="","",1)</f>
        <v/>
      </c>
      <c r="U328" s="126" t="str">
        <f t="shared" si="863"/>
        <v/>
      </c>
      <c r="V328" s="6" t="str">
        <f t="shared" ref="V328" si="1198">IF(U327="","",1)</f>
        <v/>
      </c>
      <c r="X328" s="60"/>
      <c r="Y328" s="46"/>
      <c r="Z328" s="76"/>
      <c r="AB328" s="82"/>
      <c r="AC328" s="45"/>
      <c r="AD328" s="60"/>
      <c r="AF328" s="45" t="s">
        <v>12</v>
      </c>
      <c r="AG328" s="1" t="s">
        <v>12</v>
      </c>
      <c r="AH328" s="1" t="s">
        <v>12</v>
      </c>
      <c r="AI328" s="1" t="s">
        <v>12</v>
      </c>
      <c r="AJ328" s="46" t="s">
        <v>12</v>
      </c>
      <c r="AK328" s="108"/>
      <c r="AL328" s="45" t="s">
        <v>12</v>
      </c>
      <c r="AM328" s="45" t="s">
        <v>12</v>
      </c>
      <c r="AN328" s="45" t="s">
        <v>12</v>
      </c>
      <c r="AO328" s="45" t="s">
        <v>12</v>
      </c>
      <c r="AP328" s="45" t="s">
        <v>12</v>
      </c>
      <c r="AQ328" s="45" t="s">
        <v>12</v>
      </c>
      <c r="AR328" s="45" t="s">
        <v>12</v>
      </c>
      <c r="AS328" s="45" t="s">
        <v>12</v>
      </c>
      <c r="AT328" s="45" t="s">
        <v>12</v>
      </c>
      <c r="AU328" s="45" t="s">
        <v>12</v>
      </c>
      <c r="AV328" s="45" t="s">
        <v>12</v>
      </c>
      <c r="AW328" s="45" t="s">
        <v>12</v>
      </c>
      <c r="AX328" s="45" t="s">
        <v>12</v>
      </c>
      <c r="AY328" s="45" t="s">
        <v>12</v>
      </c>
      <c r="AZ328" s="45" t="s">
        <v>12</v>
      </c>
      <c r="BA328" s="45" t="s">
        <v>12</v>
      </c>
      <c r="BB328" s="45" t="s">
        <v>12</v>
      </c>
      <c r="BC328" s="45" t="s">
        <v>12</v>
      </c>
      <c r="BD328" s="45" t="s">
        <v>12</v>
      </c>
      <c r="BE328" s="45" t="s">
        <v>12</v>
      </c>
      <c r="BF328" s="45" t="s">
        <v>12</v>
      </c>
      <c r="BG328" s="45" t="s">
        <v>12</v>
      </c>
      <c r="BH328" s="45" t="s">
        <v>12</v>
      </c>
      <c r="BI328" s="45" t="s">
        <v>12</v>
      </c>
      <c r="BJ328" s="45" t="s">
        <v>12</v>
      </c>
      <c r="BK328" s="45" t="s">
        <v>12</v>
      </c>
      <c r="BL328" s="45" t="s">
        <v>12</v>
      </c>
      <c r="BM328" s="45" t="s">
        <v>12</v>
      </c>
      <c r="BN328" s="45" t="s">
        <v>12</v>
      </c>
      <c r="BO328" s="45" t="s">
        <v>12</v>
      </c>
      <c r="BP328" s="45" t="s">
        <v>12</v>
      </c>
      <c r="BQ328" s="45" t="s">
        <v>12</v>
      </c>
      <c r="BR328" s="45" t="s">
        <v>12</v>
      </c>
      <c r="BS328" s="45" t="s">
        <v>12</v>
      </c>
      <c r="BT328" s="45" t="s">
        <v>12</v>
      </c>
      <c r="BU328" s="45" t="s">
        <v>12</v>
      </c>
      <c r="BV328" s="45" t="s">
        <v>12</v>
      </c>
      <c r="BW328" s="45" t="s">
        <v>12</v>
      </c>
      <c r="BX328" s="45" t="s">
        <v>12</v>
      </c>
      <c r="BY328" s="45" t="s">
        <v>12</v>
      </c>
      <c r="BZ328" s="45" t="s">
        <v>12</v>
      </c>
      <c r="CA328" s="45" t="s">
        <v>12</v>
      </c>
      <c r="CB328" s="45" t="s">
        <v>12</v>
      </c>
      <c r="CC328" s="45" t="s">
        <v>12</v>
      </c>
      <c r="CD328" s="45" t="s">
        <v>12</v>
      </c>
      <c r="CE328" s="45" t="s">
        <v>12</v>
      </c>
      <c r="CF328" s="45" t="s">
        <v>12</v>
      </c>
      <c r="CG328" s="45" t="s">
        <v>12</v>
      </c>
      <c r="CH328" s="45" t="s">
        <v>12</v>
      </c>
      <c r="CI328" s="45" t="s">
        <v>12</v>
      </c>
      <c r="CJ328" s="45" t="s">
        <v>12</v>
      </c>
      <c r="CK328" s="45" t="s">
        <v>12</v>
      </c>
      <c r="CL328" s="45" t="s">
        <v>12</v>
      </c>
      <c r="CM328" s="45" t="s">
        <v>12</v>
      </c>
      <c r="CN328" s="45" t="s">
        <v>12</v>
      </c>
      <c r="CO328" s="45" t="s">
        <v>12</v>
      </c>
      <c r="CP328" s="117"/>
      <c r="CQ328" s="60"/>
      <c r="CR328" s="46"/>
      <c r="CS328" s="88"/>
    </row>
    <row r="329" spans="2:97" s="39" customFormat="1" ht="8.5" customHeight="1" thickBot="1" x14ac:dyDescent="0.4">
      <c r="B329" s="102"/>
      <c r="C329" s="324"/>
      <c r="D329" s="107"/>
      <c r="E329" s="103"/>
      <c r="F329" s="115"/>
      <c r="G329" s="116"/>
      <c r="I329" s="95"/>
      <c r="K329" s="96"/>
      <c r="L329" s="93"/>
      <c r="M329" s="93"/>
      <c r="N329" s="93"/>
      <c r="O329" s="94"/>
      <c r="Q329" s="112"/>
      <c r="R329" s="113"/>
      <c r="T329" s="110" t="str">
        <f t="shared" ref="T329" si="1199">IF(U327="","",1)</f>
        <v/>
      </c>
      <c r="U329" s="93" t="str">
        <f t="shared" si="866"/>
        <v/>
      </c>
      <c r="V329" s="109" t="str">
        <f t="shared" ref="V329" si="1200">IF(U327="","",1)</f>
        <v/>
      </c>
      <c r="X329" s="107"/>
      <c r="Y329" s="97"/>
      <c r="Z329" s="98"/>
      <c r="AB329" s="104"/>
      <c r="AC329" s="92"/>
      <c r="AD329" s="139"/>
      <c r="AF329" s="140"/>
      <c r="AG329" s="141"/>
      <c r="AH329" s="141"/>
      <c r="AI329" s="141"/>
      <c r="AJ329" s="142"/>
      <c r="AL329" s="140"/>
      <c r="AM329" s="141"/>
      <c r="AN329" s="141"/>
      <c r="AO329" s="141"/>
      <c r="AP329" s="141"/>
      <c r="AQ329" s="141"/>
      <c r="AR329" s="141"/>
      <c r="AS329" s="141"/>
      <c r="AT329" s="141"/>
      <c r="AU329" s="141"/>
      <c r="AV329" s="141"/>
      <c r="AW329" s="141"/>
      <c r="AX329" s="141"/>
      <c r="AY329" s="141"/>
      <c r="AZ329" s="141"/>
      <c r="BA329" s="141"/>
      <c r="BB329" s="141"/>
      <c r="BC329" s="141"/>
      <c r="BD329" s="141"/>
      <c r="BE329" s="141"/>
      <c r="BF329" s="141"/>
      <c r="BG329" s="141"/>
      <c r="BH329" s="141"/>
      <c r="BI329" s="141"/>
      <c r="BJ329" s="141"/>
      <c r="BK329" s="141"/>
      <c r="BL329" s="141"/>
      <c r="BM329" s="141"/>
      <c r="BN329" s="141"/>
      <c r="BO329" s="141"/>
      <c r="BP329" s="141"/>
      <c r="BQ329" s="141"/>
      <c r="BR329" s="141"/>
      <c r="BS329" s="141"/>
      <c r="BT329" s="141"/>
      <c r="BU329" s="141"/>
      <c r="BV329" s="141"/>
      <c r="BW329" s="141"/>
      <c r="BX329" s="141"/>
      <c r="BY329" s="141"/>
      <c r="BZ329" s="141"/>
      <c r="CA329" s="141"/>
      <c r="CB329" s="141"/>
      <c r="CC329" s="141"/>
      <c r="CD329" s="141"/>
      <c r="CE329" s="141"/>
      <c r="CF329" s="141"/>
      <c r="CG329" s="141"/>
      <c r="CH329" s="141"/>
      <c r="CI329" s="141"/>
      <c r="CJ329" s="141"/>
      <c r="CK329" s="141"/>
      <c r="CL329" s="141"/>
      <c r="CM329" s="141"/>
      <c r="CN329" s="141"/>
      <c r="CO329" s="142"/>
      <c r="CP329" s="118"/>
      <c r="CQ329" s="146"/>
      <c r="CR329" s="97"/>
      <c r="CS329" s="105"/>
    </row>
    <row r="330" spans="2:97" ht="15" thickTop="1" x14ac:dyDescent="0.35">
      <c r="B330" s="71"/>
      <c r="C330" s="322" t="s">
        <v>0</v>
      </c>
      <c r="D330" s="3" t="s">
        <v>34</v>
      </c>
      <c r="E330" s="3"/>
      <c r="F330" s="3" t="s">
        <v>2</v>
      </c>
      <c r="G330" s="3" t="s">
        <v>1</v>
      </c>
      <c r="H330" s="3"/>
      <c r="I330" s="3" t="s">
        <v>13</v>
      </c>
      <c r="K330" s="3">
        <v>1</v>
      </c>
      <c r="L330" s="3">
        <v>2</v>
      </c>
      <c r="M330" s="3">
        <v>3</v>
      </c>
      <c r="N330" s="3">
        <v>4</v>
      </c>
      <c r="O330" s="3">
        <v>5</v>
      </c>
      <c r="Q330" s="3" t="s">
        <v>6</v>
      </c>
      <c r="R330" s="3" t="s">
        <v>37</v>
      </c>
      <c r="T330" s="122"/>
      <c r="U330" s="122" t="s">
        <v>4</v>
      </c>
      <c r="V330" s="14"/>
      <c r="X330" s="3" t="s">
        <v>34</v>
      </c>
      <c r="Y330" s="66"/>
      <c r="Z330" s="75"/>
      <c r="AB330" s="82"/>
      <c r="AC330" s="58" t="s">
        <v>0</v>
      </c>
      <c r="AD330" s="3" t="s">
        <v>34</v>
      </c>
      <c r="AF330" s="355" t="s">
        <v>9</v>
      </c>
      <c r="AG330" s="355"/>
      <c r="AH330" s="355"/>
      <c r="AI330" s="355"/>
      <c r="AJ330" s="355"/>
      <c r="AL330" s="3">
        <f t="shared" ref="AL330" si="1201">AL13</f>
        <v>0</v>
      </c>
      <c r="AM330" s="3">
        <f t="shared" ref="AM330:AP330" si="1202">AM13</f>
        <v>2023</v>
      </c>
      <c r="AN330" s="3">
        <f t="shared" si="1202"/>
        <v>2023</v>
      </c>
      <c r="AO330" s="3">
        <f t="shared" si="1202"/>
        <v>2024</v>
      </c>
      <c r="AP330" s="3">
        <f t="shared" si="1202"/>
        <v>2024</v>
      </c>
      <c r="AQ330" s="3">
        <f t="shared" ref="AQ330:CM330" si="1203">AQ13</f>
        <v>2024</v>
      </c>
      <c r="AR330" s="3">
        <f t="shared" ref="AR330:AW330" si="1204">AR13</f>
        <v>2024</v>
      </c>
      <c r="AS330" s="3">
        <f t="shared" si="1204"/>
        <v>2024</v>
      </c>
      <c r="AT330" s="3">
        <f t="shared" si="1204"/>
        <v>2024</v>
      </c>
      <c r="AU330" s="3">
        <f t="shared" si="1204"/>
        <v>2024</v>
      </c>
      <c r="AV330" s="3">
        <f t="shared" si="1204"/>
        <v>2024</v>
      </c>
      <c r="AW330" s="3">
        <f t="shared" si="1204"/>
        <v>2024</v>
      </c>
      <c r="AX330" s="3">
        <f t="shared" si="1203"/>
        <v>2024</v>
      </c>
      <c r="AY330" s="3">
        <f t="shared" si="1203"/>
        <v>2024</v>
      </c>
      <c r="AZ330" s="3">
        <f t="shared" ref="AZ330:BA330" si="1205">AZ13</f>
        <v>2024</v>
      </c>
      <c r="BA330" s="3">
        <f t="shared" si="1205"/>
        <v>2024</v>
      </c>
      <c r="BB330" s="3">
        <f t="shared" si="1203"/>
        <v>2024</v>
      </c>
      <c r="BC330" s="3">
        <f t="shared" si="1203"/>
        <v>2024</v>
      </c>
      <c r="BD330" s="3">
        <f t="shared" si="1203"/>
        <v>2024</v>
      </c>
      <c r="BE330" s="3">
        <f t="shared" ref="BE330:BJ330" si="1206">BE13</f>
        <v>2024</v>
      </c>
      <c r="BF330" s="3">
        <f t="shared" si="1206"/>
        <v>2024</v>
      </c>
      <c r="BG330" s="3">
        <f t="shared" si="1206"/>
        <v>2024</v>
      </c>
      <c r="BH330" s="3">
        <f t="shared" si="1206"/>
        <v>2024</v>
      </c>
      <c r="BI330" s="3">
        <f t="shared" si="1206"/>
        <v>2024</v>
      </c>
      <c r="BJ330" s="3">
        <f t="shared" si="1206"/>
        <v>2024</v>
      </c>
      <c r="BK330" s="3">
        <f t="shared" si="1203"/>
        <v>2024</v>
      </c>
      <c r="BL330" s="3">
        <f t="shared" si="1203"/>
        <v>2024</v>
      </c>
      <c r="BM330" s="3">
        <f t="shared" si="1203"/>
        <v>2024</v>
      </c>
      <c r="BN330" s="3">
        <f t="shared" si="1203"/>
        <v>2024</v>
      </c>
      <c r="BO330" s="3">
        <f t="shared" ref="BO330:BP330" si="1207">BO13</f>
        <v>2024</v>
      </c>
      <c r="BP330" s="3">
        <f t="shared" si="1207"/>
        <v>2024</v>
      </c>
      <c r="BQ330" s="3">
        <f t="shared" si="1203"/>
        <v>2024</v>
      </c>
      <c r="BR330" s="3">
        <f t="shared" si="1203"/>
        <v>2024</v>
      </c>
      <c r="BS330" s="3">
        <f t="shared" si="1203"/>
        <v>2024</v>
      </c>
      <c r="BT330" s="3">
        <f t="shared" si="1203"/>
        <v>2024</v>
      </c>
      <c r="BU330" s="3">
        <f t="shared" si="1203"/>
        <v>2024</v>
      </c>
      <c r="BV330" s="3">
        <f t="shared" si="1203"/>
        <v>2024</v>
      </c>
      <c r="BW330" s="3">
        <f t="shared" si="1203"/>
        <v>2024</v>
      </c>
      <c r="BX330" s="3">
        <f t="shared" si="1203"/>
        <v>2024</v>
      </c>
      <c r="BY330" s="3">
        <f t="shared" si="1203"/>
        <v>2024</v>
      </c>
      <c r="BZ330" s="3">
        <f t="shared" ref="BZ330:CI330" si="1208">BZ13</f>
        <v>2024</v>
      </c>
      <c r="CA330" s="3">
        <f t="shared" si="1208"/>
        <v>2024</v>
      </c>
      <c r="CB330" s="3">
        <f t="shared" si="1208"/>
        <v>2024</v>
      </c>
      <c r="CC330" s="3">
        <f t="shared" si="1208"/>
        <v>2024</v>
      </c>
      <c r="CD330" s="3">
        <f t="shared" si="1208"/>
        <v>2024</v>
      </c>
      <c r="CE330" s="3">
        <f t="shared" si="1208"/>
        <v>2024</v>
      </c>
      <c r="CF330" s="3">
        <f t="shared" si="1208"/>
        <v>2024</v>
      </c>
      <c r="CG330" s="3">
        <f t="shared" si="1208"/>
        <v>2024</v>
      </c>
      <c r="CH330" s="3">
        <f t="shared" si="1208"/>
        <v>2024</v>
      </c>
      <c r="CI330" s="3">
        <f t="shared" si="1208"/>
        <v>2024</v>
      </c>
      <c r="CJ330" s="3">
        <f t="shared" si="1203"/>
        <v>2024</v>
      </c>
      <c r="CK330" s="3">
        <f t="shared" si="1203"/>
        <v>2024</v>
      </c>
      <c r="CL330" s="3" t="str">
        <f t="shared" si="1203"/>
        <v>Year</v>
      </c>
      <c r="CM330" s="3" t="str">
        <f t="shared" si="1203"/>
        <v>Year</v>
      </c>
      <c r="CN330" s="3" t="str">
        <f t="shared" ref="CN330:CO332" si="1209">CN13</f>
        <v>Year</v>
      </c>
      <c r="CO330" s="3" t="str">
        <f t="shared" si="1209"/>
        <v>Year</v>
      </c>
      <c r="CP330" s="3"/>
      <c r="CR330" s="46"/>
      <c r="CS330" s="88"/>
    </row>
    <row r="331" spans="2:97" x14ac:dyDescent="0.35">
      <c r="B331" s="71"/>
      <c r="C331" s="322" t="s">
        <v>35</v>
      </c>
      <c r="F331" s="3" t="s">
        <v>1</v>
      </c>
      <c r="G331" s="3" t="s">
        <v>3</v>
      </c>
      <c r="H331" s="3"/>
      <c r="I331" s="3" t="s">
        <v>12</v>
      </c>
      <c r="K331" s="360" t="s">
        <v>36</v>
      </c>
      <c r="L331" s="360"/>
      <c r="M331" s="360"/>
      <c r="N331" s="360"/>
      <c r="O331" s="360"/>
      <c r="P331" s="3"/>
      <c r="Q331" s="3" t="s">
        <v>7</v>
      </c>
      <c r="R331" s="3" t="s">
        <v>8</v>
      </c>
      <c r="S331" s="3"/>
      <c r="T331" s="3"/>
      <c r="U331" s="3" t="s">
        <v>5</v>
      </c>
      <c r="V331" s="3"/>
      <c r="W331" s="3"/>
      <c r="Y331" s="66"/>
      <c r="Z331" s="75"/>
      <c r="AB331" s="82"/>
      <c r="AC331" s="58" t="s">
        <v>35</v>
      </c>
      <c r="AD331" s="3"/>
      <c r="AE331" s="3"/>
      <c r="AF331" s="3" t="s">
        <v>10</v>
      </c>
      <c r="AG331" s="3" t="s">
        <v>13</v>
      </c>
      <c r="AH331" s="3" t="s">
        <v>13</v>
      </c>
      <c r="AI331" s="3" t="s">
        <v>14</v>
      </c>
      <c r="AJ331" s="3" t="s">
        <v>16</v>
      </c>
      <c r="AL331" s="3">
        <f t="shared" ref="AL331" si="1210">AL14</f>
        <v>0</v>
      </c>
      <c r="AM331" s="3" t="str">
        <f t="shared" ref="AM331:AP331" si="1211">AM14</f>
        <v>Dec</v>
      </c>
      <c r="AN331" s="3" t="str">
        <f t="shared" si="1211"/>
        <v>Dec</v>
      </c>
      <c r="AO331" s="3" t="str">
        <f t="shared" si="1211"/>
        <v>Jan</v>
      </c>
      <c r="AP331" s="3" t="str">
        <f t="shared" si="1211"/>
        <v>Jan</v>
      </c>
      <c r="AQ331" s="3" t="str">
        <f t="shared" ref="AQ331:CM331" si="1212">AQ14</f>
        <v>Jan</v>
      </c>
      <c r="AR331" s="3" t="str">
        <f t="shared" ref="AR331:AW331" si="1213">AR14</f>
        <v>Jan</v>
      </c>
      <c r="AS331" s="3" t="str">
        <f t="shared" si="1213"/>
        <v>Jan</v>
      </c>
      <c r="AT331" s="3" t="str">
        <f t="shared" si="1213"/>
        <v>Jan</v>
      </c>
      <c r="AU331" s="3" t="str">
        <f t="shared" si="1213"/>
        <v>Jan</v>
      </c>
      <c r="AV331" s="3" t="str">
        <f t="shared" si="1213"/>
        <v>Jan</v>
      </c>
      <c r="AW331" s="3" t="str">
        <f t="shared" si="1213"/>
        <v>Jan</v>
      </c>
      <c r="AX331" s="3" t="str">
        <f t="shared" si="1212"/>
        <v>Jan</v>
      </c>
      <c r="AY331" s="3" t="str">
        <f t="shared" si="1212"/>
        <v>Feb</v>
      </c>
      <c r="AZ331" s="3" t="str">
        <f t="shared" ref="AZ331:BA331" si="1214">AZ14</f>
        <v>Feb</v>
      </c>
      <c r="BA331" s="3" t="str">
        <f t="shared" si="1214"/>
        <v>Feb</v>
      </c>
      <c r="BB331" s="3" t="str">
        <f t="shared" si="1212"/>
        <v>Mar</v>
      </c>
      <c r="BC331" s="3" t="str">
        <f t="shared" si="1212"/>
        <v>Mar</v>
      </c>
      <c r="BD331" s="3" t="str">
        <f t="shared" si="1212"/>
        <v>Mar</v>
      </c>
      <c r="BE331" s="3" t="str">
        <f t="shared" ref="BE331:BJ331" si="1215">BE14</f>
        <v>Mar</v>
      </c>
      <c r="BF331" s="3" t="str">
        <f t="shared" si="1215"/>
        <v>Mar</v>
      </c>
      <c r="BG331" s="3" t="str">
        <f t="shared" si="1215"/>
        <v>Mar</v>
      </c>
      <c r="BH331" s="3" t="str">
        <f t="shared" si="1215"/>
        <v>Apr</v>
      </c>
      <c r="BI331" s="3" t="str">
        <f t="shared" si="1215"/>
        <v>Apr</v>
      </c>
      <c r="BJ331" s="3" t="str">
        <f t="shared" si="1215"/>
        <v>Apr</v>
      </c>
      <c r="BK331" s="3" t="str">
        <f t="shared" si="1212"/>
        <v>Apr</v>
      </c>
      <c r="BL331" s="3" t="str">
        <f t="shared" si="1212"/>
        <v>May</v>
      </c>
      <c r="BM331" s="3" t="str">
        <f t="shared" si="1212"/>
        <v>May</v>
      </c>
      <c r="BN331" s="3" t="str">
        <f t="shared" si="1212"/>
        <v>May</v>
      </c>
      <c r="BO331" s="3" t="str">
        <f t="shared" ref="BO331:BP331" si="1216">BO14</f>
        <v>June</v>
      </c>
      <c r="BP331" s="3" t="str">
        <f t="shared" si="1216"/>
        <v>June</v>
      </c>
      <c r="BQ331" s="3" t="str">
        <f t="shared" si="1212"/>
        <v>June</v>
      </c>
      <c r="BR331" s="3" t="str">
        <f t="shared" si="1212"/>
        <v>June</v>
      </c>
      <c r="BS331" s="3" t="str">
        <f t="shared" si="1212"/>
        <v>June</v>
      </c>
      <c r="BT331" s="3" t="str">
        <f t="shared" si="1212"/>
        <v>July</v>
      </c>
      <c r="BU331" s="3" t="str">
        <f t="shared" si="1212"/>
        <v>July</v>
      </c>
      <c r="BV331" s="3" t="str">
        <f t="shared" si="1212"/>
        <v>July</v>
      </c>
      <c r="BW331" s="3" t="str">
        <f t="shared" si="1212"/>
        <v>August</v>
      </c>
      <c r="BX331" s="3" t="str">
        <f t="shared" si="1212"/>
        <v>August</v>
      </c>
      <c r="BY331" s="3" t="str">
        <f t="shared" si="1212"/>
        <v>Sept</v>
      </c>
      <c r="BZ331" s="3" t="str">
        <f t="shared" ref="BZ331:CI331" si="1217">BZ14</f>
        <v>Sept</v>
      </c>
      <c r="CA331" s="3" t="str">
        <f t="shared" si="1217"/>
        <v>Sept</v>
      </c>
      <c r="CB331" s="3" t="str">
        <f t="shared" si="1217"/>
        <v>Sept</v>
      </c>
      <c r="CC331" s="3" t="str">
        <f t="shared" si="1217"/>
        <v>Sept</v>
      </c>
      <c r="CD331" s="3" t="str">
        <f t="shared" si="1217"/>
        <v>Sept</v>
      </c>
      <c r="CE331" s="3" t="str">
        <f t="shared" si="1217"/>
        <v>Oct</v>
      </c>
      <c r="CF331" s="3" t="str">
        <f t="shared" si="1217"/>
        <v>Oct</v>
      </c>
      <c r="CG331" s="3" t="str">
        <f t="shared" si="1217"/>
        <v>Oct</v>
      </c>
      <c r="CH331" s="3" t="str">
        <f t="shared" si="1217"/>
        <v>Oct</v>
      </c>
      <c r="CI331" s="3" t="str">
        <f t="shared" si="1217"/>
        <v>Nov</v>
      </c>
      <c r="CJ331" s="3" t="str">
        <f t="shared" si="1212"/>
        <v>Nov</v>
      </c>
      <c r="CK331" s="3" t="str">
        <f t="shared" si="1212"/>
        <v>Nov</v>
      </c>
      <c r="CL331" s="3" t="str">
        <f t="shared" si="1212"/>
        <v>Month</v>
      </c>
      <c r="CM331" s="3" t="str">
        <f t="shared" si="1212"/>
        <v>Month</v>
      </c>
      <c r="CN331" s="3" t="str">
        <f t="shared" si="1209"/>
        <v>Month</v>
      </c>
      <c r="CO331" s="3" t="str">
        <f t="shared" si="1209"/>
        <v>Month</v>
      </c>
      <c r="CP331" s="3"/>
      <c r="CR331" s="46"/>
      <c r="CS331" s="88"/>
    </row>
    <row r="332" spans="2:97" x14ac:dyDescent="0.35">
      <c r="B332" s="71"/>
      <c r="C332" s="45"/>
      <c r="J332" s="3"/>
      <c r="P332" s="3"/>
      <c r="Q332" s="3" t="s">
        <v>5</v>
      </c>
      <c r="R332" s="3" t="s">
        <v>5</v>
      </c>
      <c r="S332" s="3"/>
      <c r="Y332" s="48"/>
      <c r="Z332" s="72"/>
      <c r="AB332" s="82"/>
      <c r="AC332" s="45"/>
      <c r="AD332" s="3"/>
      <c r="AE332" s="3"/>
      <c r="AF332" s="3" t="s">
        <v>11</v>
      </c>
      <c r="AG332" s="3" t="s">
        <v>48</v>
      </c>
      <c r="AH332" s="3" t="s">
        <v>4</v>
      </c>
      <c r="AI332" s="3" t="s">
        <v>15</v>
      </c>
      <c r="AJ332" s="3" t="s">
        <v>7</v>
      </c>
      <c r="AL332" s="3">
        <f t="shared" ref="AL332" si="1218">AL15</f>
        <v>0</v>
      </c>
      <c r="AM332" s="3" t="str">
        <f t="shared" ref="AM332:AP332" si="1219">AM15</f>
        <v>WAG Day 1</v>
      </c>
      <c r="AN332" s="3" t="str">
        <f t="shared" si="1219"/>
        <v>WAG Day 2</v>
      </c>
      <c r="AO332" s="3" t="str">
        <f t="shared" si="1219"/>
        <v>Olympic Tryout 3</v>
      </c>
      <c r="AP332" s="3" t="str">
        <f t="shared" si="1219"/>
        <v>Olympic Tryout 3</v>
      </c>
      <c r="AQ332" s="3" t="str">
        <f t="shared" ref="AQ332:CM332" si="1220">AQ15</f>
        <v>Grand Prix Leppa</v>
      </c>
      <c r="AR332" s="3" t="str">
        <f t="shared" ref="AR332:AW332" si="1221">AR15</f>
        <v>Grand Prix Leppa</v>
      </c>
      <c r="AS332" s="3" t="str">
        <f t="shared" si="1221"/>
        <v>Meyton Cup</v>
      </c>
      <c r="AT332" s="3" t="str">
        <f t="shared" si="1221"/>
        <v>Meyton Cup</v>
      </c>
      <c r="AU332" s="3" t="str">
        <f t="shared" si="1221"/>
        <v>H&amp;N Cup</v>
      </c>
      <c r="AV332" s="3" t="str">
        <f t="shared" si="1221"/>
        <v>H&amp;N Cup</v>
      </c>
      <c r="AW332" s="3" t="str">
        <f t="shared" si="1221"/>
        <v>Palmyra Invitational</v>
      </c>
      <c r="AX332" s="3" t="str">
        <f t="shared" si="1220"/>
        <v>Cairo WC</v>
      </c>
      <c r="AY332" s="3" t="str">
        <f t="shared" si="1220"/>
        <v>Granada WC</v>
      </c>
      <c r="AZ332" s="3" t="str">
        <f t="shared" ref="AZ332:BA332" si="1222">AZ15</f>
        <v>NTCSC PTO</v>
      </c>
      <c r="BA332" s="3" t="str">
        <f t="shared" si="1222"/>
        <v>Eagle Open</v>
      </c>
      <c r="BB332" s="3" t="str">
        <f t="shared" si="1220"/>
        <v>NCAA Championship</v>
      </c>
      <c r="BC332" s="3" t="str">
        <f t="shared" si="1220"/>
        <v>NTCSC PTO</v>
      </c>
      <c r="BD332" s="3" t="str">
        <f t="shared" si="1220"/>
        <v>Mountaineer Open</v>
      </c>
      <c r="BE332" s="3" t="str">
        <f t="shared" ref="BE332:BJ332" si="1223">BE15</f>
        <v>Mountaineer Open</v>
      </c>
      <c r="BF332" s="3" t="str">
        <f t="shared" si="1223"/>
        <v>Akron Open</v>
      </c>
      <c r="BG332" s="3" t="str">
        <f t="shared" si="1223"/>
        <v>Akron Open</v>
      </c>
      <c r="BH332" s="3" t="str">
        <f t="shared" si="1223"/>
        <v>Junior Olympics</v>
      </c>
      <c r="BI332" s="3" t="str">
        <f t="shared" si="1223"/>
        <v>Jr Olympics</v>
      </c>
      <c r="BJ332" s="3" t="str">
        <f t="shared" si="1223"/>
        <v>Buenos Aires WC</v>
      </c>
      <c r="BK332" s="3" t="str">
        <f t="shared" si="1220"/>
        <v>Lapua IWK</v>
      </c>
      <c r="BL332" s="3" t="str">
        <f t="shared" si="1220"/>
        <v>Pilsen Liberation</v>
      </c>
      <c r="BM332" s="3" t="str">
        <f t="shared" si="1220"/>
        <v>Baku WC</v>
      </c>
      <c r="BN332" s="3" t="str">
        <f t="shared" si="1220"/>
        <v>NTCSC PTO</v>
      </c>
      <c r="BO332" s="3" t="str">
        <f t="shared" ref="BO332:BP332" si="1224">BO15</f>
        <v>Camp Perry Open</v>
      </c>
      <c r="BP332" s="3" t="str">
        <f t="shared" si="1224"/>
        <v>Camp Perry Open</v>
      </c>
      <c r="BQ332" s="3" t="str">
        <f t="shared" si="1220"/>
        <v>Munich WC</v>
      </c>
      <c r="BR332" s="3" t="str">
        <f t="shared" si="1220"/>
        <v>USAS Natl Champ</v>
      </c>
      <c r="BS332" s="3" t="str">
        <f t="shared" si="1220"/>
        <v>USAS Natl Champ</v>
      </c>
      <c r="BT332" s="3" t="str">
        <f t="shared" si="1220"/>
        <v>CMP Natl Champ</v>
      </c>
      <c r="BU332" s="3" t="str">
        <f t="shared" si="1220"/>
        <v>CMP Natl Champ</v>
      </c>
      <c r="BV332" s="3" t="str">
        <f t="shared" si="1220"/>
        <v>Olympics</v>
      </c>
      <c r="BW332" s="3" t="str">
        <f t="shared" si="1220"/>
        <v>Pardini Grand Prix</v>
      </c>
      <c r="BX332" s="3" t="str">
        <f t="shared" si="1220"/>
        <v>NTCSC PTO</v>
      </c>
      <c r="BY332" s="3" t="str">
        <f t="shared" si="1220"/>
        <v>Black Knight  Open</v>
      </c>
      <c r="BZ332" s="3" t="str">
        <f t="shared" ref="BZ332:CI332" si="1225">BZ15</f>
        <v>Black Knight Open</v>
      </c>
      <c r="CA332" s="3" t="str">
        <f t="shared" si="1225"/>
        <v>CMP Monthly</v>
      </c>
      <c r="CB332" s="3" t="str">
        <f t="shared" si="1225"/>
        <v>NTCSC PTO</v>
      </c>
      <c r="CC332" s="3" t="str">
        <f t="shared" si="1225"/>
        <v>Zippy Open</v>
      </c>
      <c r="CD332" s="3" t="str">
        <f t="shared" si="1225"/>
        <v>Jr World Champ</v>
      </c>
      <c r="CE332" s="3" t="str">
        <f t="shared" si="1225"/>
        <v>CMP Monthly</v>
      </c>
      <c r="CF332" s="3" t="str">
        <f t="shared" si="1225"/>
        <v>NTCSC Monthly</v>
      </c>
      <c r="CG332" s="3" t="str">
        <f t="shared" si="1225"/>
        <v>Dixie Double</v>
      </c>
      <c r="CH332" s="3" t="str">
        <f t="shared" si="1225"/>
        <v>Dixie Double</v>
      </c>
      <c r="CI332" s="3" t="str">
        <f t="shared" si="1225"/>
        <v>NTCSC Monthly</v>
      </c>
      <c r="CJ332" s="3" t="str">
        <f t="shared" si="1220"/>
        <v>WVU Walther Cup</v>
      </c>
      <c r="CK332" s="3" t="str">
        <f t="shared" si="1220"/>
        <v>WVU Walther Cup</v>
      </c>
      <c r="CL332" s="3" t="str">
        <f t="shared" si="1220"/>
        <v>Event 108</v>
      </c>
      <c r="CM332" s="3" t="str">
        <f t="shared" si="1220"/>
        <v>Event 109</v>
      </c>
      <c r="CN332" s="3" t="str">
        <f t="shared" si="1209"/>
        <v>Event 110</v>
      </c>
      <c r="CO332" s="3" t="str">
        <f t="shared" si="1209"/>
        <v>Event 111</v>
      </c>
      <c r="CP332" s="3"/>
      <c r="CR332" s="46"/>
      <c r="CS332" s="88"/>
    </row>
    <row r="333" spans="2:97" x14ac:dyDescent="0.35">
      <c r="B333" s="71"/>
      <c r="C333" s="53"/>
      <c r="D333" s="49"/>
      <c r="E333" s="49"/>
      <c r="F333" s="55"/>
      <c r="G333" s="55"/>
      <c r="H333" s="49"/>
      <c r="I333" s="55"/>
      <c r="J333" s="41"/>
      <c r="K333" s="49"/>
      <c r="L333" s="49"/>
      <c r="M333" s="49"/>
      <c r="N333" s="49"/>
      <c r="O333" s="49"/>
      <c r="P333" s="41"/>
      <c r="Q333" s="55"/>
      <c r="R333" s="55"/>
      <c r="S333" s="41"/>
      <c r="T333" s="49"/>
      <c r="U333" s="49"/>
      <c r="V333" s="49"/>
      <c r="W333" s="49"/>
      <c r="X333" s="49"/>
      <c r="Y333" s="50"/>
      <c r="Z333" s="72"/>
      <c r="AB333" s="82"/>
      <c r="AC333" s="53"/>
      <c r="AD333" s="49"/>
      <c r="AE333" s="41"/>
      <c r="AF333" s="41" t="s">
        <v>12</v>
      </c>
      <c r="AG333" s="41" t="s">
        <v>12</v>
      </c>
      <c r="AH333" s="41" t="s">
        <v>12</v>
      </c>
      <c r="AI333" s="41" t="s">
        <v>12</v>
      </c>
      <c r="AJ333" s="41" t="s">
        <v>12</v>
      </c>
      <c r="AK333" s="49"/>
      <c r="AL333" s="49"/>
      <c r="AM333" s="49"/>
      <c r="AN333" s="49"/>
      <c r="AO333" s="49"/>
      <c r="AP333" s="49"/>
      <c r="AQ333" s="49"/>
      <c r="AR333" s="49"/>
      <c r="AS333" s="49"/>
      <c r="AT333" s="49"/>
      <c r="AU333" s="49"/>
      <c r="AV333" s="49"/>
      <c r="AW333" s="49"/>
      <c r="AX333" s="49"/>
      <c r="AY333" s="49"/>
      <c r="AZ333" s="49"/>
      <c r="BA333" s="49"/>
      <c r="BB333" s="49"/>
      <c r="BC333" s="49"/>
      <c r="BD333" s="49"/>
      <c r="BE333" s="49"/>
      <c r="BF333" s="49"/>
      <c r="BG333" s="49"/>
      <c r="BH333" s="49"/>
      <c r="BI333" s="49"/>
      <c r="BJ333" s="49"/>
      <c r="BK333" s="49"/>
      <c r="BL333" s="49"/>
      <c r="BM333" s="49"/>
      <c r="BN333" s="49"/>
      <c r="BO333" s="49"/>
      <c r="BP333" s="49"/>
      <c r="BQ333" s="49"/>
      <c r="BR333" s="49"/>
      <c r="BS333" s="49"/>
      <c r="BT333" s="49"/>
      <c r="BU333" s="49"/>
      <c r="BV333" s="49"/>
      <c r="BW333" s="49"/>
      <c r="BX333" s="49"/>
      <c r="BY333" s="49"/>
      <c r="BZ333" s="49"/>
      <c r="CA333" s="49"/>
      <c r="CB333" s="49"/>
      <c r="CC333" s="49"/>
      <c r="CD333" s="49"/>
      <c r="CE333" s="49"/>
      <c r="CF333" s="49"/>
      <c r="CG333" s="49"/>
      <c r="CH333" s="49"/>
      <c r="CI333" s="49"/>
      <c r="CJ333" s="49"/>
      <c r="CK333" s="49"/>
      <c r="CL333" s="49"/>
      <c r="CM333" s="49"/>
      <c r="CN333" s="49"/>
      <c r="CO333" s="49"/>
      <c r="CP333" s="49"/>
      <c r="CQ333" s="49"/>
      <c r="CR333" s="54"/>
      <c r="CS333" s="88"/>
    </row>
    <row r="334" spans="2:97" ht="11.5" customHeight="1" thickBot="1" x14ac:dyDescent="0.4">
      <c r="B334" s="130"/>
      <c r="C334" s="131"/>
      <c r="D334" s="132"/>
      <c r="E334" s="132"/>
      <c r="F334" s="131"/>
      <c r="G334" s="131"/>
      <c r="H334" s="132"/>
      <c r="I334" s="131"/>
      <c r="J334" s="132"/>
      <c r="K334" s="132"/>
      <c r="L334" s="132"/>
      <c r="M334" s="132"/>
      <c r="N334" s="132"/>
      <c r="O334" s="132"/>
      <c r="P334" s="132"/>
      <c r="Q334" s="132"/>
      <c r="R334" s="132"/>
      <c r="S334" s="132"/>
      <c r="T334" s="132"/>
      <c r="U334" s="132"/>
      <c r="V334" s="132"/>
      <c r="W334" s="132"/>
      <c r="X334" s="132"/>
      <c r="Y334" s="132"/>
      <c r="Z334" s="133"/>
      <c r="AB334" s="84"/>
      <c r="AC334" s="85"/>
      <c r="AD334" s="86"/>
      <c r="AE334" s="86"/>
      <c r="AF334" s="86"/>
      <c r="AG334" s="86"/>
      <c r="AH334" s="86"/>
      <c r="AI334" s="86"/>
      <c r="AJ334" s="86"/>
      <c r="AK334" s="86"/>
      <c r="AL334" s="86"/>
      <c r="AM334" s="86"/>
      <c r="AN334" s="86"/>
      <c r="AO334" s="86"/>
      <c r="AP334" s="86"/>
      <c r="AQ334" s="86"/>
      <c r="AR334" s="86"/>
      <c r="AS334" s="86"/>
      <c r="AT334" s="86"/>
      <c r="AU334" s="86"/>
      <c r="AV334" s="86"/>
      <c r="AW334" s="86"/>
      <c r="AX334" s="86"/>
      <c r="AY334" s="86"/>
      <c r="AZ334" s="86"/>
      <c r="BA334" s="86"/>
      <c r="BB334" s="86"/>
      <c r="BC334" s="86"/>
      <c r="BD334" s="86"/>
      <c r="BE334" s="86"/>
      <c r="BF334" s="86"/>
      <c r="BG334" s="86"/>
      <c r="BH334" s="86"/>
      <c r="BI334" s="86"/>
      <c r="BJ334" s="86"/>
      <c r="BK334" s="86"/>
      <c r="BL334" s="86"/>
      <c r="BM334" s="86"/>
      <c r="BN334" s="86"/>
      <c r="BO334" s="86"/>
      <c r="BP334" s="86"/>
      <c r="BQ334" s="86"/>
      <c r="BR334" s="86"/>
      <c r="BS334" s="86"/>
      <c r="BT334" s="86"/>
      <c r="BU334" s="86"/>
      <c r="BV334" s="86"/>
      <c r="BW334" s="86"/>
      <c r="BX334" s="86"/>
      <c r="BY334" s="86"/>
      <c r="BZ334" s="86"/>
      <c r="CA334" s="86"/>
      <c r="CB334" s="86"/>
      <c r="CC334" s="86"/>
      <c r="CD334" s="86"/>
      <c r="CE334" s="86"/>
      <c r="CF334" s="86"/>
      <c r="CG334" s="86"/>
      <c r="CH334" s="86"/>
      <c r="CI334" s="86"/>
      <c r="CJ334" s="86"/>
      <c r="CK334" s="86"/>
      <c r="CL334" s="86"/>
      <c r="CM334" s="86"/>
      <c r="CN334" s="86"/>
      <c r="CO334" s="86"/>
      <c r="CP334" s="86"/>
      <c r="CQ334" s="86"/>
      <c r="CR334" s="85"/>
      <c r="CS334" s="87"/>
    </row>
  </sheetData>
  <mergeCells count="12">
    <mergeCell ref="A6:G6"/>
    <mergeCell ref="A7:G7"/>
    <mergeCell ref="A8:G8"/>
    <mergeCell ref="D10:X10"/>
    <mergeCell ref="K331:O331"/>
    <mergeCell ref="AM10:CR10"/>
    <mergeCell ref="K14:O14"/>
    <mergeCell ref="K77:O77"/>
    <mergeCell ref="K128:O128"/>
    <mergeCell ref="AF330:AJ330"/>
    <mergeCell ref="D12:X12"/>
    <mergeCell ref="AF12:AJ12"/>
  </mergeCells>
  <phoneticPr fontId="4" type="noConversion"/>
  <conditionalFormatting sqref="I17 K17:P17 S17 W17 Y17:Z17">
    <cfRule type="cellIs" dxfId="7336" priority="13730" operator="between">
      <formula>1</formula>
      <formula>700</formula>
    </cfRule>
  </conditionalFormatting>
  <conditionalFormatting sqref="I18">
    <cfRule type="cellIs" dxfId="7335" priority="13711" operator="between">
      <formula>0.05</formula>
      <formula>100</formula>
    </cfRule>
  </conditionalFormatting>
  <conditionalFormatting sqref="I22">
    <cfRule type="cellIs" dxfId="7334" priority="13710" operator="between">
      <formula>0.05</formula>
      <formula>100</formula>
    </cfRule>
  </conditionalFormatting>
  <conditionalFormatting sqref="I26 I30 I34 I42 I50 I54 I58 I62 I66 I70 I74 I81 I85 I89 I93 I97 I101 I105 I109 I113 I117 I121 I125">
    <cfRule type="cellIs" dxfId="7333" priority="13709" operator="between">
      <formula>0.05</formula>
      <formula>100</formula>
    </cfRule>
  </conditionalFormatting>
  <conditionalFormatting sqref="I132 I136 I140 I144 I148 I152 I156 I160 I164 I168 I172 I176 I180 I184 I188">
    <cfRule type="cellIs" dxfId="7332" priority="13429" operator="between">
      <formula>0.05</formula>
      <formula>100</formula>
    </cfRule>
  </conditionalFormatting>
  <conditionalFormatting sqref="I192">
    <cfRule type="cellIs" dxfId="7331" priority="4397" operator="between">
      <formula>0.05</formula>
      <formula>100</formula>
    </cfRule>
  </conditionalFormatting>
  <conditionalFormatting sqref="I196">
    <cfRule type="cellIs" dxfId="7330" priority="4733" operator="between">
      <formula>0.05</formula>
      <formula>100</formula>
    </cfRule>
  </conditionalFormatting>
  <conditionalFormatting sqref="I200">
    <cfRule type="cellIs" dxfId="7329" priority="4225" operator="between">
      <formula>0.05</formula>
      <formula>100</formula>
    </cfRule>
  </conditionalFormatting>
  <conditionalFormatting sqref="I204">
    <cfRule type="cellIs" dxfId="7328" priority="4057" operator="between">
      <formula>0.05</formula>
      <formula>100</formula>
    </cfRule>
  </conditionalFormatting>
  <conditionalFormatting sqref="I208">
    <cfRule type="cellIs" dxfId="7327" priority="2911" operator="between">
      <formula>0.05</formula>
      <formula>100</formula>
    </cfRule>
  </conditionalFormatting>
  <conditionalFormatting sqref="I212">
    <cfRule type="cellIs" dxfId="7326" priority="2733" operator="between">
      <formula>0.05</formula>
      <formula>100</formula>
    </cfRule>
  </conditionalFormatting>
  <conditionalFormatting sqref="I216">
    <cfRule type="cellIs" dxfId="7325" priority="2555" operator="between">
      <formula>0.05</formula>
      <formula>100</formula>
    </cfRule>
  </conditionalFormatting>
  <conditionalFormatting sqref="I220">
    <cfRule type="cellIs" dxfId="7324" priority="2377" operator="between">
      <formula>0.05</formula>
      <formula>100</formula>
    </cfRule>
  </conditionalFormatting>
  <conditionalFormatting sqref="I224">
    <cfRule type="cellIs" dxfId="7323" priority="1157" operator="between">
      <formula>0.05</formula>
      <formula>100</formula>
    </cfRule>
  </conditionalFormatting>
  <conditionalFormatting sqref="I228">
    <cfRule type="cellIs" dxfId="7322" priority="917" operator="between">
      <formula>0.05</formula>
      <formula>100</formula>
    </cfRule>
  </conditionalFormatting>
  <conditionalFormatting sqref="I232">
    <cfRule type="cellIs" dxfId="7321" priority="981" operator="between">
      <formula>0.05</formula>
      <formula>100</formula>
    </cfRule>
  </conditionalFormatting>
  <conditionalFormatting sqref="I236">
    <cfRule type="cellIs" dxfId="7320" priority="1337" operator="between">
      <formula>0.05</formula>
      <formula>100</formula>
    </cfRule>
  </conditionalFormatting>
  <conditionalFormatting sqref="I240">
    <cfRule type="cellIs" dxfId="7319" priority="3889" operator="between">
      <formula>0.05</formula>
      <formula>100</formula>
    </cfRule>
  </conditionalFormatting>
  <conditionalFormatting sqref="I244 I248">
    <cfRule type="cellIs" dxfId="7318" priority="709" operator="between">
      <formula>0.05</formula>
      <formula>100</formula>
    </cfRule>
  </conditionalFormatting>
  <conditionalFormatting sqref="I252">
    <cfRule type="cellIs" dxfId="7317" priority="651" operator="between">
      <formula>0.05</formula>
      <formula>100</formula>
    </cfRule>
  </conditionalFormatting>
  <conditionalFormatting sqref="I256">
    <cfRule type="cellIs" dxfId="7316" priority="535" operator="between">
      <formula>0.05</formula>
      <formula>100</formula>
    </cfRule>
  </conditionalFormatting>
  <conditionalFormatting sqref="I260">
    <cfRule type="cellIs" dxfId="7315" priority="477" operator="between">
      <formula>0.05</formula>
      <formula>100</formula>
    </cfRule>
  </conditionalFormatting>
  <conditionalFormatting sqref="I264">
    <cfRule type="cellIs" dxfId="7314" priority="419" operator="between">
      <formula>0.05</formula>
      <formula>100</formula>
    </cfRule>
  </conditionalFormatting>
  <conditionalFormatting sqref="I268">
    <cfRule type="cellIs" dxfId="7313" priority="358" operator="between">
      <formula>0.05</formula>
      <formula>100</formula>
    </cfRule>
  </conditionalFormatting>
  <conditionalFormatting sqref="I272 I276 I280 I304">
    <cfRule type="cellIs" dxfId="7312" priority="211" operator="between">
      <formula>0.05</formula>
      <formula>100</formula>
    </cfRule>
  </conditionalFormatting>
  <conditionalFormatting sqref="I284 I288 I292 I296">
    <cfRule type="cellIs" dxfId="7311" priority="117" operator="between">
      <formula>0.05</formula>
      <formula>100</formula>
    </cfRule>
  </conditionalFormatting>
  <conditionalFormatting sqref="I300">
    <cfRule type="cellIs" dxfId="7310" priority="164" operator="between">
      <formula>0.05</formula>
      <formula>100</formula>
    </cfRule>
  </conditionalFormatting>
  <conditionalFormatting sqref="I308">
    <cfRule type="cellIs" dxfId="7309" priority="69" operator="between">
      <formula>0.05</formula>
      <formula>100</formula>
    </cfRule>
  </conditionalFormatting>
  <conditionalFormatting sqref="I312">
    <cfRule type="cellIs" dxfId="7308" priority="49" operator="between">
      <formula>0.05</formula>
      <formula>100</formula>
    </cfRule>
  </conditionalFormatting>
  <conditionalFormatting sqref="I316">
    <cfRule type="cellIs" dxfId="7307" priority="29" operator="between">
      <formula>0.05</formula>
      <formula>100</formula>
    </cfRule>
  </conditionalFormatting>
  <conditionalFormatting sqref="I320">
    <cfRule type="cellIs" dxfId="7306" priority="9" operator="between">
      <formula>0.05</formula>
      <formula>100</formula>
    </cfRule>
  </conditionalFormatting>
  <conditionalFormatting sqref="I324">
    <cfRule type="cellIs" dxfId="7305" priority="593" operator="between">
      <formula>0.05</formula>
      <formula>100</formula>
    </cfRule>
  </conditionalFormatting>
  <conditionalFormatting sqref="I328">
    <cfRule type="cellIs" dxfId="7304" priority="767" operator="between">
      <formula>0.05</formula>
      <formula>100</formula>
    </cfRule>
  </conditionalFormatting>
  <conditionalFormatting sqref="K18:O18 K22:O22 K26:O26 K30:O30 K34:O34 K38:O38 K42:O42 K46:O46 K50:O50 K54:O54 K58:O58 K62:O62 K66:O66 K70:O70 K74:O74 K81:O81 K85:O85 K89:O89 K93:O93 K97:O97 K101:O101 K105:O105 K109:O109 K113:O113 K117:O117 K121:O121 K125:O125">
    <cfRule type="cellIs" dxfId="7303" priority="13708" operator="between">
      <formula>0.05</formula>
      <formula>100</formula>
    </cfRule>
  </conditionalFormatting>
  <conditionalFormatting sqref="K132:O132 K136:O136 K140:O140 K144:O144 K148:O148 K152:O152 K156:O156 K160:O160 K164:O164 K168:O168 K172:O172 K176:O176 K180:O180 K184:O184 K188:O188">
    <cfRule type="cellIs" dxfId="7302" priority="13428" operator="between">
      <formula>0.05</formula>
      <formula>100</formula>
    </cfRule>
  </conditionalFormatting>
  <conditionalFormatting sqref="K192:O192">
    <cfRule type="cellIs" dxfId="7301" priority="4396" operator="between">
      <formula>0.05</formula>
      <formula>100</formula>
    </cfRule>
  </conditionalFormatting>
  <conditionalFormatting sqref="K196:O196">
    <cfRule type="cellIs" dxfId="7300" priority="4732" operator="between">
      <formula>0.05</formula>
      <formula>100</formula>
    </cfRule>
  </conditionalFormatting>
  <conditionalFormatting sqref="K200:O200">
    <cfRule type="cellIs" dxfId="7299" priority="4224" operator="between">
      <formula>0.05</formula>
      <formula>100</formula>
    </cfRule>
  </conditionalFormatting>
  <conditionalFormatting sqref="K204:O204">
    <cfRule type="cellIs" dxfId="7298" priority="4056" operator="between">
      <formula>0.05</formula>
      <formula>100</formula>
    </cfRule>
  </conditionalFormatting>
  <conditionalFormatting sqref="K208:O208">
    <cfRule type="cellIs" dxfId="7297" priority="2910" operator="between">
      <formula>0.05</formula>
      <formula>100</formula>
    </cfRule>
  </conditionalFormatting>
  <conditionalFormatting sqref="K212:O212">
    <cfRule type="cellIs" dxfId="7296" priority="2732" operator="between">
      <formula>0.05</formula>
      <formula>100</formula>
    </cfRule>
  </conditionalFormatting>
  <conditionalFormatting sqref="K216:O216">
    <cfRule type="cellIs" dxfId="7295" priority="2554" operator="between">
      <formula>0.05</formula>
      <formula>100</formula>
    </cfRule>
  </conditionalFormatting>
  <conditionalFormatting sqref="K220:O220">
    <cfRule type="cellIs" dxfId="7294" priority="2376" operator="between">
      <formula>0.05</formula>
      <formula>100</formula>
    </cfRule>
  </conditionalFormatting>
  <conditionalFormatting sqref="K224:O224">
    <cfRule type="cellIs" dxfId="7293" priority="1156" operator="between">
      <formula>0.05</formula>
      <formula>100</formula>
    </cfRule>
  </conditionalFormatting>
  <conditionalFormatting sqref="K228:O228">
    <cfRule type="cellIs" dxfId="7292" priority="916" operator="between">
      <formula>0.05</formula>
      <formula>100</formula>
    </cfRule>
  </conditionalFormatting>
  <conditionalFormatting sqref="K232:O232">
    <cfRule type="cellIs" dxfId="7291" priority="980" operator="between">
      <formula>0.05</formula>
      <formula>100</formula>
    </cfRule>
  </conditionalFormatting>
  <conditionalFormatting sqref="K236:O236">
    <cfRule type="cellIs" dxfId="7290" priority="1336" operator="between">
      <formula>0.05</formula>
      <formula>100</formula>
    </cfRule>
  </conditionalFormatting>
  <conditionalFormatting sqref="K240:O240">
    <cfRule type="cellIs" dxfId="7289" priority="3888" operator="between">
      <formula>0.05</formula>
      <formula>100</formula>
    </cfRule>
  </conditionalFormatting>
  <conditionalFormatting sqref="K244:O244 K248:O248">
    <cfRule type="cellIs" dxfId="7288" priority="708" operator="between">
      <formula>0.05</formula>
      <formula>100</formula>
    </cfRule>
  </conditionalFormatting>
  <conditionalFormatting sqref="K252:O252">
    <cfRule type="cellIs" dxfId="7287" priority="650" operator="between">
      <formula>0.05</formula>
      <formula>100</formula>
    </cfRule>
  </conditionalFormatting>
  <conditionalFormatting sqref="K256:O256">
    <cfRule type="cellIs" dxfId="7286" priority="534" operator="between">
      <formula>0.05</formula>
      <formula>100</formula>
    </cfRule>
  </conditionalFormatting>
  <conditionalFormatting sqref="K260:O260">
    <cfRule type="cellIs" dxfId="7285" priority="476" operator="between">
      <formula>0.05</formula>
      <formula>100</formula>
    </cfRule>
  </conditionalFormatting>
  <conditionalFormatting sqref="K264:O264">
    <cfRule type="cellIs" dxfId="7284" priority="418" operator="between">
      <formula>0.05</formula>
      <formula>100</formula>
    </cfRule>
  </conditionalFormatting>
  <conditionalFormatting sqref="K268:O268">
    <cfRule type="cellIs" dxfId="7283" priority="357" operator="between">
      <formula>0.05</formula>
      <formula>100</formula>
    </cfRule>
  </conditionalFormatting>
  <conditionalFormatting sqref="K272:O272 K276:O276 K280:O280 K304:O304">
    <cfRule type="cellIs" dxfId="7282" priority="210" operator="between">
      <formula>0.05</formula>
      <formula>100</formula>
    </cfRule>
  </conditionalFormatting>
  <conditionalFormatting sqref="K284:O284 K288:O288 K292:O292 K296:O296">
    <cfRule type="cellIs" dxfId="7281" priority="116" operator="between">
      <formula>0.05</formula>
      <formula>100</formula>
    </cfRule>
  </conditionalFormatting>
  <conditionalFormatting sqref="K300:O300">
    <cfRule type="cellIs" dxfId="7280" priority="163" operator="between">
      <formula>0.05</formula>
      <formula>100</formula>
    </cfRule>
  </conditionalFormatting>
  <conditionalFormatting sqref="K308:O308">
    <cfRule type="cellIs" dxfId="7279" priority="68" operator="between">
      <formula>0.05</formula>
      <formula>100</formula>
    </cfRule>
  </conditionalFormatting>
  <conditionalFormatting sqref="K312:O312">
    <cfRule type="cellIs" dxfId="7278" priority="48" operator="between">
      <formula>0.05</formula>
      <formula>100</formula>
    </cfRule>
  </conditionalFormatting>
  <conditionalFormatting sqref="K316:O316">
    <cfRule type="cellIs" dxfId="7277" priority="28" operator="between">
      <formula>0.05</formula>
      <formula>100</formula>
    </cfRule>
  </conditionalFormatting>
  <conditionalFormatting sqref="K320:O320">
    <cfRule type="cellIs" dxfId="7276" priority="8" operator="between">
      <formula>0.05</formula>
      <formula>100</formula>
    </cfRule>
  </conditionalFormatting>
  <conditionalFormatting sqref="K324:O324">
    <cfRule type="cellIs" dxfId="7275" priority="592" operator="between">
      <formula>0.05</formula>
      <formula>100</formula>
    </cfRule>
  </conditionalFormatting>
  <conditionalFormatting sqref="K328:O328">
    <cfRule type="cellIs" dxfId="7274" priority="766" operator="between">
      <formula>0.05</formula>
      <formula>100</formula>
    </cfRule>
  </conditionalFormatting>
  <conditionalFormatting sqref="K21:P21 K25:P25 K29:P29 K33:P33 K37:P37 K41:P41 K45:P45 K49:P49 K53:P53 K57:P57 K61:P61 K65:P65 K69:P69 K73:P73 Q79:Q126 K80:P80 K84:P84 K92:P92 K96:P96 K100:P100 K104:P104 K108:P108 K112:P112 K116:P116 K120:P120 K124:P124 Q130:Q329">
    <cfRule type="cellIs" dxfId="7273" priority="13721" operator="between">
      <formula>1</formula>
      <formula>700</formula>
    </cfRule>
  </conditionalFormatting>
  <conditionalFormatting sqref="K88:P88">
    <cfRule type="cellIs" dxfId="7272" priority="13720" operator="between">
      <formula>1</formula>
      <formula>700</formula>
    </cfRule>
  </conditionalFormatting>
  <conditionalFormatting sqref="K131:P131 K135:P135 K139:P139 K147:P147 K151:P151 K155:P155 K159:P159 K163:P163 K167:P167 K171:P171 K175:P175 K179:P179 K183:P183 K187:P187">
    <cfRule type="cellIs" dxfId="7271" priority="13435" operator="between">
      <formula>1</formula>
      <formula>700</formula>
    </cfRule>
  </conditionalFormatting>
  <conditionalFormatting sqref="K143:P143">
    <cfRule type="cellIs" dxfId="7270" priority="13434" operator="between">
      <formula>1</formula>
      <formula>700</formula>
    </cfRule>
  </conditionalFormatting>
  <conditionalFormatting sqref="K191:P191">
    <cfRule type="cellIs" dxfId="7269" priority="4402" operator="between">
      <formula>1</formula>
      <formula>700</formula>
    </cfRule>
  </conditionalFormatting>
  <conditionalFormatting sqref="K195:P195">
    <cfRule type="cellIs" dxfId="7268" priority="4738" operator="between">
      <formula>1</formula>
      <formula>700</formula>
    </cfRule>
  </conditionalFormatting>
  <conditionalFormatting sqref="K199:P199">
    <cfRule type="cellIs" dxfId="7267" priority="4230" operator="between">
      <formula>1</formula>
      <formula>700</formula>
    </cfRule>
  </conditionalFormatting>
  <conditionalFormatting sqref="K203:P203">
    <cfRule type="cellIs" dxfId="7266" priority="4062" operator="between">
      <formula>1</formula>
      <formula>700</formula>
    </cfRule>
  </conditionalFormatting>
  <conditionalFormatting sqref="K207:P207">
    <cfRule type="cellIs" dxfId="7265" priority="2916" operator="between">
      <formula>1</formula>
      <formula>700</formula>
    </cfRule>
  </conditionalFormatting>
  <conditionalFormatting sqref="K211:P211">
    <cfRule type="cellIs" dxfId="7264" priority="2738" operator="between">
      <formula>1</formula>
      <formula>700</formula>
    </cfRule>
  </conditionalFormatting>
  <conditionalFormatting sqref="K215:P215">
    <cfRule type="cellIs" dxfId="7263" priority="2560" operator="between">
      <formula>1</formula>
      <formula>700</formula>
    </cfRule>
  </conditionalFormatting>
  <conditionalFormatting sqref="K219:P219">
    <cfRule type="cellIs" dxfId="7262" priority="2382" operator="between">
      <formula>1</formula>
      <formula>700</formula>
    </cfRule>
  </conditionalFormatting>
  <conditionalFormatting sqref="K223:P223">
    <cfRule type="cellIs" dxfId="7261" priority="1162" operator="between">
      <formula>1</formula>
      <formula>700</formula>
    </cfRule>
  </conditionalFormatting>
  <conditionalFormatting sqref="K227:P227">
    <cfRule type="cellIs" dxfId="7260" priority="922" operator="between">
      <formula>1</formula>
      <formula>700</formula>
    </cfRule>
  </conditionalFormatting>
  <conditionalFormatting sqref="K231:P231">
    <cfRule type="cellIs" dxfId="7259" priority="986" operator="between">
      <formula>1</formula>
      <formula>700</formula>
    </cfRule>
  </conditionalFormatting>
  <conditionalFormatting sqref="K235:P235">
    <cfRule type="cellIs" dxfId="7258" priority="1342" operator="between">
      <formula>1</formula>
      <formula>700</formula>
    </cfRule>
  </conditionalFormatting>
  <conditionalFormatting sqref="K239:P239">
    <cfRule type="cellIs" dxfId="7257" priority="3894" operator="between">
      <formula>1</formula>
      <formula>700</formula>
    </cfRule>
  </conditionalFormatting>
  <conditionalFormatting sqref="K243:P243 K247:P247">
    <cfRule type="cellIs" dxfId="7256" priority="713" operator="between">
      <formula>1</formula>
      <formula>700</formula>
    </cfRule>
  </conditionalFormatting>
  <conditionalFormatting sqref="K251:P251">
    <cfRule type="cellIs" dxfId="7255" priority="655" operator="between">
      <formula>1</formula>
      <formula>700</formula>
    </cfRule>
  </conditionalFormatting>
  <conditionalFormatting sqref="K255:P255">
    <cfRule type="cellIs" dxfId="7254" priority="539" operator="between">
      <formula>1</formula>
      <formula>700</formula>
    </cfRule>
  </conditionalFormatting>
  <conditionalFormatting sqref="K259:P259">
    <cfRule type="cellIs" dxfId="7253" priority="481" operator="between">
      <formula>1</formula>
      <formula>700</formula>
    </cfRule>
  </conditionalFormatting>
  <conditionalFormatting sqref="K263:P263">
    <cfRule type="cellIs" dxfId="7252" priority="423" operator="between">
      <formula>1</formula>
      <formula>700</formula>
    </cfRule>
  </conditionalFormatting>
  <conditionalFormatting sqref="K267:P267">
    <cfRule type="cellIs" dxfId="7251" priority="362" operator="between">
      <formula>1</formula>
      <formula>700</formula>
    </cfRule>
  </conditionalFormatting>
  <conditionalFormatting sqref="K271:P271 K275:P275 K279:P279 K303:P303">
    <cfRule type="cellIs" dxfId="7250" priority="215" operator="between">
      <formula>1</formula>
      <formula>700</formula>
    </cfRule>
  </conditionalFormatting>
  <conditionalFormatting sqref="K283:P283 K287:P287 K291:P291 K295:P295">
    <cfRule type="cellIs" dxfId="7249" priority="121" operator="between">
      <formula>1</formula>
      <formula>700</formula>
    </cfRule>
  </conditionalFormatting>
  <conditionalFormatting sqref="K299:P299">
    <cfRule type="cellIs" dxfId="7248" priority="168" operator="between">
      <formula>1</formula>
      <formula>700</formula>
    </cfRule>
  </conditionalFormatting>
  <conditionalFormatting sqref="K307:P307">
    <cfRule type="cellIs" dxfId="7247" priority="73" operator="between">
      <formula>1</formula>
      <formula>700</formula>
    </cfRule>
  </conditionalFormatting>
  <conditionalFormatting sqref="K311:P311">
    <cfRule type="cellIs" dxfId="7246" priority="53" operator="between">
      <formula>1</formula>
      <formula>700</formula>
    </cfRule>
  </conditionalFormatting>
  <conditionalFormatting sqref="K315:P315">
    <cfRule type="cellIs" dxfId="7245" priority="33" operator="between">
      <formula>1</formula>
      <formula>700</formula>
    </cfRule>
  </conditionalFormatting>
  <conditionalFormatting sqref="K319:P319">
    <cfRule type="cellIs" dxfId="7244" priority="13" operator="between">
      <formula>1</formula>
      <formula>700</formula>
    </cfRule>
  </conditionalFormatting>
  <conditionalFormatting sqref="K323:P323">
    <cfRule type="cellIs" dxfId="7243" priority="597" operator="between">
      <formula>1</formula>
      <formula>700</formula>
    </cfRule>
  </conditionalFormatting>
  <conditionalFormatting sqref="K327:P327">
    <cfRule type="cellIs" dxfId="7242" priority="771" operator="between">
      <formula>1</formula>
      <formula>700</formula>
    </cfRule>
  </conditionalFormatting>
  <conditionalFormatting sqref="O88:P88">
    <cfRule type="cellIs" dxfId="7241" priority="13722" operator="between">
      <formula>1</formula>
      <formula>700</formula>
    </cfRule>
  </conditionalFormatting>
  <conditionalFormatting sqref="O143:P143">
    <cfRule type="cellIs" dxfId="7240" priority="13436" operator="between">
      <formula>1</formula>
      <formula>700</formula>
    </cfRule>
  </conditionalFormatting>
  <conditionalFormatting sqref="Q3">
    <cfRule type="cellIs" dxfId="7239" priority="13717" operator="between">
      <formula>1</formula>
      <formula>700</formula>
    </cfRule>
  </conditionalFormatting>
  <conditionalFormatting sqref="Q4">
    <cfRule type="cellIs" dxfId="7238" priority="13718" operator="greaterThan">
      <formula>100</formula>
    </cfRule>
  </conditionalFormatting>
  <conditionalFormatting sqref="Q16:Q75">
    <cfRule type="cellIs" dxfId="7237" priority="13716" operator="between">
      <formula>1</formula>
      <formula>700</formula>
    </cfRule>
  </conditionalFormatting>
  <conditionalFormatting sqref="R16:R75 R79:R125 R130:R188 R206:R329">
    <cfRule type="cellIs" dxfId="7236" priority="13715" operator="between">
      <formula>0.05</formula>
      <formula>100</formula>
    </cfRule>
  </conditionalFormatting>
  <conditionalFormatting sqref="R190:R196">
    <cfRule type="cellIs" dxfId="7235" priority="4404" operator="between">
      <formula>0.05</formula>
      <formula>100</formula>
    </cfRule>
  </conditionalFormatting>
  <conditionalFormatting sqref="R198:R204">
    <cfRule type="cellIs" dxfId="7234" priority="4064" operator="between">
      <formula>0.05</formula>
      <formula>100</formula>
    </cfRule>
  </conditionalFormatting>
  <conditionalFormatting sqref="T16:V16 T17:T18 V17:V19 T19:U19 T20:V20 T21:T22 V21:V23 T23:U23 T24:V24 T25:T26 V25:V27 T27:U27 T28:V28 T29:T30 V29:V31 T31:U31 T32:V32 T33:T34 V33:V35 T35:U35 T36:V36 T37:T38 V37:V39 T39:U39 T40:V40 T41:T42 V41:V43 T43:U43 T44:V44 T45:T46 V45:V47 T47:U47 T48:V48 T49:T50 V49:V51 T51:U51 T52:V52 T53:T54 V53:V55 T55:U55 T56:V56 T57:T58 V57:V59 T59:U59 T60:V60 T61:T62 V61:V63 T63:U63 T64:V64 T65:T66 V65:V67 T67:U67 T68:V68 T69:T70 V69:V71 T71:U71 T72:V72 T73:T74 V73:V75 T75:U75 T79:V79 T80:T81 V80:V82 T82:U82 T83:V83 T84:T85 V84:V86 T86:U86 T87:V87 T88:T89 V88:V90 T90:U90 T91:V91 T92:T93 V92:V94 T94:U94 T95:V95 T96:T97 V96:V98 T98:U98 T99:V99 T100:T101 V100:V102 T102:U102 T103:V103 T104:T105 V104:V106 T106:U106 T107:V107 T108:T109 V108:V110 T110:U110 T111:V111 T112:T113 V112:V114 T114:U114 T115:V115 T116:T117 V116:V118 T118:U118 T119:V119 T120:T121 V120:V122 T122:U122 T123:V123 T124:T125 V124:V126 T126:U126">
    <cfRule type="cellIs" dxfId="7233" priority="13712" operator="equal">
      <formula>1</formula>
    </cfRule>
  </conditionalFormatting>
  <conditionalFormatting sqref="T130:V130 T131:T132 V131:V133 T133:U133 T134:V134 T135:T136 V135:V137 T137:U137 T138:V138 T139:T140 V139:V141 T141:U141 T142:V142 T143:T144 V143:V145 T145:U145 T146:V146 T147:T148 V147:V149 T149:U149 T150:V150 T151:T152 V151:V153 T153:U153 T154:V154 T155:T156 V155:V157 T157:U157 T158:V158 T159:T160 V159:V161 T161:U161 T162:V162 T163:T164 V163:V165 T165:U165 T166:V166 T167:T168 V167:V169 T169:U169 T170:V170 T171:T172 V171:V173 T173:U173 T174:V174 T175:T176 V175:V177 T177:U177 T178:V178 T179:T180 V179:V181 T181:U181 T182:V182 T183:T184 V183:V185 T185:U185 T186:V186 T187:T188 V187:V189 T189:U189">
    <cfRule type="cellIs" dxfId="7232" priority="13430" operator="equal">
      <formula>1</formula>
    </cfRule>
  </conditionalFormatting>
  <conditionalFormatting sqref="T190:V190 T191:T192 V191:V193 T193:U193">
    <cfRule type="cellIs" dxfId="7231" priority="4398" operator="equal">
      <formula>1</formula>
    </cfRule>
  </conditionalFormatting>
  <conditionalFormatting sqref="T194:V194 T195:T196 V195:V197 T197:U197">
    <cfRule type="cellIs" dxfId="7230" priority="4734" operator="equal">
      <formula>1</formula>
    </cfRule>
  </conditionalFormatting>
  <conditionalFormatting sqref="T198:V198 T199:T200 V199:V201 T201:U201">
    <cfRule type="cellIs" dxfId="7229" priority="4226" operator="equal">
      <formula>1</formula>
    </cfRule>
  </conditionalFormatting>
  <conditionalFormatting sqref="T202:V202 T203:T204 V203:V205 T205:U205">
    <cfRule type="cellIs" dxfId="7228" priority="4058" operator="equal">
      <formula>1</formula>
    </cfRule>
  </conditionalFormatting>
  <conditionalFormatting sqref="T206:V206 T207:T208 V207:V209 T209:U209">
    <cfRule type="cellIs" dxfId="7227" priority="2912" operator="equal">
      <formula>1</formula>
    </cfRule>
  </conditionalFormatting>
  <conditionalFormatting sqref="T210:V210 T211:T212 V211:V213 T213:U213">
    <cfRule type="cellIs" dxfId="7226" priority="2734" operator="equal">
      <formula>1</formula>
    </cfRule>
  </conditionalFormatting>
  <conditionalFormatting sqref="T214:V214 T215:T216 V215:V217 T217:U217">
    <cfRule type="cellIs" dxfId="7225" priority="2556" operator="equal">
      <formula>1</formula>
    </cfRule>
  </conditionalFormatting>
  <conditionalFormatting sqref="T218:V218 T219:T220 V219:V221 T221:U221">
    <cfRule type="cellIs" dxfId="7224" priority="2378" operator="equal">
      <formula>1</formula>
    </cfRule>
  </conditionalFormatting>
  <conditionalFormatting sqref="T222:V222 T223:T224 V223:V225 T225:U225">
    <cfRule type="cellIs" dxfId="7223" priority="1158" operator="equal">
      <formula>1</formula>
    </cfRule>
  </conditionalFormatting>
  <conditionalFormatting sqref="T226:V226 T227:T228 V227:V229 T229:U229">
    <cfRule type="cellIs" dxfId="7222" priority="918" operator="equal">
      <formula>1</formula>
    </cfRule>
  </conditionalFormatting>
  <conditionalFormatting sqref="T230:V230 T231:T232 V231:V233 T233:U233">
    <cfRule type="cellIs" dxfId="7221" priority="982" operator="equal">
      <formula>1</formula>
    </cfRule>
  </conditionalFormatting>
  <conditionalFormatting sqref="T234:V234 T235:T236 V235:V237 T237:U237">
    <cfRule type="cellIs" dxfId="7220" priority="1338" operator="equal">
      <formula>1</formula>
    </cfRule>
  </conditionalFormatting>
  <conditionalFormatting sqref="T238:V238 T239:T240 V239:V241 T241:U241 T242:V242 T243:T244 V243:V245 T245:U245 T246:V246 T247:T248 V247:V249 T249:U249 T250:V250 T251:T252 V251:V253 T253:U253 T254:V254 T255:T256 V255:V257 T257:U257 T258:V258 T259:T260 V259:V261 T261:U261 T262:V262 T263:T264 V263:V265 T265:U265 T266:V266 T267:T268 V267:V269 T269:U269 T270:V270 T271:T272 V271:V273 T273:U273 T274:V274 T275:T276 V275:V277 T277:U277 T278:V278 T279:T280 V279:V281 T281:U281 T282:V282 T283:T284 V283:V285 T285:U285 T286:V286 T287:T288 V287:V289 T289:U289 T290:V290 T291:T292 V291:V293 T293:U293 T294:V294 T295:T296 V295:V297 T297:U297 T298:V298 T299:T300 V299:V301 T301:U301 T302:V302 T303:T304 V303:V305 T305:U305 T306:V306 T307:T308 V307:V309 T309:U309 T310:V310 T311:T312 V311:V313 T313:U313 T314:V314 T315:T316 V315:V317 T317:U317 T318:V318 T319:T320 V319:V321 T321:U321 T322:V322 T323:T324 V323:V325 T325:U325 T326:V326 T327:T328 V327:V329 T329:U329">
    <cfRule type="cellIs" dxfId="7219" priority="3890" operator="equal">
      <formula>1</formula>
    </cfRule>
  </conditionalFormatting>
  <conditionalFormatting sqref="U17 U21 U25 U29 U33 U37 U41 U45 U49 U53 U57 U61 U65 U69 U73 U80 U84 U88 U92 U96 U100 U104 U108 U112 U116 U120 U124">
    <cfRule type="cellIs" dxfId="7218" priority="13714" operator="between">
      <formula>0.05</formula>
      <formula>700</formula>
    </cfRule>
  </conditionalFormatting>
  <conditionalFormatting sqref="U18 U22 U26 U30 U34 U38 U42 U46 U50 U54 U58 U62 U66 U70 U74 U81 U85 U89 U93 U97 U101 U105 U109 U113 U117 U121 U125">
    <cfRule type="cellIs" dxfId="7217" priority="13713" operator="equal">
      <formula>1</formula>
    </cfRule>
  </conditionalFormatting>
  <conditionalFormatting sqref="U131 U135 U139 U143 U147 U151 U155 U159 U163 U167 U171 U175 U179 U183 U187">
    <cfRule type="cellIs" dxfId="7216" priority="13432" operator="between">
      <formula>0.05</formula>
      <formula>700</formula>
    </cfRule>
  </conditionalFormatting>
  <conditionalFormatting sqref="U132 U136 U140 U144 U148 U152 U156 U160 U164 U168 U172 U176 U180 U184 U188">
    <cfRule type="cellIs" dxfId="7215" priority="13431" operator="equal">
      <formula>1</formula>
    </cfRule>
  </conditionalFormatting>
  <conditionalFormatting sqref="U191">
    <cfRule type="cellIs" dxfId="7214" priority="4400" operator="between">
      <formula>0.05</formula>
      <formula>700</formula>
    </cfRule>
  </conditionalFormatting>
  <conditionalFormatting sqref="U192">
    <cfRule type="cellIs" dxfId="7213" priority="4399" operator="equal">
      <formula>1</formula>
    </cfRule>
  </conditionalFormatting>
  <conditionalFormatting sqref="U195">
    <cfRule type="cellIs" dxfId="7212" priority="4736" operator="between">
      <formula>0.05</formula>
      <formula>700</formula>
    </cfRule>
  </conditionalFormatting>
  <conditionalFormatting sqref="U196">
    <cfRule type="cellIs" dxfId="7211" priority="4735" operator="equal">
      <formula>1</formula>
    </cfRule>
  </conditionalFormatting>
  <conditionalFormatting sqref="U199">
    <cfRule type="cellIs" dxfId="7210" priority="4228" operator="between">
      <formula>0.05</formula>
      <formula>700</formula>
    </cfRule>
  </conditionalFormatting>
  <conditionalFormatting sqref="U200">
    <cfRule type="cellIs" dxfId="7209" priority="4227" operator="equal">
      <formula>1</formula>
    </cfRule>
  </conditionalFormatting>
  <conditionalFormatting sqref="U203">
    <cfRule type="cellIs" dxfId="7208" priority="4060" operator="between">
      <formula>0.05</formula>
      <formula>700</formula>
    </cfRule>
  </conditionalFormatting>
  <conditionalFormatting sqref="U204">
    <cfRule type="cellIs" dxfId="7207" priority="4059" operator="equal">
      <formula>1</formula>
    </cfRule>
  </conditionalFormatting>
  <conditionalFormatting sqref="U207">
    <cfRule type="cellIs" dxfId="7206" priority="2914" operator="between">
      <formula>0.05</formula>
      <formula>700</formula>
    </cfRule>
  </conditionalFormatting>
  <conditionalFormatting sqref="U208">
    <cfRule type="cellIs" dxfId="7205" priority="2913" operator="equal">
      <formula>1</formula>
    </cfRule>
  </conditionalFormatting>
  <conditionalFormatting sqref="U211">
    <cfRule type="cellIs" dxfId="7204" priority="2736" operator="between">
      <formula>0.05</formula>
      <formula>700</formula>
    </cfRule>
  </conditionalFormatting>
  <conditionalFormatting sqref="U212">
    <cfRule type="cellIs" dxfId="7203" priority="2735" operator="equal">
      <formula>1</formula>
    </cfRule>
  </conditionalFormatting>
  <conditionalFormatting sqref="U215">
    <cfRule type="cellIs" dxfId="7202" priority="2558" operator="between">
      <formula>0.05</formula>
      <formula>700</formula>
    </cfRule>
  </conditionalFormatting>
  <conditionalFormatting sqref="U216">
    <cfRule type="cellIs" dxfId="7201" priority="2557" operator="equal">
      <formula>1</formula>
    </cfRule>
  </conditionalFormatting>
  <conditionalFormatting sqref="U219">
    <cfRule type="cellIs" dxfId="7200" priority="2380" operator="between">
      <formula>0.05</formula>
      <formula>700</formula>
    </cfRule>
  </conditionalFormatting>
  <conditionalFormatting sqref="U220">
    <cfRule type="cellIs" dxfId="7199" priority="2379" operator="equal">
      <formula>1</formula>
    </cfRule>
  </conditionalFormatting>
  <conditionalFormatting sqref="U223">
    <cfRule type="cellIs" dxfId="7198" priority="1160" operator="between">
      <formula>0.05</formula>
      <formula>700</formula>
    </cfRule>
  </conditionalFormatting>
  <conditionalFormatting sqref="U224">
    <cfRule type="cellIs" dxfId="7197" priority="1159" operator="equal">
      <formula>1</formula>
    </cfRule>
  </conditionalFormatting>
  <conditionalFormatting sqref="U227">
    <cfRule type="cellIs" dxfId="7196" priority="920" operator="between">
      <formula>0.05</formula>
      <formula>700</formula>
    </cfRule>
  </conditionalFormatting>
  <conditionalFormatting sqref="U228">
    <cfRule type="cellIs" dxfId="7195" priority="919" operator="equal">
      <formula>1</formula>
    </cfRule>
  </conditionalFormatting>
  <conditionalFormatting sqref="U231">
    <cfRule type="cellIs" dxfId="7194" priority="984" operator="between">
      <formula>0.05</formula>
      <formula>700</formula>
    </cfRule>
  </conditionalFormatting>
  <conditionalFormatting sqref="U232">
    <cfRule type="cellIs" dxfId="7193" priority="983" operator="equal">
      <formula>1</formula>
    </cfRule>
  </conditionalFormatting>
  <conditionalFormatting sqref="U235">
    <cfRule type="cellIs" dxfId="7192" priority="1340" operator="between">
      <formula>0.05</formula>
      <formula>700</formula>
    </cfRule>
  </conditionalFormatting>
  <conditionalFormatting sqref="U236">
    <cfRule type="cellIs" dxfId="7191" priority="1339" operator="equal">
      <formula>1</formula>
    </cfRule>
  </conditionalFormatting>
  <conditionalFormatting sqref="U239">
    <cfRule type="cellIs" dxfId="7190" priority="3892" operator="between">
      <formula>0.05</formula>
      <formula>700</formula>
    </cfRule>
  </conditionalFormatting>
  <conditionalFormatting sqref="U240">
    <cfRule type="cellIs" dxfId="7189" priority="3891" operator="equal">
      <formula>1</formula>
    </cfRule>
  </conditionalFormatting>
  <conditionalFormatting sqref="U243 U247">
    <cfRule type="cellIs" dxfId="7188" priority="711" operator="between">
      <formula>0.05</formula>
      <formula>700</formula>
    </cfRule>
  </conditionalFormatting>
  <conditionalFormatting sqref="U244 U248">
    <cfRule type="cellIs" dxfId="7187" priority="710" operator="equal">
      <formula>1</formula>
    </cfRule>
  </conditionalFormatting>
  <conditionalFormatting sqref="U251">
    <cfRule type="cellIs" dxfId="7186" priority="653" operator="between">
      <formula>0.05</formula>
      <formula>700</formula>
    </cfRule>
  </conditionalFormatting>
  <conditionalFormatting sqref="U252">
    <cfRule type="cellIs" dxfId="7185" priority="652" operator="equal">
      <formula>1</formula>
    </cfRule>
  </conditionalFormatting>
  <conditionalFormatting sqref="U255">
    <cfRule type="cellIs" dxfId="7184" priority="537" operator="between">
      <formula>0.05</formula>
      <formula>700</formula>
    </cfRule>
  </conditionalFormatting>
  <conditionalFormatting sqref="U256">
    <cfRule type="cellIs" dxfId="7183" priority="536" operator="equal">
      <formula>1</formula>
    </cfRule>
  </conditionalFormatting>
  <conditionalFormatting sqref="U259">
    <cfRule type="cellIs" dxfId="7182" priority="479" operator="between">
      <formula>0.05</formula>
      <formula>700</formula>
    </cfRule>
  </conditionalFormatting>
  <conditionalFormatting sqref="U260">
    <cfRule type="cellIs" dxfId="7181" priority="478" operator="equal">
      <formula>1</formula>
    </cfRule>
  </conditionalFormatting>
  <conditionalFormatting sqref="U263">
    <cfRule type="cellIs" dxfId="7180" priority="421" operator="between">
      <formula>0.05</formula>
      <formula>700</formula>
    </cfRule>
  </conditionalFormatting>
  <conditionalFormatting sqref="U264">
    <cfRule type="cellIs" dxfId="7179" priority="420" operator="equal">
      <formula>1</formula>
    </cfRule>
  </conditionalFormatting>
  <conditionalFormatting sqref="U267">
    <cfRule type="cellIs" dxfId="7178" priority="360" operator="between">
      <formula>0.05</formula>
      <formula>700</formula>
    </cfRule>
  </conditionalFormatting>
  <conditionalFormatting sqref="U268">
    <cfRule type="cellIs" dxfId="7177" priority="359" operator="equal">
      <formula>1</formula>
    </cfRule>
  </conditionalFormatting>
  <conditionalFormatting sqref="U271 U275 U279 U303">
    <cfRule type="cellIs" dxfId="7176" priority="213" operator="between">
      <formula>0.05</formula>
      <formula>700</formula>
    </cfRule>
  </conditionalFormatting>
  <conditionalFormatting sqref="U272 U276 U280 U304">
    <cfRule type="cellIs" dxfId="7175" priority="212" operator="equal">
      <formula>1</formula>
    </cfRule>
  </conditionalFormatting>
  <conditionalFormatting sqref="U283 U287 U291 U295">
    <cfRule type="cellIs" dxfId="7174" priority="119" operator="between">
      <formula>0.05</formula>
      <formula>700</formula>
    </cfRule>
  </conditionalFormatting>
  <conditionalFormatting sqref="U284 U288 U292 U296">
    <cfRule type="cellIs" dxfId="7173" priority="118" operator="equal">
      <formula>1</formula>
    </cfRule>
  </conditionalFormatting>
  <conditionalFormatting sqref="U299">
    <cfRule type="cellIs" dxfId="7172" priority="166" operator="between">
      <formula>0.05</formula>
      <formula>700</formula>
    </cfRule>
  </conditionalFormatting>
  <conditionalFormatting sqref="U300">
    <cfRule type="cellIs" dxfId="7171" priority="165" operator="equal">
      <formula>1</formula>
    </cfRule>
  </conditionalFormatting>
  <conditionalFormatting sqref="U307">
    <cfRule type="cellIs" dxfId="7170" priority="71" operator="between">
      <formula>0.05</formula>
      <formula>700</formula>
    </cfRule>
  </conditionalFormatting>
  <conditionalFormatting sqref="U308">
    <cfRule type="cellIs" dxfId="7169" priority="70" operator="equal">
      <formula>1</formula>
    </cfRule>
  </conditionalFormatting>
  <conditionalFormatting sqref="U311">
    <cfRule type="cellIs" dxfId="7168" priority="51" operator="between">
      <formula>0.05</formula>
      <formula>700</formula>
    </cfRule>
  </conditionalFormatting>
  <conditionalFormatting sqref="U312">
    <cfRule type="cellIs" dxfId="7167" priority="50" operator="equal">
      <formula>1</formula>
    </cfRule>
  </conditionalFormatting>
  <conditionalFormatting sqref="U315">
    <cfRule type="cellIs" dxfId="7166" priority="31" operator="between">
      <formula>0.05</formula>
      <formula>700</formula>
    </cfRule>
  </conditionalFormatting>
  <conditionalFormatting sqref="U316">
    <cfRule type="cellIs" dxfId="7165" priority="30" operator="equal">
      <formula>1</formula>
    </cfRule>
  </conditionalFormatting>
  <conditionalFormatting sqref="U319">
    <cfRule type="cellIs" dxfId="7164" priority="11" operator="between">
      <formula>0.05</formula>
      <formula>700</formula>
    </cfRule>
  </conditionalFormatting>
  <conditionalFormatting sqref="U320">
    <cfRule type="cellIs" dxfId="7163" priority="10" operator="equal">
      <formula>1</formula>
    </cfRule>
  </conditionalFormatting>
  <conditionalFormatting sqref="U323">
    <cfRule type="cellIs" dxfId="7162" priority="595" operator="between">
      <formula>0.05</formula>
      <formula>700</formula>
    </cfRule>
  </conditionalFormatting>
  <conditionalFormatting sqref="U324">
    <cfRule type="cellIs" dxfId="7161" priority="594" operator="equal">
      <formula>1</formula>
    </cfRule>
  </conditionalFormatting>
  <conditionalFormatting sqref="U327">
    <cfRule type="cellIs" dxfId="7160" priority="769" operator="between">
      <formula>0.05</formula>
      <formula>700</formula>
    </cfRule>
  </conditionalFormatting>
  <conditionalFormatting sqref="U328">
    <cfRule type="cellIs" dxfId="7159" priority="768" operator="equal">
      <formula>1</formula>
    </cfRule>
  </conditionalFormatting>
  <conditionalFormatting sqref="AF18 AF22 AF26 AF30 AF34 AF38 AF42 AF46 AF50 AF54 AF58 AF62 AF66 AF70 AF74 AF81 AF85 AF89 AF93 AF97 AF101 AF105 AF109 AF113 AF117 AF121 AF125">
    <cfRule type="containsText" dxfId="7158" priority="13707" operator="containsText" text="ABP">
      <formula>NOT(ISERROR(SEARCH("ABP",AF18)))</formula>
    </cfRule>
  </conditionalFormatting>
  <conditionalFormatting sqref="AF132 AF136 AF140 AF144 AF148 AF152 AF156 AF160 AF164 AF168 AF172 AF176 AF180 AF184 AF188">
    <cfRule type="containsText" dxfId="7157" priority="13427" operator="containsText" text="ABP">
      <formula>NOT(ISERROR(SEARCH("ABP",AF132)))</formula>
    </cfRule>
  </conditionalFormatting>
  <conditionalFormatting sqref="AF192">
    <cfRule type="containsText" dxfId="7156" priority="4395" operator="containsText" text="ABP">
      <formula>NOT(ISERROR(SEARCH("ABP",AF192)))</formula>
    </cfRule>
  </conditionalFormatting>
  <conditionalFormatting sqref="AF196">
    <cfRule type="containsText" dxfId="7155" priority="4731" operator="containsText" text="ABP">
      <formula>NOT(ISERROR(SEARCH("ABP",AF196)))</formula>
    </cfRule>
  </conditionalFormatting>
  <conditionalFormatting sqref="AF200">
    <cfRule type="containsText" dxfId="7154" priority="4223" operator="containsText" text="ABP">
      <formula>NOT(ISERROR(SEARCH("ABP",AF200)))</formula>
    </cfRule>
  </conditionalFormatting>
  <conditionalFormatting sqref="AF204">
    <cfRule type="containsText" dxfId="7153" priority="4055" operator="containsText" text="ABP">
      <formula>NOT(ISERROR(SEARCH("ABP",AF204)))</formula>
    </cfRule>
  </conditionalFormatting>
  <conditionalFormatting sqref="AF208">
    <cfRule type="containsText" dxfId="7152" priority="2909" operator="containsText" text="ABP">
      <formula>NOT(ISERROR(SEARCH("ABP",AF208)))</formula>
    </cfRule>
  </conditionalFormatting>
  <conditionalFormatting sqref="AF212">
    <cfRule type="containsText" dxfId="7151" priority="2731" operator="containsText" text="ABP">
      <formula>NOT(ISERROR(SEARCH("ABP",AF212)))</formula>
    </cfRule>
  </conditionalFormatting>
  <conditionalFormatting sqref="AF216">
    <cfRule type="containsText" dxfId="7150" priority="2553" operator="containsText" text="ABP">
      <formula>NOT(ISERROR(SEARCH("ABP",AF216)))</formula>
    </cfRule>
  </conditionalFormatting>
  <conditionalFormatting sqref="AF220">
    <cfRule type="containsText" dxfId="7149" priority="2375" operator="containsText" text="ABP">
      <formula>NOT(ISERROR(SEARCH("ABP",AF220)))</formula>
    </cfRule>
  </conditionalFormatting>
  <conditionalFormatting sqref="AF224">
    <cfRule type="containsText" dxfId="7148" priority="1155" operator="containsText" text="ABP">
      <formula>NOT(ISERROR(SEARCH("ABP",AF224)))</formula>
    </cfRule>
  </conditionalFormatting>
  <conditionalFormatting sqref="AF228">
    <cfRule type="containsText" dxfId="7147" priority="915" operator="containsText" text="ABP">
      <formula>NOT(ISERROR(SEARCH("ABP",AF228)))</formula>
    </cfRule>
  </conditionalFormatting>
  <conditionalFormatting sqref="AF232">
    <cfRule type="containsText" dxfId="7146" priority="979" operator="containsText" text="ABP">
      <formula>NOT(ISERROR(SEARCH("ABP",AF232)))</formula>
    </cfRule>
  </conditionalFormatting>
  <conditionalFormatting sqref="AF236">
    <cfRule type="containsText" dxfId="7145" priority="1335" operator="containsText" text="ABP">
      <formula>NOT(ISERROR(SEARCH("ABP",AF236)))</formula>
    </cfRule>
  </conditionalFormatting>
  <conditionalFormatting sqref="AF240">
    <cfRule type="containsText" dxfId="7144" priority="3887" operator="containsText" text="ABP">
      <formula>NOT(ISERROR(SEARCH("ABP",AF240)))</formula>
    </cfRule>
  </conditionalFormatting>
  <conditionalFormatting sqref="AF244 AF248">
    <cfRule type="containsText" dxfId="7143" priority="707" operator="containsText" text="ABP">
      <formula>NOT(ISERROR(SEARCH("ABP",AF244)))</formula>
    </cfRule>
  </conditionalFormatting>
  <conditionalFormatting sqref="AF252">
    <cfRule type="containsText" dxfId="7142" priority="649" operator="containsText" text="ABP">
      <formula>NOT(ISERROR(SEARCH("ABP",AF252)))</formula>
    </cfRule>
  </conditionalFormatting>
  <conditionalFormatting sqref="AF256">
    <cfRule type="containsText" dxfId="7141" priority="533" operator="containsText" text="ABP">
      <formula>NOT(ISERROR(SEARCH("ABP",AF256)))</formula>
    </cfRule>
  </conditionalFormatting>
  <conditionalFormatting sqref="AF260">
    <cfRule type="containsText" dxfId="7140" priority="475" operator="containsText" text="ABP">
      <formula>NOT(ISERROR(SEARCH("ABP",AF260)))</formula>
    </cfRule>
  </conditionalFormatting>
  <conditionalFormatting sqref="AF264">
    <cfRule type="containsText" dxfId="7139" priority="417" operator="containsText" text="ABP">
      <formula>NOT(ISERROR(SEARCH("ABP",AF264)))</formula>
    </cfRule>
  </conditionalFormatting>
  <conditionalFormatting sqref="AF268">
    <cfRule type="containsText" dxfId="7138" priority="356" operator="containsText" text="ABP">
      <formula>NOT(ISERROR(SEARCH("ABP",AF268)))</formula>
    </cfRule>
  </conditionalFormatting>
  <conditionalFormatting sqref="AF272 AF276 AF280 AF304">
    <cfRule type="containsText" dxfId="7137" priority="209" operator="containsText" text="ABP">
      <formula>NOT(ISERROR(SEARCH("ABP",AF272)))</formula>
    </cfRule>
  </conditionalFormatting>
  <conditionalFormatting sqref="AF284 AF288 AF292 AF296">
    <cfRule type="containsText" dxfId="7136" priority="115" operator="containsText" text="ABP">
      <formula>NOT(ISERROR(SEARCH("ABP",AF284)))</formula>
    </cfRule>
  </conditionalFormatting>
  <conditionalFormatting sqref="AF300">
    <cfRule type="containsText" dxfId="7135" priority="162" operator="containsText" text="ABP">
      <formula>NOT(ISERROR(SEARCH("ABP",AF300)))</formula>
    </cfRule>
  </conditionalFormatting>
  <conditionalFormatting sqref="AF308">
    <cfRule type="containsText" dxfId="7134" priority="67" operator="containsText" text="ABP">
      <formula>NOT(ISERROR(SEARCH("ABP",AF308)))</formula>
    </cfRule>
  </conditionalFormatting>
  <conditionalFormatting sqref="AF312">
    <cfRule type="containsText" dxfId="7133" priority="47" operator="containsText" text="ABP">
      <formula>NOT(ISERROR(SEARCH("ABP",AF312)))</formula>
    </cfRule>
  </conditionalFormatting>
  <conditionalFormatting sqref="AF316">
    <cfRule type="containsText" dxfId="7132" priority="27" operator="containsText" text="ABP">
      <formula>NOT(ISERROR(SEARCH("ABP",AF316)))</formula>
    </cfRule>
  </conditionalFormatting>
  <conditionalFormatting sqref="AF320">
    <cfRule type="containsText" dxfId="7131" priority="7" operator="containsText" text="ABP">
      <formula>NOT(ISERROR(SEARCH("ABP",AF320)))</formula>
    </cfRule>
  </conditionalFormatting>
  <conditionalFormatting sqref="AF324">
    <cfRule type="containsText" dxfId="7130" priority="591" operator="containsText" text="ABP">
      <formula>NOT(ISERROR(SEARCH("ABP",AF324)))</formula>
    </cfRule>
  </conditionalFormatting>
  <conditionalFormatting sqref="AF328">
    <cfRule type="containsText" dxfId="7129" priority="765" operator="containsText" text="ABP">
      <formula>NOT(ISERROR(SEARCH("ABP",AF328)))</formula>
    </cfRule>
  </conditionalFormatting>
  <conditionalFormatting sqref="AF18:AJ18 AF22:AJ22 AF26:AI26 AF30:AJ30 AF34:AJ34 AF38:AJ38 AF42:AJ42 AF46:AJ46 AF50:AJ50 AF54:AJ54 AF58:AJ58 AF62:AJ62 AF66:AJ66 AF70:AJ70 AF74:AJ74 AF81:AJ81 AF85:AJ85 AF89:AJ89 AF93:AJ93 AF97:AJ97 AF101:AJ101 AF105:AJ105 AF109:AJ109 AF113:AJ113 AF117:AJ117 AF121:AJ121 AF125:AJ125 AL34:CO34 AL38:CO38 AL42:CO42 AL46:CO46 AL50:CO50 AL54:CO54 AL58:CO58 AL62:CO62 AL66:CO66 AL70:CO70 AL74:CO74 AL81:CO81 AL85:CO85 AL89:CO89 AL93:CO93 AL97:CO97 AL101:CO101 AL105:CO105 AL109:CO109 AL113:CO113 AL117:CO117 AL121:CO121 AL125:CO125 AL132:CO132 AL136:CO136 AL140:CO140 AL144:CO144 AL148:CO148 AL152:CO152 AL156:CO156 AL160:CO160 AL164:CO164 AL168:CO168 AL172:CO172 AL176:CO176 AL180:CO180 AL184:CO184 AL188:CO188 AL192:CN192 AL196:CN196 AM200:CN200 AM204:CN204 AM208 AM212 AM216 AM220 AM224 AM228 AM232 AM236 AM240:CN240 AM244 AM248 AM252 AM256 AM260 AM264 AM268 AM272 AM276 AM280 AM300 AM304 AM308 AM312 AM316 AM320 AM324 AM328 AL284:AM284 AL288:AM288 AL292:AM292 AL296:AM296">
    <cfRule type="cellIs" dxfId="7128" priority="13719" operator="greaterThan">
      <formula>0.05</formula>
    </cfRule>
  </conditionalFormatting>
  <conditionalFormatting sqref="AF132:AJ132 AF136:AJ136 AF140:AJ140 AF144:AJ144 AF148:AJ148 AF152:AJ152 AF156:AJ156 AF160:AJ160 AF164:AJ164 AF168:AJ168 AF172:AJ172 AF176:AJ176 AF180:AJ180 AF184:AJ184 AF188:AJ188">
    <cfRule type="cellIs" dxfId="7127" priority="13433" operator="greaterThan">
      <formula>0.05</formula>
    </cfRule>
  </conditionalFormatting>
  <conditionalFormatting sqref="AF192:AJ192">
    <cfRule type="cellIs" dxfId="7126" priority="4401" operator="greaterThan">
      <formula>0.05</formula>
    </cfRule>
  </conditionalFormatting>
  <conditionalFormatting sqref="AF196:AJ196">
    <cfRule type="cellIs" dxfId="7125" priority="4737" operator="greaterThan">
      <formula>0.05</formula>
    </cfRule>
  </conditionalFormatting>
  <conditionalFormatting sqref="AF200:AJ200">
    <cfRule type="cellIs" dxfId="7124" priority="4229" operator="greaterThan">
      <formula>0.05</formula>
    </cfRule>
  </conditionalFormatting>
  <conditionalFormatting sqref="AF204:AJ204">
    <cfRule type="cellIs" dxfId="7123" priority="4061" operator="greaterThan">
      <formula>0.05</formula>
    </cfRule>
  </conditionalFormatting>
  <conditionalFormatting sqref="AF208:AJ208">
    <cfRule type="cellIs" dxfId="7122" priority="2915" operator="greaterThan">
      <formula>0.05</formula>
    </cfRule>
  </conditionalFormatting>
  <conditionalFormatting sqref="AF212:AJ212">
    <cfRule type="cellIs" dxfId="7121" priority="2737" operator="greaterThan">
      <formula>0.05</formula>
    </cfRule>
  </conditionalFormatting>
  <conditionalFormatting sqref="AF216:AJ216">
    <cfRule type="cellIs" dxfId="7120" priority="2559" operator="greaterThan">
      <formula>0.05</formula>
    </cfRule>
  </conditionalFormatting>
  <conditionalFormatting sqref="AF220:AJ220">
    <cfRule type="cellIs" dxfId="7119" priority="2381" operator="greaterThan">
      <formula>0.05</formula>
    </cfRule>
  </conditionalFormatting>
  <conditionalFormatting sqref="AF224:AJ224">
    <cfRule type="cellIs" dxfId="7118" priority="1161" operator="greaterThan">
      <formula>0.05</formula>
    </cfRule>
  </conditionalFormatting>
  <conditionalFormatting sqref="AF228:AJ228">
    <cfRule type="cellIs" dxfId="7117" priority="921" operator="greaterThan">
      <formula>0.05</formula>
    </cfRule>
  </conditionalFormatting>
  <conditionalFormatting sqref="AF232:AJ232">
    <cfRule type="cellIs" dxfId="7116" priority="985" operator="greaterThan">
      <formula>0.05</formula>
    </cfRule>
  </conditionalFormatting>
  <conditionalFormatting sqref="AF236:AJ236">
    <cfRule type="cellIs" dxfId="7115" priority="1341" operator="greaterThan">
      <formula>0.05</formula>
    </cfRule>
  </conditionalFormatting>
  <conditionalFormatting sqref="AF240:AJ240">
    <cfRule type="cellIs" dxfId="7114" priority="3893" operator="greaterThan">
      <formula>0.05</formula>
    </cfRule>
  </conditionalFormatting>
  <conditionalFormatting sqref="AF244:AJ244 AF248:AJ248">
    <cfRule type="cellIs" dxfId="7113" priority="712" operator="greaterThan">
      <formula>0.05</formula>
    </cfRule>
  </conditionalFormatting>
  <conditionalFormatting sqref="AF252:AJ252">
    <cfRule type="cellIs" dxfId="7112" priority="654" operator="greaterThan">
      <formula>0.05</formula>
    </cfRule>
  </conditionalFormatting>
  <conditionalFormatting sqref="AF256:AJ256">
    <cfRule type="cellIs" dxfId="7111" priority="538" operator="greaterThan">
      <formula>0.05</formula>
    </cfRule>
  </conditionalFormatting>
  <conditionalFormatting sqref="AF260:AJ260">
    <cfRule type="cellIs" dxfId="7110" priority="480" operator="greaterThan">
      <formula>0.05</formula>
    </cfRule>
  </conditionalFormatting>
  <conditionalFormatting sqref="AF264:AJ264">
    <cfRule type="cellIs" dxfId="7109" priority="422" operator="greaterThan">
      <formula>0.05</formula>
    </cfRule>
  </conditionalFormatting>
  <conditionalFormatting sqref="AF268:AJ268">
    <cfRule type="cellIs" dxfId="7108" priority="361" operator="greaterThan">
      <formula>0.05</formula>
    </cfRule>
  </conditionalFormatting>
  <conditionalFormatting sqref="AF272:AJ272 AF276:AJ276 AF280:AJ280 AF304:AJ304">
    <cfRule type="cellIs" dxfId="7107" priority="214" operator="greaterThan">
      <formula>0.05</formula>
    </cfRule>
  </conditionalFormatting>
  <conditionalFormatting sqref="AF284:AJ284 AF288:AJ288 AF292:AJ292 AF296:AJ296">
    <cfRule type="cellIs" dxfId="7106" priority="120" operator="greaterThan">
      <formula>0.05</formula>
    </cfRule>
  </conditionalFormatting>
  <conditionalFormatting sqref="AF300:AJ300">
    <cfRule type="cellIs" dxfId="7105" priority="167" operator="greaterThan">
      <formula>0.05</formula>
    </cfRule>
  </conditionalFormatting>
  <conditionalFormatting sqref="AF308:AJ308">
    <cfRule type="cellIs" dxfId="7104" priority="72" operator="greaterThan">
      <formula>0.05</formula>
    </cfRule>
  </conditionalFormatting>
  <conditionalFormatting sqref="AF312:AJ312">
    <cfRule type="cellIs" dxfId="7103" priority="52" operator="greaterThan">
      <formula>0.05</formula>
    </cfRule>
  </conditionalFormatting>
  <conditionalFormatting sqref="AF316:AJ316">
    <cfRule type="cellIs" dxfId="7102" priority="32" operator="greaterThan">
      <formula>0.05</formula>
    </cfRule>
  </conditionalFormatting>
  <conditionalFormatting sqref="AF320:AJ320">
    <cfRule type="cellIs" dxfId="7101" priority="12" operator="greaterThan">
      <formula>0.05</formula>
    </cfRule>
  </conditionalFormatting>
  <conditionalFormatting sqref="AF324:AJ324">
    <cfRule type="cellIs" dxfId="7100" priority="596" operator="greaterThan">
      <formula>0.05</formula>
    </cfRule>
  </conditionalFormatting>
  <conditionalFormatting sqref="AF328:AJ328">
    <cfRule type="cellIs" dxfId="7099" priority="770" operator="greaterThan">
      <formula>0.05</formula>
    </cfRule>
  </conditionalFormatting>
  <conditionalFormatting sqref="AG22:AI22 AM22:CN22 AM26:CN26 AM30:CN30 AM208:CN208 AM212:CN212 AM216:CN216 AM220:CN220 AM236:CN236 AM224:CN224 AM232:CN232 AM228:CN228 AM328:CN328 AM244:CN244 AM248:CN248 AM252:CN252 AM324:CN324 AM256:CN256 AM260:CN260 AM264:CN264 AM268:CN268 AM272:CN272 AM276:CN276 AM280:CN280 AM304:CN304 AM300:CN300 AM308:CN308 AM312:CN312 AM316:CN316 AM320:CN320 AM34:CN34 AM38:CN38 AM42:CN42 AM46:CN46 AM50:CN50 AM54:CN54 AM58:CN58 AM62:CN62 AM66:CN66 AM70:CN70 AM74:CN74 AM81:CN81 AM85:CN85 AM89:CN89 AM93:CN93 AM97:CN97 AM101:CN101 AM105:CN105 AM109:CN109 AM113:CN113 AM117:CN117 AM121:CN121 AM125:CN125 AM132:CN132 AM136:CN136 AM140:CN140 AM144:CN144 AM148:CN148 AM152:CN152 AM156:CN156 AM160:CN160 AM164:CN164 AM168:CN168 AM172:CN172 AM176:CN176 AM180:CN180 AM184:CN184 AM188:CN188 AM192:CN192 AM196:CN196 AM200:CN200 AM204:CN204 AM240:CN240 AM284:CN284 AM288:CN288 AM292:CN292 AM296:CN296">
    <cfRule type="containsText" dxfId="7098" priority="7733" operator="containsText" text="ABP">
      <formula>NOT(ISERROR(SEARCH("ABP",AG22)))</formula>
    </cfRule>
  </conditionalFormatting>
  <conditionalFormatting sqref="AG26:AI26 AG30:AI30 AG34:AI34 AG38:AI38 AG42:AI42 AG46:AI46 AG50:AI50 AG54:AI54 AG58:AI58 AG62:AI62 AG66:AI66 AG70:AI70 AG74:AI74 AG81:AI81 AG85:AI85 AG89:AI89 AG93:AI93 AG97:AI97 AG101:AI101 AG105:AI105 AG109:AI109 AG113:AI113 AG117:AI117 AG121:AI121 AG125:AI125">
    <cfRule type="containsText" dxfId="7097" priority="13705" operator="containsText" text="ABP">
      <formula>NOT(ISERROR(SEARCH("ABP",AG26)))</formula>
    </cfRule>
  </conditionalFormatting>
  <conditionalFormatting sqref="AG132:AI132 AG136:AI136 AG140:AI140 AG144:AI144 AG148:AI148 AG152:AI152 AG156:AI156 AG160:AI160 AG164:AI164 AG168:AI168 AG172:AI172 AG176:AI176 AG180:AI180 AG184:AI184 AG188:AI188">
    <cfRule type="containsText" dxfId="7096" priority="13426" operator="containsText" text="ABP">
      <formula>NOT(ISERROR(SEARCH("ABP",AG132)))</formula>
    </cfRule>
  </conditionalFormatting>
  <conditionalFormatting sqref="AG192:AI192">
    <cfRule type="containsText" dxfId="7095" priority="4394" operator="containsText" text="ABP">
      <formula>NOT(ISERROR(SEARCH("ABP",AG192)))</formula>
    </cfRule>
  </conditionalFormatting>
  <conditionalFormatting sqref="AG196:AI196">
    <cfRule type="containsText" dxfId="7094" priority="4730" operator="containsText" text="ABP">
      <formula>NOT(ISERROR(SEARCH("ABP",AG196)))</formula>
    </cfRule>
  </conditionalFormatting>
  <conditionalFormatting sqref="AG200:AI200">
    <cfRule type="containsText" dxfId="7093" priority="4222" operator="containsText" text="ABP">
      <formula>NOT(ISERROR(SEARCH("ABP",AG200)))</formula>
    </cfRule>
  </conditionalFormatting>
  <conditionalFormatting sqref="AG204:AI204">
    <cfRule type="containsText" dxfId="7092" priority="4054" operator="containsText" text="ABP">
      <formula>NOT(ISERROR(SEARCH("ABP",AG204)))</formula>
    </cfRule>
  </conditionalFormatting>
  <conditionalFormatting sqref="AG208:AI208">
    <cfRule type="containsText" dxfId="7091" priority="2908" operator="containsText" text="ABP">
      <formula>NOT(ISERROR(SEARCH("ABP",AG208)))</formula>
    </cfRule>
  </conditionalFormatting>
  <conditionalFormatting sqref="AG212:AI212">
    <cfRule type="containsText" dxfId="7090" priority="2730" operator="containsText" text="ABP">
      <formula>NOT(ISERROR(SEARCH("ABP",AG212)))</formula>
    </cfRule>
  </conditionalFormatting>
  <conditionalFormatting sqref="AG216:AI216">
    <cfRule type="containsText" dxfId="7089" priority="2552" operator="containsText" text="ABP">
      <formula>NOT(ISERROR(SEARCH("ABP",AG216)))</formula>
    </cfRule>
  </conditionalFormatting>
  <conditionalFormatting sqref="AG220:AI220">
    <cfRule type="containsText" dxfId="7088" priority="2374" operator="containsText" text="ABP">
      <formula>NOT(ISERROR(SEARCH("ABP",AG220)))</formula>
    </cfRule>
  </conditionalFormatting>
  <conditionalFormatting sqref="AG224:AI224">
    <cfRule type="containsText" dxfId="7087" priority="1154" operator="containsText" text="ABP">
      <formula>NOT(ISERROR(SEARCH("ABP",AG224)))</formula>
    </cfRule>
  </conditionalFormatting>
  <conditionalFormatting sqref="AG228:AI228">
    <cfRule type="containsText" dxfId="7086" priority="914" operator="containsText" text="ABP">
      <formula>NOT(ISERROR(SEARCH("ABP",AG228)))</formula>
    </cfRule>
  </conditionalFormatting>
  <conditionalFormatting sqref="AG232:AI232">
    <cfRule type="containsText" dxfId="7085" priority="978" operator="containsText" text="ABP">
      <formula>NOT(ISERROR(SEARCH("ABP",AG232)))</formula>
    </cfRule>
  </conditionalFormatting>
  <conditionalFormatting sqref="AG236:AI236">
    <cfRule type="containsText" dxfId="7084" priority="1334" operator="containsText" text="ABP">
      <formula>NOT(ISERROR(SEARCH("ABP",AG236)))</formula>
    </cfRule>
  </conditionalFormatting>
  <conditionalFormatting sqref="AG240:AI240">
    <cfRule type="containsText" dxfId="7083" priority="3886" operator="containsText" text="ABP">
      <formula>NOT(ISERROR(SEARCH("ABP",AG240)))</formula>
    </cfRule>
  </conditionalFormatting>
  <conditionalFormatting sqref="AG244:AI244 AG248:AI248">
    <cfRule type="containsText" dxfId="7082" priority="706" operator="containsText" text="ABP">
      <formula>NOT(ISERROR(SEARCH("ABP",AG244)))</formula>
    </cfRule>
  </conditionalFormatting>
  <conditionalFormatting sqref="AG252:AI252">
    <cfRule type="containsText" dxfId="7081" priority="648" operator="containsText" text="ABP">
      <formula>NOT(ISERROR(SEARCH("ABP",AG252)))</formula>
    </cfRule>
  </conditionalFormatting>
  <conditionalFormatting sqref="AG256:AI256">
    <cfRule type="containsText" dxfId="7080" priority="532" operator="containsText" text="ABP">
      <formula>NOT(ISERROR(SEARCH("ABP",AG256)))</formula>
    </cfRule>
  </conditionalFormatting>
  <conditionalFormatting sqref="AG260:AI260">
    <cfRule type="containsText" dxfId="7079" priority="474" operator="containsText" text="ABP">
      <formula>NOT(ISERROR(SEARCH("ABP",AG260)))</formula>
    </cfRule>
  </conditionalFormatting>
  <conditionalFormatting sqref="AG264:AI264">
    <cfRule type="containsText" dxfId="7078" priority="416" operator="containsText" text="ABP">
      <formula>NOT(ISERROR(SEARCH("ABP",AG264)))</formula>
    </cfRule>
  </conditionalFormatting>
  <conditionalFormatting sqref="AG268:AI268">
    <cfRule type="containsText" dxfId="7077" priority="355" operator="containsText" text="ABP">
      <formula>NOT(ISERROR(SEARCH("ABP",AG268)))</formula>
    </cfRule>
  </conditionalFormatting>
  <conditionalFormatting sqref="AG272:AI272 AG276:AI276 AG280:AI280 AG304:AI304">
    <cfRule type="containsText" dxfId="7076" priority="208" operator="containsText" text="ABP">
      <formula>NOT(ISERROR(SEARCH("ABP",AG272)))</formula>
    </cfRule>
  </conditionalFormatting>
  <conditionalFormatting sqref="AG284:AI284 AG288:AI288 AG292:AI292 AG296:AI296">
    <cfRule type="containsText" dxfId="7075" priority="114" operator="containsText" text="ABP">
      <formula>NOT(ISERROR(SEARCH("ABP",AG284)))</formula>
    </cfRule>
  </conditionalFormatting>
  <conditionalFormatting sqref="AG300:AI300">
    <cfRule type="containsText" dxfId="7074" priority="161" operator="containsText" text="ABP">
      <formula>NOT(ISERROR(SEARCH("ABP",AG300)))</formula>
    </cfRule>
  </conditionalFormatting>
  <conditionalFormatting sqref="AG308:AI308">
    <cfRule type="containsText" dxfId="7073" priority="66" operator="containsText" text="ABP">
      <formula>NOT(ISERROR(SEARCH("ABP",AG308)))</formula>
    </cfRule>
  </conditionalFormatting>
  <conditionalFormatting sqref="AG312:AI312">
    <cfRule type="containsText" dxfId="7072" priority="46" operator="containsText" text="ABP">
      <formula>NOT(ISERROR(SEARCH("ABP",AG312)))</formula>
    </cfRule>
  </conditionalFormatting>
  <conditionalFormatting sqref="AG316:AI316">
    <cfRule type="containsText" dxfId="7071" priority="26" operator="containsText" text="ABP">
      <formula>NOT(ISERROR(SEARCH("ABP",AG316)))</formula>
    </cfRule>
  </conditionalFormatting>
  <conditionalFormatting sqref="AG320:AI320">
    <cfRule type="containsText" dxfId="7070" priority="6" operator="containsText" text="ABP">
      <formula>NOT(ISERROR(SEARCH("ABP",AG320)))</formula>
    </cfRule>
  </conditionalFormatting>
  <conditionalFormatting sqref="AG324:AI324">
    <cfRule type="containsText" dxfId="7069" priority="590" operator="containsText" text="ABP">
      <formula>NOT(ISERROR(SEARCH("ABP",AG324)))</formula>
    </cfRule>
  </conditionalFormatting>
  <conditionalFormatting sqref="AG328:AI328">
    <cfRule type="containsText" dxfId="7068" priority="764" operator="containsText" text="ABP">
      <formula>NOT(ISERROR(SEARCH("ABP",AG328)))</formula>
    </cfRule>
  </conditionalFormatting>
  <conditionalFormatting sqref="AJ18">
    <cfRule type="containsText" dxfId="7067" priority="13704" operator="containsText" text="ABP">
      <formula>NOT(ISERROR(SEARCH("ABP",AJ18)))</formula>
    </cfRule>
  </conditionalFormatting>
  <conditionalFormatting sqref="AJ22 AJ30 AJ34 AJ38 AJ42 AJ46 AJ50 AJ54 AJ58 AJ62 AJ66 AJ70 AJ74 AJ81 AJ85 AJ89 AJ93 AJ97 AJ101 AJ105 AJ109 AJ113 AJ117 AJ121 AJ125">
    <cfRule type="containsText" dxfId="7066" priority="13703" operator="containsText" text="ABP">
      <formula>NOT(ISERROR(SEARCH("ABP",AJ22)))</formula>
    </cfRule>
  </conditionalFormatting>
  <conditionalFormatting sqref="AJ26">
    <cfRule type="containsText" dxfId="7065" priority="7697" operator="containsText" text="ABP">
      <formula>NOT(ISERROR(SEARCH("ABP",AJ26)))</formula>
    </cfRule>
    <cfRule type="cellIs" dxfId="7064" priority="7698" operator="greaterThan">
      <formula>0.05</formula>
    </cfRule>
  </conditionalFormatting>
  <conditionalFormatting sqref="AJ132 AJ136 AJ140 AJ144 AJ148 AJ152 AJ156 AJ160 AJ164 AJ168 AJ172 AJ176 AJ180 AJ184 AJ188">
    <cfRule type="containsText" dxfId="7063" priority="13425" operator="containsText" text="ABP">
      <formula>NOT(ISERROR(SEARCH("ABP",AJ132)))</formula>
    </cfRule>
  </conditionalFormatting>
  <conditionalFormatting sqref="AJ192">
    <cfRule type="containsText" dxfId="7062" priority="4393" operator="containsText" text="ABP">
      <formula>NOT(ISERROR(SEARCH("ABP",AJ192)))</formula>
    </cfRule>
  </conditionalFormatting>
  <conditionalFormatting sqref="AJ196">
    <cfRule type="containsText" dxfId="7061" priority="4729" operator="containsText" text="ABP">
      <formula>NOT(ISERROR(SEARCH("ABP",AJ196)))</formula>
    </cfRule>
  </conditionalFormatting>
  <conditionalFormatting sqref="AJ200">
    <cfRule type="containsText" dxfId="7060" priority="4221" operator="containsText" text="ABP">
      <formula>NOT(ISERROR(SEARCH("ABP",AJ200)))</formula>
    </cfRule>
  </conditionalFormatting>
  <conditionalFormatting sqref="AJ204">
    <cfRule type="containsText" dxfId="7059" priority="4053" operator="containsText" text="ABP">
      <formula>NOT(ISERROR(SEARCH("ABP",AJ204)))</formula>
    </cfRule>
  </conditionalFormatting>
  <conditionalFormatting sqref="AJ208">
    <cfRule type="containsText" dxfId="7058" priority="2907" operator="containsText" text="ABP">
      <formula>NOT(ISERROR(SEARCH("ABP",AJ208)))</formula>
    </cfRule>
  </conditionalFormatting>
  <conditionalFormatting sqref="AJ212">
    <cfRule type="containsText" dxfId="7057" priority="2729" operator="containsText" text="ABP">
      <formula>NOT(ISERROR(SEARCH("ABP",AJ212)))</formula>
    </cfRule>
  </conditionalFormatting>
  <conditionalFormatting sqref="AJ216">
    <cfRule type="containsText" dxfId="7056" priority="2551" operator="containsText" text="ABP">
      <formula>NOT(ISERROR(SEARCH("ABP",AJ216)))</formula>
    </cfRule>
  </conditionalFormatting>
  <conditionalFormatting sqref="AJ220">
    <cfRule type="containsText" dxfId="7055" priority="2373" operator="containsText" text="ABP">
      <formula>NOT(ISERROR(SEARCH("ABP",AJ220)))</formula>
    </cfRule>
  </conditionalFormatting>
  <conditionalFormatting sqref="AJ224">
    <cfRule type="containsText" dxfId="7054" priority="1153" operator="containsText" text="ABP">
      <formula>NOT(ISERROR(SEARCH("ABP",AJ224)))</formula>
    </cfRule>
  </conditionalFormatting>
  <conditionalFormatting sqref="AJ228">
    <cfRule type="containsText" dxfId="7053" priority="913" operator="containsText" text="ABP">
      <formula>NOT(ISERROR(SEARCH("ABP",AJ228)))</formula>
    </cfRule>
  </conditionalFormatting>
  <conditionalFormatting sqref="AJ232">
    <cfRule type="containsText" dxfId="7052" priority="977" operator="containsText" text="ABP">
      <formula>NOT(ISERROR(SEARCH("ABP",AJ232)))</formula>
    </cfRule>
  </conditionalFormatting>
  <conditionalFormatting sqref="AJ236">
    <cfRule type="containsText" dxfId="7051" priority="1333" operator="containsText" text="ABP">
      <formula>NOT(ISERROR(SEARCH("ABP",AJ236)))</formula>
    </cfRule>
  </conditionalFormatting>
  <conditionalFormatting sqref="AJ240">
    <cfRule type="containsText" dxfId="7050" priority="3885" operator="containsText" text="ABP">
      <formula>NOT(ISERROR(SEARCH("ABP",AJ240)))</formula>
    </cfRule>
  </conditionalFormatting>
  <conditionalFormatting sqref="AJ244 AJ248">
    <cfRule type="containsText" dxfId="7049" priority="705" operator="containsText" text="ABP">
      <formula>NOT(ISERROR(SEARCH("ABP",AJ244)))</formula>
    </cfRule>
  </conditionalFormatting>
  <conditionalFormatting sqref="AJ252">
    <cfRule type="containsText" dxfId="7048" priority="647" operator="containsText" text="ABP">
      <formula>NOT(ISERROR(SEARCH("ABP",AJ252)))</formula>
    </cfRule>
  </conditionalFormatting>
  <conditionalFormatting sqref="AJ256">
    <cfRule type="containsText" dxfId="7047" priority="531" operator="containsText" text="ABP">
      <formula>NOT(ISERROR(SEARCH("ABP",AJ256)))</formula>
    </cfRule>
  </conditionalFormatting>
  <conditionalFormatting sqref="AJ260">
    <cfRule type="containsText" dxfId="7046" priority="473" operator="containsText" text="ABP">
      <formula>NOT(ISERROR(SEARCH("ABP",AJ260)))</formula>
    </cfRule>
  </conditionalFormatting>
  <conditionalFormatting sqref="AJ264">
    <cfRule type="containsText" dxfId="7045" priority="415" operator="containsText" text="ABP">
      <formula>NOT(ISERROR(SEARCH("ABP",AJ264)))</formula>
    </cfRule>
  </conditionalFormatting>
  <conditionalFormatting sqref="AJ268">
    <cfRule type="containsText" dxfId="7044" priority="354" operator="containsText" text="ABP">
      <formula>NOT(ISERROR(SEARCH("ABP",AJ268)))</formula>
    </cfRule>
  </conditionalFormatting>
  <conditionalFormatting sqref="AJ272 AJ276 AJ280 AJ304">
    <cfRule type="containsText" dxfId="7043" priority="207" operator="containsText" text="ABP">
      <formula>NOT(ISERROR(SEARCH("ABP",AJ272)))</formula>
    </cfRule>
  </conditionalFormatting>
  <conditionalFormatting sqref="AJ284 AJ288 AJ292 AJ296">
    <cfRule type="containsText" dxfId="7042" priority="113" operator="containsText" text="ABP">
      <formula>NOT(ISERROR(SEARCH("ABP",AJ284)))</formula>
    </cfRule>
  </conditionalFormatting>
  <conditionalFormatting sqref="AJ300">
    <cfRule type="containsText" dxfId="7041" priority="160" operator="containsText" text="ABP">
      <formula>NOT(ISERROR(SEARCH("ABP",AJ300)))</formula>
    </cfRule>
  </conditionalFormatting>
  <conditionalFormatting sqref="AJ308">
    <cfRule type="containsText" dxfId="7040" priority="65" operator="containsText" text="ABP">
      <formula>NOT(ISERROR(SEARCH("ABP",AJ308)))</formula>
    </cfRule>
  </conditionalFormatting>
  <conditionalFormatting sqref="AJ312">
    <cfRule type="containsText" dxfId="7039" priority="45" operator="containsText" text="ABP">
      <formula>NOT(ISERROR(SEARCH("ABP",AJ312)))</formula>
    </cfRule>
  </conditionalFormatting>
  <conditionalFormatting sqref="AJ316">
    <cfRule type="containsText" dxfId="7038" priority="25" operator="containsText" text="ABP">
      <formula>NOT(ISERROR(SEARCH("ABP",AJ316)))</formula>
    </cfRule>
  </conditionalFormatting>
  <conditionalFormatting sqref="AJ320">
    <cfRule type="containsText" dxfId="7037" priority="5" operator="containsText" text="ABP">
      <formula>NOT(ISERROR(SEARCH("ABP",AJ320)))</formula>
    </cfRule>
  </conditionalFormatting>
  <conditionalFormatting sqref="AJ324">
    <cfRule type="containsText" dxfId="7036" priority="589" operator="containsText" text="ABP">
      <formula>NOT(ISERROR(SEARCH("ABP",AJ324)))</formula>
    </cfRule>
  </conditionalFormatting>
  <conditionalFormatting sqref="AJ328">
    <cfRule type="containsText" dxfId="7035" priority="763" operator="containsText" text="ABP">
      <formula>NOT(ISERROR(SEARCH("ABP",AJ328)))</formula>
    </cfRule>
  </conditionalFormatting>
  <conditionalFormatting sqref="CO18 AL18:AM18">
    <cfRule type="cellIs" dxfId="7034" priority="13702" operator="between">
      <formula>0.5</formula>
      <formula>100</formula>
    </cfRule>
  </conditionalFormatting>
  <conditionalFormatting sqref="AL18">
    <cfRule type="containsText" dxfId="7033" priority="13701" operator="containsText" text="ABP">
      <formula>NOT(ISERROR(SEARCH("ABP",AL18)))</formula>
    </cfRule>
  </conditionalFormatting>
  <conditionalFormatting sqref="AL22">
    <cfRule type="containsText" dxfId="7032" priority="13700" operator="containsText" text="ABP">
      <formula>NOT(ISERROR(SEARCH("ABP",AL22)))</formula>
    </cfRule>
  </conditionalFormatting>
  <conditionalFormatting sqref="AL26">
    <cfRule type="containsText" dxfId="7031" priority="13699" operator="containsText" text="ABP">
      <formula>NOT(ISERROR(SEARCH("ABP",AL26)))</formula>
    </cfRule>
  </conditionalFormatting>
  <conditionalFormatting sqref="AL30">
    <cfRule type="containsText" dxfId="7030" priority="13698" operator="containsText" text="ABP">
      <formula>NOT(ISERROR(SEARCH("ABP",AL30)))</formula>
    </cfRule>
  </conditionalFormatting>
  <conditionalFormatting sqref="AL34 AL38 AL42 AL46 AL50 AL54 AL58 AL62 AL66 AL70 AL74 AL81 AL85 AL89 AL93 AL97 AL101 AL105 AL109 AL113 AL117 AL121 AL125">
    <cfRule type="containsText" dxfId="7029" priority="13697" operator="containsText" text="ABP">
      <formula>NOT(ISERROR(SEARCH("ABP",AL34)))</formula>
    </cfRule>
  </conditionalFormatting>
  <conditionalFormatting sqref="AL132 AL136 AL140 AL144 AL148 AL152 AL156 AL160 AL164 AL168 AL172 AL176 AL180 AL184 AL188">
    <cfRule type="containsText" dxfId="7028" priority="13424" operator="containsText" text="ABP">
      <formula>NOT(ISERROR(SEARCH("ABP",AL132)))</formula>
    </cfRule>
  </conditionalFormatting>
  <conditionalFormatting sqref="AL192">
    <cfRule type="containsText" dxfId="7027" priority="4392" operator="containsText" text="ABP">
      <formula>NOT(ISERROR(SEARCH("ABP",AL192)))</formula>
    </cfRule>
  </conditionalFormatting>
  <conditionalFormatting sqref="AL196">
    <cfRule type="containsText" dxfId="7026" priority="4728" operator="containsText" text="ABP">
      <formula>NOT(ISERROR(SEARCH("ABP",AL196)))</formula>
    </cfRule>
  </conditionalFormatting>
  <conditionalFormatting sqref="AL200 AL204 AL240">
    <cfRule type="cellIs" dxfId="7025" priority="4250" operator="greaterThan">
      <formula>0.05</formula>
    </cfRule>
  </conditionalFormatting>
  <conditionalFormatting sqref="AL200">
    <cfRule type="containsText" dxfId="7024" priority="4220" operator="containsText" text="ABP">
      <formula>NOT(ISERROR(SEARCH("ABP",AL200)))</formula>
    </cfRule>
  </conditionalFormatting>
  <conditionalFormatting sqref="AL204">
    <cfRule type="containsText" dxfId="7023" priority="4052" operator="containsText" text="ABP">
      <formula>NOT(ISERROR(SEARCH("ABP",AL204)))</formula>
    </cfRule>
  </conditionalFormatting>
  <conditionalFormatting sqref="AL208 AL212 AL216 AL220">
    <cfRule type="cellIs" dxfId="7022" priority="3136" operator="greaterThan">
      <formula>0.05</formula>
    </cfRule>
  </conditionalFormatting>
  <conditionalFormatting sqref="AL208">
    <cfRule type="containsText" dxfId="7021" priority="2906" operator="containsText" text="ABP">
      <formula>NOT(ISERROR(SEARCH("ABP",AL208)))</formula>
    </cfRule>
  </conditionalFormatting>
  <conditionalFormatting sqref="AL212">
    <cfRule type="containsText" dxfId="7020" priority="2728" operator="containsText" text="ABP">
      <formula>NOT(ISERROR(SEARCH("ABP",AL212)))</formula>
    </cfRule>
  </conditionalFormatting>
  <conditionalFormatting sqref="AL216">
    <cfRule type="containsText" dxfId="7019" priority="2550" operator="containsText" text="ABP">
      <formula>NOT(ISERROR(SEARCH("ABP",AL216)))</formula>
    </cfRule>
  </conditionalFormatting>
  <conditionalFormatting sqref="AL220">
    <cfRule type="containsText" dxfId="7018" priority="2372" operator="containsText" text="ABP">
      <formula>NOT(ISERROR(SEARCH("ABP",AL220)))</formula>
    </cfRule>
  </conditionalFormatting>
  <conditionalFormatting sqref="AL224">
    <cfRule type="containsText" dxfId="7017" priority="1152" operator="containsText" text="ABP">
      <formula>NOT(ISERROR(SEARCH("ABP",AL224)))</formula>
    </cfRule>
    <cfRule type="cellIs" dxfId="7016" priority="1170" operator="greaterThan">
      <formula>0.05</formula>
    </cfRule>
  </conditionalFormatting>
  <conditionalFormatting sqref="AL228">
    <cfRule type="containsText" dxfId="7015" priority="912" operator="containsText" text="ABP">
      <formula>NOT(ISERROR(SEARCH("ABP",AL228)))</formula>
    </cfRule>
    <cfRule type="cellIs" dxfId="7014" priority="926" operator="greaterThan">
      <formula>0.05</formula>
    </cfRule>
  </conditionalFormatting>
  <conditionalFormatting sqref="AL232">
    <cfRule type="containsText" dxfId="7013" priority="976" operator="containsText" text="ABP">
      <formula>NOT(ISERROR(SEARCH("ABP",AL232)))</formula>
    </cfRule>
    <cfRule type="cellIs" dxfId="7012" priority="990" operator="greaterThan">
      <formula>0.05</formula>
    </cfRule>
  </conditionalFormatting>
  <conditionalFormatting sqref="AL236">
    <cfRule type="containsText" dxfId="7011" priority="1332" operator="containsText" text="ABP">
      <formula>NOT(ISERROR(SEARCH("ABP",AL236)))</formula>
    </cfRule>
    <cfRule type="cellIs" dxfId="7010" priority="1350" operator="greaterThan">
      <formula>0.05</formula>
    </cfRule>
  </conditionalFormatting>
  <conditionalFormatting sqref="AL240">
    <cfRule type="containsText" dxfId="7009" priority="3884" operator="containsText" text="ABP">
      <formula>NOT(ISERROR(SEARCH("ABP",AL240)))</formula>
    </cfRule>
  </conditionalFormatting>
  <conditionalFormatting sqref="AL244 AL248">
    <cfRule type="containsText" dxfId="7008" priority="704" operator="containsText" text="ABP">
      <formula>NOT(ISERROR(SEARCH("ABP",AL244)))</formula>
    </cfRule>
    <cfRule type="cellIs" dxfId="7007" priority="716" operator="greaterThan">
      <formula>0.05</formula>
    </cfRule>
  </conditionalFormatting>
  <conditionalFormatting sqref="AL252">
    <cfRule type="containsText" dxfId="7006" priority="646" operator="containsText" text="ABP">
      <formula>NOT(ISERROR(SEARCH("ABP",AL252)))</formula>
    </cfRule>
    <cfRule type="cellIs" dxfId="7005" priority="658" operator="greaterThan">
      <formula>0.05</formula>
    </cfRule>
  </conditionalFormatting>
  <conditionalFormatting sqref="AL256">
    <cfRule type="containsText" dxfId="7004" priority="530" operator="containsText" text="ABP">
      <formula>NOT(ISERROR(SEARCH("ABP",AL256)))</formula>
    </cfRule>
    <cfRule type="cellIs" dxfId="7003" priority="542" operator="greaterThan">
      <formula>0.05</formula>
    </cfRule>
  </conditionalFormatting>
  <conditionalFormatting sqref="AL260">
    <cfRule type="containsText" dxfId="7002" priority="472" operator="containsText" text="ABP">
      <formula>NOT(ISERROR(SEARCH("ABP",AL260)))</formula>
    </cfRule>
    <cfRule type="cellIs" dxfId="7001" priority="484" operator="greaterThan">
      <formula>0.05</formula>
    </cfRule>
  </conditionalFormatting>
  <conditionalFormatting sqref="AL264">
    <cfRule type="containsText" dxfId="7000" priority="414" operator="containsText" text="ABP">
      <formula>NOT(ISERROR(SEARCH("ABP",AL264)))</formula>
    </cfRule>
    <cfRule type="cellIs" dxfId="6999" priority="426" operator="greaterThan">
      <formula>0.05</formula>
    </cfRule>
  </conditionalFormatting>
  <conditionalFormatting sqref="AL268">
    <cfRule type="containsText" dxfId="6998" priority="353" operator="containsText" text="ABP">
      <formula>NOT(ISERROR(SEARCH("ABP",AL268)))</formula>
    </cfRule>
    <cfRule type="cellIs" dxfId="6997" priority="364" operator="greaterThan">
      <formula>0.05</formula>
    </cfRule>
  </conditionalFormatting>
  <conditionalFormatting sqref="AL272 AL276 AL280 AL304">
    <cfRule type="containsText" dxfId="6996" priority="206" operator="containsText" text="ABP">
      <formula>NOT(ISERROR(SEARCH("ABP",AL272)))</formula>
    </cfRule>
    <cfRule type="cellIs" dxfId="6995" priority="217" operator="greaterThan">
      <formula>0.05</formula>
    </cfRule>
  </conditionalFormatting>
  <conditionalFormatting sqref="AL284 AL288 AL292 AL296">
    <cfRule type="containsText" dxfId="6994" priority="112" operator="containsText" text="ABP">
      <formula>NOT(ISERROR(SEARCH("ABP",AL284)))</formula>
    </cfRule>
  </conditionalFormatting>
  <conditionalFormatting sqref="AL300">
    <cfRule type="containsText" dxfId="6993" priority="159" operator="containsText" text="ABP">
      <formula>NOT(ISERROR(SEARCH("ABP",AL300)))</formula>
    </cfRule>
    <cfRule type="cellIs" dxfId="6992" priority="170" operator="greaterThan">
      <formula>0.05</formula>
    </cfRule>
  </conditionalFormatting>
  <conditionalFormatting sqref="AL308">
    <cfRule type="containsText" dxfId="6991" priority="64" operator="containsText" text="ABP">
      <formula>NOT(ISERROR(SEARCH("ABP",AL308)))</formula>
    </cfRule>
    <cfRule type="cellIs" dxfId="6990" priority="75" operator="greaterThan">
      <formula>0.05</formula>
    </cfRule>
  </conditionalFormatting>
  <conditionalFormatting sqref="AL312">
    <cfRule type="containsText" dxfId="6989" priority="44" operator="containsText" text="ABP">
      <formula>NOT(ISERROR(SEARCH("ABP",AL312)))</formula>
    </cfRule>
    <cfRule type="cellIs" dxfId="6988" priority="55" operator="greaterThan">
      <formula>0.05</formula>
    </cfRule>
  </conditionalFormatting>
  <conditionalFormatting sqref="AL316">
    <cfRule type="containsText" dxfId="6987" priority="24" operator="containsText" text="ABP">
      <formula>NOT(ISERROR(SEARCH("ABP",AL316)))</formula>
    </cfRule>
    <cfRule type="cellIs" dxfId="6986" priority="35" operator="greaterThan">
      <formula>0.05</formula>
    </cfRule>
  </conditionalFormatting>
  <conditionalFormatting sqref="AL320">
    <cfRule type="containsText" dxfId="6985" priority="4" operator="containsText" text="ABP">
      <formula>NOT(ISERROR(SEARCH("ABP",AL320)))</formula>
    </cfRule>
    <cfRule type="cellIs" dxfId="6984" priority="15" operator="greaterThan">
      <formula>0.05</formula>
    </cfRule>
  </conditionalFormatting>
  <conditionalFormatting sqref="AL324">
    <cfRule type="containsText" dxfId="6983" priority="588" operator="containsText" text="ABP">
      <formula>NOT(ISERROR(SEARCH("ABP",AL324)))</formula>
    </cfRule>
    <cfRule type="cellIs" dxfId="6982" priority="600" operator="greaterThan">
      <formula>0.05</formula>
    </cfRule>
  </conditionalFormatting>
  <conditionalFormatting sqref="AL328">
    <cfRule type="containsText" dxfId="6981" priority="762" operator="containsText" text="ABP">
      <formula>NOT(ISERROR(SEARCH("ABP",AL328)))</formula>
    </cfRule>
    <cfRule type="cellIs" dxfId="6980" priority="774" operator="greaterThan">
      <formula>0.05</formula>
    </cfRule>
  </conditionalFormatting>
  <conditionalFormatting sqref="CO22 CO26 CO30 AL22:AM22 AL26:AM26 AL30:AM30">
    <cfRule type="cellIs" dxfId="6979" priority="13729" operator="greaterThan">
      <formula>0.05</formula>
    </cfRule>
  </conditionalFormatting>
  <conditionalFormatting sqref="AL17:CO17">
    <cfRule type="containsText" dxfId="6978" priority="5827" operator="containsText" text="Score">
      <formula>NOT(ISERROR(SEARCH("Score",AL17)))</formula>
    </cfRule>
    <cfRule type="cellIs" dxfId="6977" priority="5828" operator="greaterThan">
      <formula>$O$17</formula>
    </cfRule>
    <cfRule type="cellIs" dxfId="6976" priority="5829" operator="equal">
      <formula>$O$17</formula>
    </cfRule>
    <cfRule type="cellIs" dxfId="6975" priority="5830" operator="lessThan">
      <formula>$O$17</formula>
    </cfRule>
  </conditionalFormatting>
  <conditionalFormatting sqref="AL21:CO21">
    <cfRule type="containsText" dxfId="6974" priority="5831" operator="containsText" text="Score">
      <formula>NOT(ISERROR(SEARCH("Score",AL21)))</formula>
    </cfRule>
    <cfRule type="cellIs" dxfId="6973" priority="5832" operator="greaterThan">
      <formula>$O$21</formula>
    </cfRule>
    <cfRule type="cellIs" dxfId="6972" priority="5833" operator="equal">
      <formula>$O$21</formula>
    </cfRule>
    <cfRule type="cellIs" dxfId="6971" priority="5834" operator="lessThan">
      <formula>$O$21</formula>
    </cfRule>
  </conditionalFormatting>
  <conditionalFormatting sqref="AL25:CO25">
    <cfRule type="containsText" dxfId="6970" priority="13546" operator="containsText" text="Score">
      <formula>NOT(ISERROR(SEARCH("Score",AL25)))</formula>
    </cfRule>
    <cfRule type="cellIs" dxfId="6969" priority="13547" operator="greaterThan">
      <formula>$O$25</formula>
    </cfRule>
    <cfRule type="cellIs" dxfId="6968" priority="13548" operator="equal">
      <formula>$O$25</formula>
    </cfRule>
    <cfRule type="cellIs" dxfId="6967" priority="13549" operator="lessThan">
      <formula>$O$25</formula>
    </cfRule>
  </conditionalFormatting>
  <conditionalFormatting sqref="AL29:CO29">
    <cfRule type="containsText" dxfId="6966" priority="13542" operator="containsText" text="Score">
      <formula>NOT(ISERROR(SEARCH("Score",AL29)))</formula>
    </cfRule>
    <cfRule type="cellIs" dxfId="6965" priority="13543" operator="greaterThan">
      <formula>$O$29</formula>
    </cfRule>
    <cfRule type="cellIs" dxfId="6964" priority="13544" operator="equal">
      <formula>$O$29</formula>
    </cfRule>
    <cfRule type="cellIs" dxfId="6963" priority="13545" operator="lessThan">
      <formula>$O$29</formula>
    </cfRule>
  </conditionalFormatting>
  <conditionalFormatting sqref="AL33:CO33">
    <cfRule type="containsText" dxfId="6962" priority="13538" operator="containsText" text="Score">
      <formula>NOT(ISERROR(SEARCH("Score",AL33)))</formula>
    </cfRule>
    <cfRule type="cellIs" dxfId="6961" priority="13539" operator="greaterThan">
      <formula>$O$33</formula>
    </cfRule>
    <cfRule type="cellIs" dxfId="6960" priority="13540" operator="equal">
      <formula>$O$33</formula>
    </cfRule>
    <cfRule type="cellIs" dxfId="6959" priority="13541" operator="lessThan">
      <formula>$O$33</formula>
    </cfRule>
  </conditionalFormatting>
  <conditionalFormatting sqref="AL37:CO37">
    <cfRule type="containsText" dxfId="6958" priority="13534" operator="containsText" text="Score">
      <formula>NOT(ISERROR(SEARCH("Score",AL37)))</formula>
    </cfRule>
    <cfRule type="cellIs" dxfId="6957" priority="13535" operator="greaterThan">
      <formula>$O$37</formula>
    </cfRule>
    <cfRule type="cellIs" dxfId="6956" priority="13536" operator="equal">
      <formula>$O$37</formula>
    </cfRule>
    <cfRule type="cellIs" dxfId="6955" priority="13537" operator="lessThan">
      <formula>$O$37</formula>
    </cfRule>
  </conditionalFormatting>
  <conditionalFormatting sqref="AL41:CO41">
    <cfRule type="containsText" dxfId="6954" priority="13530" operator="containsText" text="Score">
      <formula>NOT(ISERROR(SEARCH("Score",AL41)))</formula>
    </cfRule>
    <cfRule type="cellIs" dxfId="6953" priority="13531" operator="greaterThan">
      <formula>$O$41</formula>
    </cfRule>
    <cfRule type="cellIs" dxfId="6952" priority="13532" operator="equal">
      <formula>$O$41</formula>
    </cfRule>
    <cfRule type="cellIs" dxfId="6951" priority="13533" operator="lessThan">
      <formula>$O$41</formula>
    </cfRule>
  </conditionalFormatting>
  <conditionalFormatting sqref="AL45:CO45">
    <cfRule type="containsText" dxfId="6950" priority="13526" operator="containsText" text="Score">
      <formula>NOT(ISERROR(SEARCH("Score",AL45)))</formula>
    </cfRule>
    <cfRule type="cellIs" dxfId="6949" priority="13527" operator="greaterThan">
      <formula>$O$45</formula>
    </cfRule>
    <cfRule type="cellIs" dxfId="6948" priority="13528" operator="equal">
      <formula>$O$45</formula>
    </cfRule>
    <cfRule type="cellIs" dxfId="6947" priority="13529" operator="lessThan">
      <formula>$O$45</formula>
    </cfRule>
  </conditionalFormatting>
  <conditionalFormatting sqref="AL49:CO49">
    <cfRule type="containsText" dxfId="6946" priority="13522" operator="containsText" text="Score">
      <formula>NOT(ISERROR(SEARCH("Score",AL49)))</formula>
    </cfRule>
    <cfRule type="cellIs" dxfId="6945" priority="13523" operator="greaterThan">
      <formula>$O$49</formula>
    </cfRule>
    <cfRule type="cellIs" dxfId="6944" priority="13524" operator="equal">
      <formula>$O$49</formula>
    </cfRule>
    <cfRule type="cellIs" dxfId="6943" priority="13525" operator="lessThan">
      <formula>$O$49</formula>
    </cfRule>
  </conditionalFormatting>
  <conditionalFormatting sqref="AL53:CO53">
    <cfRule type="containsText" dxfId="6942" priority="13518" operator="containsText" text="Score">
      <formula>NOT(ISERROR(SEARCH("Score",AL53)))</formula>
    </cfRule>
    <cfRule type="cellIs" dxfId="6941" priority="13519" operator="greaterThan">
      <formula>$O$53</formula>
    </cfRule>
    <cfRule type="cellIs" dxfId="6940" priority="13520" operator="equal">
      <formula>$O$53</formula>
    </cfRule>
    <cfRule type="cellIs" dxfId="6939" priority="13521" operator="lessThan">
      <formula>$O$53</formula>
    </cfRule>
  </conditionalFormatting>
  <conditionalFormatting sqref="AL57:CO57">
    <cfRule type="containsText" dxfId="6938" priority="7699" operator="containsText" text="Score">
      <formula>NOT(ISERROR(SEARCH("Score",AL57)))</formula>
    </cfRule>
    <cfRule type="cellIs" dxfId="6937" priority="7700" operator="greaterThan">
      <formula>$O$57</formula>
    </cfRule>
    <cfRule type="cellIs" dxfId="6936" priority="7701" operator="equal">
      <formula>$O$57</formula>
    </cfRule>
    <cfRule type="cellIs" dxfId="6935" priority="7702" operator="lessThan">
      <formula>$O$57</formula>
    </cfRule>
  </conditionalFormatting>
  <conditionalFormatting sqref="AL61:CO61">
    <cfRule type="containsText" dxfId="6934" priority="13510" operator="containsText" text="Score">
      <formula>NOT(ISERROR(SEARCH("Score",AL61)))</formula>
    </cfRule>
    <cfRule type="cellIs" dxfId="6933" priority="13511" operator="greaterThan">
      <formula>$O$61</formula>
    </cfRule>
    <cfRule type="cellIs" dxfId="6932" priority="13512" operator="equal">
      <formula>$O$61</formula>
    </cfRule>
    <cfRule type="cellIs" dxfId="6931" priority="13513" operator="lessThan">
      <formula>$O$61</formula>
    </cfRule>
  </conditionalFormatting>
  <conditionalFormatting sqref="AL65:CO65">
    <cfRule type="containsText" dxfId="6930" priority="13506" operator="containsText" text="Score">
      <formula>NOT(ISERROR(SEARCH("Score",AL65)))</formula>
    </cfRule>
    <cfRule type="cellIs" dxfId="6929" priority="13507" operator="greaterThan">
      <formula>$O$65</formula>
    </cfRule>
    <cfRule type="cellIs" dxfId="6928" priority="13508" operator="equal">
      <formula>$O$65</formula>
    </cfRule>
    <cfRule type="cellIs" dxfId="6927" priority="13509" operator="lessThan">
      <formula>$O$65</formula>
    </cfRule>
  </conditionalFormatting>
  <conditionalFormatting sqref="AL69:CO69">
    <cfRule type="containsText" dxfId="6926" priority="13502" operator="containsText" text="Score">
      <formula>NOT(ISERROR(SEARCH("Score",AL69)))</formula>
    </cfRule>
    <cfRule type="cellIs" dxfId="6925" priority="13503" operator="greaterThan">
      <formula>$O$69</formula>
    </cfRule>
    <cfRule type="cellIs" dxfId="6924" priority="13504" operator="equal">
      <formula>$O$69</formula>
    </cfRule>
    <cfRule type="cellIs" dxfId="6923" priority="13505" operator="lessThan">
      <formula>$O$69</formula>
    </cfRule>
  </conditionalFormatting>
  <conditionalFormatting sqref="AL73:CO73">
    <cfRule type="containsText" dxfId="6922" priority="13498" operator="containsText" text="Score">
      <formula>NOT(ISERROR(SEARCH("Score",AL73)))</formula>
    </cfRule>
    <cfRule type="cellIs" dxfId="6921" priority="13499" operator="greaterThan">
      <formula>$O$73</formula>
    </cfRule>
    <cfRule type="cellIs" dxfId="6920" priority="13500" operator="equal">
      <formula>$O$73</formula>
    </cfRule>
    <cfRule type="cellIs" dxfId="6919" priority="13501" operator="lessThan">
      <formula>$O$73</formula>
    </cfRule>
  </conditionalFormatting>
  <conditionalFormatting sqref="AL80:CO80">
    <cfRule type="containsText" dxfId="6918" priority="13494" operator="containsText" text="Score">
      <formula>NOT(ISERROR(SEARCH("Score",AL80)))</formula>
    </cfRule>
    <cfRule type="cellIs" dxfId="6917" priority="13495" operator="greaterThan">
      <formula>$O$80</formula>
    </cfRule>
    <cfRule type="cellIs" dxfId="6916" priority="13496" operator="equal">
      <formula>$O$80</formula>
    </cfRule>
    <cfRule type="cellIs" dxfId="6915" priority="13497" operator="lessThan">
      <formula>$O$80</formula>
    </cfRule>
  </conditionalFormatting>
  <conditionalFormatting sqref="AL84:CO84">
    <cfRule type="containsText" dxfId="6914" priority="13486" operator="containsText" text="Score">
      <formula>NOT(ISERROR(SEARCH("Score",AL84)))</formula>
    </cfRule>
    <cfRule type="cellIs" dxfId="6913" priority="13487" operator="greaterThan">
      <formula>$O$84</formula>
    </cfRule>
    <cfRule type="cellIs" dxfId="6912" priority="13488" operator="equal">
      <formula>$O$84</formula>
    </cfRule>
    <cfRule type="cellIs" dxfId="6911" priority="13489" operator="lessThan">
      <formula>$O$84</formula>
    </cfRule>
  </conditionalFormatting>
  <conditionalFormatting sqref="AL88:CO88">
    <cfRule type="containsText" dxfId="6910" priority="13482" operator="containsText" text="Score">
      <formula>NOT(ISERROR(SEARCH("Score",AL88)))</formula>
    </cfRule>
    <cfRule type="cellIs" dxfId="6909" priority="13483" operator="greaterThan">
      <formula>$O$88</formula>
    </cfRule>
    <cfRule type="cellIs" dxfId="6908" priority="13484" operator="equal">
      <formula>$O$88</formula>
    </cfRule>
    <cfRule type="cellIs" dxfId="6907" priority="13485" operator="lessThan">
      <formula>$O$88</formula>
    </cfRule>
  </conditionalFormatting>
  <conditionalFormatting sqref="AL92:CO92">
    <cfRule type="containsText" dxfId="6906" priority="13478" operator="containsText" text="Score">
      <formula>NOT(ISERROR(SEARCH("Score",AL92)))</formula>
    </cfRule>
    <cfRule type="cellIs" dxfId="6905" priority="13479" operator="greaterThan">
      <formula>$O$92</formula>
    </cfRule>
    <cfRule type="cellIs" dxfId="6904" priority="13480" operator="equal">
      <formula>$O$92</formula>
    </cfRule>
    <cfRule type="cellIs" dxfId="6903" priority="13481" operator="lessThan">
      <formula>$O$92</formula>
    </cfRule>
  </conditionalFormatting>
  <conditionalFormatting sqref="AL96:CO96">
    <cfRule type="containsText" dxfId="6902" priority="13474" operator="containsText" text="Score">
      <formula>NOT(ISERROR(SEARCH("Score",AL96)))</formula>
    </cfRule>
    <cfRule type="cellIs" dxfId="6901" priority="13475" operator="greaterThan">
      <formula>$O$96</formula>
    </cfRule>
    <cfRule type="cellIs" dxfId="6900" priority="13476" operator="equal">
      <formula>$O$96</formula>
    </cfRule>
    <cfRule type="cellIs" dxfId="6899" priority="13477" operator="lessThan">
      <formula>$O$96</formula>
    </cfRule>
  </conditionalFormatting>
  <conditionalFormatting sqref="AL100:CO100">
    <cfRule type="containsText" dxfId="6898" priority="13462" operator="containsText" text="Score">
      <formula>NOT(ISERROR(SEARCH("Score",AL100)))</formula>
    </cfRule>
    <cfRule type="cellIs" dxfId="6897" priority="13463" operator="greaterThan">
      <formula>$O$100</formula>
    </cfRule>
    <cfRule type="cellIs" dxfId="6896" priority="13464" operator="equal">
      <formula>$O$100</formula>
    </cfRule>
    <cfRule type="cellIs" dxfId="6895" priority="13465" operator="lessThan">
      <formula>$O$100</formula>
    </cfRule>
  </conditionalFormatting>
  <conditionalFormatting sqref="AL104:CO104">
    <cfRule type="containsText" dxfId="6894" priority="13458" operator="containsText" text="Score">
      <formula>NOT(ISERROR(SEARCH("Score",AL104)))</formula>
    </cfRule>
    <cfRule type="cellIs" dxfId="6893" priority="13459" operator="greaterThan">
      <formula>$O$104</formula>
    </cfRule>
    <cfRule type="cellIs" dxfId="6892" priority="13460" operator="equal">
      <formula>$O$104</formula>
    </cfRule>
    <cfRule type="cellIs" dxfId="6891" priority="13461" operator="lessThan">
      <formula>$O$104</formula>
    </cfRule>
  </conditionalFormatting>
  <conditionalFormatting sqref="AL108:CO108">
    <cfRule type="containsText" dxfId="6890" priority="13454" operator="containsText" text="Score">
      <formula>NOT(ISERROR(SEARCH("Score",AL108)))</formula>
    </cfRule>
    <cfRule type="cellIs" dxfId="6889" priority="13455" operator="greaterThan">
      <formula>$O$108</formula>
    </cfRule>
    <cfRule type="cellIs" dxfId="6888" priority="13456" operator="equal">
      <formula>$O$108</formula>
    </cfRule>
    <cfRule type="cellIs" dxfId="6887" priority="13457" operator="lessThan">
      <formula>$O$108</formula>
    </cfRule>
  </conditionalFormatting>
  <conditionalFormatting sqref="AL112:CO112">
    <cfRule type="containsText" dxfId="6886" priority="13450" operator="containsText" text="Score">
      <formula>NOT(ISERROR(SEARCH("Score",AL112)))</formula>
    </cfRule>
    <cfRule type="cellIs" dxfId="6885" priority="13451" operator="greaterThan">
      <formula>$O$112</formula>
    </cfRule>
    <cfRule type="cellIs" dxfId="6884" priority="13452" operator="equal">
      <formula>$O$112</formula>
    </cfRule>
    <cfRule type="cellIs" dxfId="6883" priority="13453" operator="lessThan">
      <formula>$O$112</formula>
    </cfRule>
  </conditionalFormatting>
  <conditionalFormatting sqref="AL116:CO116">
    <cfRule type="containsText" dxfId="6882" priority="13446" operator="containsText" text="Score">
      <formula>NOT(ISERROR(SEARCH("Score",AL116)))</formula>
    </cfRule>
    <cfRule type="cellIs" dxfId="6881" priority="13447" operator="greaterThan">
      <formula>$O$116</formula>
    </cfRule>
    <cfRule type="cellIs" dxfId="6880" priority="13448" operator="equal">
      <formula>$O$116</formula>
    </cfRule>
    <cfRule type="cellIs" dxfId="6879" priority="13449" operator="lessThan">
      <formula>$O$116</formula>
    </cfRule>
  </conditionalFormatting>
  <conditionalFormatting sqref="AL120:CO120">
    <cfRule type="containsText" dxfId="6878" priority="13442" operator="containsText" text="Score">
      <formula>NOT(ISERROR(SEARCH("Score",AL120)))</formula>
    </cfRule>
    <cfRule type="cellIs" dxfId="6877" priority="13443" operator="greaterThan">
      <formula>$O$120</formula>
    </cfRule>
    <cfRule type="cellIs" dxfId="6876" priority="13444" operator="equal">
      <formula>$O$120</formula>
    </cfRule>
    <cfRule type="cellIs" dxfId="6875" priority="13445" operator="lessThan">
      <formula>$O$120</formula>
    </cfRule>
  </conditionalFormatting>
  <conditionalFormatting sqref="AL124:CO124">
    <cfRule type="containsText" dxfId="6874" priority="13438" operator="containsText" text="Score">
      <formula>NOT(ISERROR(SEARCH("Score",AL124)))</formula>
    </cfRule>
    <cfRule type="cellIs" dxfId="6873" priority="13439" operator="greaterThan">
      <formula>$O$124</formula>
    </cfRule>
    <cfRule type="cellIs" dxfId="6872" priority="13440" operator="equal">
      <formula>$O$124</formula>
    </cfRule>
    <cfRule type="cellIs" dxfId="6871" priority="13441" operator="lessThan">
      <formula>$O$124</formula>
    </cfRule>
  </conditionalFormatting>
  <conditionalFormatting sqref="AL131:CO131">
    <cfRule type="containsText" dxfId="6870" priority="13418" operator="containsText" text="Score">
      <formula>NOT(ISERROR(SEARCH("Score",AL131)))</formula>
    </cfRule>
    <cfRule type="cellIs" dxfId="6869" priority="13419" operator="greaterThan">
      <formula>$O$131</formula>
    </cfRule>
    <cfRule type="cellIs" dxfId="6868" priority="13420" operator="equal">
      <formula>$O$131</formula>
    </cfRule>
    <cfRule type="cellIs" dxfId="6867" priority="13421" operator="lessThan">
      <formula>$O$131</formula>
    </cfRule>
  </conditionalFormatting>
  <conditionalFormatting sqref="AL135:CO135">
    <cfRule type="containsText" dxfId="6866" priority="9470" operator="containsText" text="Score">
      <formula>NOT(ISERROR(SEARCH("Score",AL135)))</formula>
    </cfRule>
    <cfRule type="cellIs" dxfId="6865" priority="9471" operator="greaterThan">
      <formula>$O$135</formula>
    </cfRule>
    <cfRule type="cellIs" dxfId="6864" priority="9472" operator="equal">
      <formula>$O$135</formula>
    </cfRule>
    <cfRule type="cellIs" dxfId="6863" priority="9473" operator="lessThan">
      <formula>$O$135</formula>
    </cfRule>
  </conditionalFormatting>
  <conditionalFormatting sqref="AL139:CO139">
    <cfRule type="containsText" dxfId="6862" priority="13410" operator="containsText" text="Score">
      <formula>NOT(ISERROR(SEARCH("Score",AL139)))</formula>
    </cfRule>
    <cfRule type="cellIs" dxfId="6861" priority="13411" operator="greaterThan">
      <formula>$O$139</formula>
    </cfRule>
    <cfRule type="cellIs" dxfId="6860" priority="13412" operator="equal">
      <formula>$O$139</formula>
    </cfRule>
    <cfRule type="cellIs" dxfId="6859" priority="13413" operator="lessThan">
      <formula>$O$139</formula>
    </cfRule>
  </conditionalFormatting>
  <conditionalFormatting sqref="AL143:CO143">
    <cfRule type="containsText" dxfId="6858" priority="9066" operator="containsText" text="Score">
      <formula>NOT(ISERROR(SEARCH("Score",AL143)))</formula>
    </cfRule>
    <cfRule type="cellIs" dxfId="6857" priority="9067" operator="greaterThan">
      <formula>$O$143</formula>
    </cfRule>
    <cfRule type="cellIs" dxfId="6856" priority="9068" operator="equal">
      <formula>$O$143</formula>
    </cfRule>
    <cfRule type="cellIs" dxfId="6855" priority="9069" operator="lessThan">
      <formula>$O$143</formula>
    </cfRule>
  </conditionalFormatting>
  <conditionalFormatting sqref="AL147:CO147">
    <cfRule type="containsText" dxfId="6854" priority="8946" operator="containsText" text="Score">
      <formula>NOT(ISERROR(SEARCH("Score",AL147)))</formula>
    </cfRule>
    <cfRule type="cellIs" dxfId="6853" priority="8947" operator="greaterThan">
      <formula>$O$147</formula>
    </cfRule>
    <cfRule type="cellIs" dxfId="6852" priority="8948" operator="equal">
      <formula>$O$147</formula>
    </cfRule>
    <cfRule type="cellIs" dxfId="6851" priority="8949" operator="lessThan">
      <formula>$O$147</formula>
    </cfRule>
  </conditionalFormatting>
  <conditionalFormatting sqref="AL151:CO151">
    <cfRule type="containsText" dxfId="6850" priority="8826" operator="containsText" text="Score">
      <formula>NOT(ISERROR(SEARCH("Score",AL151)))</formula>
    </cfRule>
    <cfRule type="cellIs" dxfId="6849" priority="8827" operator="greaterThan">
      <formula>$O$151</formula>
    </cfRule>
    <cfRule type="cellIs" dxfId="6848" priority="8828" operator="equal">
      <formula>$O$151</formula>
    </cfRule>
    <cfRule type="cellIs" dxfId="6847" priority="8829" operator="lessThan">
      <formula>$O$151</formula>
    </cfRule>
  </conditionalFormatting>
  <conditionalFormatting sqref="AL155:CO155">
    <cfRule type="containsText" dxfId="6846" priority="8706" operator="containsText" text="Score">
      <formula>NOT(ISERROR(SEARCH("Score",AL155)))</formula>
    </cfRule>
    <cfRule type="cellIs" dxfId="6845" priority="8707" operator="greaterThan">
      <formula>$O$155</formula>
    </cfRule>
    <cfRule type="cellIs" dxfId="6844" priority="8708" operator="equal">
      <formula>$O$155</formula>
    </cfRule>
    <cfRule type="cellIs" dxfId="6843" priority="8709" operator="lessThan">
      <formula>$O$155</formula>
    </cfRule>
  </conditionalFormatting>
  <conditionalFormatting sqref="AL159:CO159">
    <cfRule type="containsText" dxfId="6842" priority="8586" operator="containsText" text="Score">
      <formula>NOT(ISERROR(SEARCH("Score",AL159)))</formula>
    </cfRule>
    <cfRule type="cellIs" dxfId="6841" priority="8587" operator="greaterThan">
      <formula>$O$159</formula>
    </cfRule>
    <cfRule type="cellIs" dxfId="6840" priority="8588" operator="equal">
      <formula>$O$159</formula>
    </cfRule>
    <cfRule type="cellIs" dxfId="6839" priority="8589" operator="lessThan">
      <formula>$O$159</formula>
    </cfRule>
  </conditionalFormatting>
  <conditionalFormatting sqref="AL163:CO163">
    <cfRule type="containsText" dxfId="6838" priority="8466" operator="containsText" text="Score">
      <formula>NOT(ISERROR(SEARCH("Score",AL163)))</formula>
    </cfRule>
    <cfRule type="cellIs" dxfId="6837" priority="8467" operator="greaterThan">
      <formula>$O$163</formula>
    </cfRule>
    <cfRule type="cellIs" dxfId="6836" priority="8468" operator="equal">
      <formula>$O$163</formula>
    </cfRule>
    <cfRule type="cellIs" dxfId="6835" priority="8469" operator="lessThan">
      <formula>$O$163</formula>
    </cfRule>
  </conditionalFormatting>
  <conditionalFormatting sqref="AL167:CO167">
    <cfRule type="containsText" dxfId="6834" priority="8346" operator="containsText" text="Score">
      <formula>NOT(ISERROR(SEARCH("Score",AL167)))</formula>
    </cfRule>
    <cfRule type="cellIs" dxfId="6833" priority="8347" operator="greaterThan">
      <formula>$O$167</formula>
    </cfRule>
    <cfRule type="cellIs" dxfId="6832" priority="8348" operator="equal">
      <formula>$O$167</formula>
    </cfRule>
    <cfRule type="cellIs" dxfId="6831" priority="8349" operator="lessThan">
      <formula>$O$167</formula>
    </cfRule>
  </conditionalFormatting>
  <conditionalFormatting sqref="AL171:CO171">
    <cfRule type="containsText" dxfId="6830" priority="8226" operator="containsText" text="Score">
      <formula>NOT(ISERROR(SEARCH("Score",AL171)))</formula>
    </cfRule>
    <cfRule type="cellIs" dxfId="6829" priority="8227" operator="greaterThan">
      <formula>$O$171</formula>
    </cfRule>
    <cfRule type="cellIs" dxfId="6828" priority="8228" operator="equal">
      <formula>$O$171</formula>
    </cfRule>
    <cfRule type="cellIs" dxfId="6827" priority="8229" operator="lessThan">
      <formula>$O$171</formula>
    </cfRule>
  </conditionalFormatting>
  <conditionalFormatting sqref="AL175:CO175">
    <cfRule type="containsText" dxfId="6826" priority="8106" operator="containsText" text="Score">
      <formula>NOT(ISERROR(SEARCH("Score",AL175)))</formula>
    </cfRule>
    <cfRule type="cellIs" dxfId="6825" priority="8107" operator="greaterThan">
      <formula>$O$175</formula>
    </cfRule>
    <cfRule type="cellIs" dxfId="6824" priority="8108" operator="equal">
      <formula>$O$175</formula>
    </cfRule>
    <cfRule type="cellIs" dxfId="6823" priority="8109" operator="lessThan">
      <formula>$O$175</formula>
    </cfRule>
  </conditionalFormatting>
  <conditionalFormatting sqref="AL179:CO179">
    <cfRule type="containsText" dxfId="6822" priority="7986" operator="containsText" text="Score">
      <formula>NOT(ISERROR(SEARCH("Score",AL179)))</formula>
    </cfRule>
    <cfRule type="cellIs" dxfId="6821" priority="7987" operator="greaterThan">
      <formula>$O$179</formula>
    </cfRule>
    <cfRule type="cellIs" dxfId="6820" priority="7988" operator="equal">
      <formula>$O$179</formula>
    </cfRule>
    <cfRule type="cellIs" dxfId="6819" priority="7989" operator="lessThan">
      <formula>$O$179</formula>
    </cfRule>
  </conditionalFormatting>
  <conditionalFormatting sqref="AL183:CO183">
    <cfRule type="containsText" dxfId="6818" priority="7866" operator="containsText" text="Score">
      <formula>NOT(ISERROR(SEARCH("Score",AL183)))</formula>
    </cfRule>
    <cfRule type="cellIs" dxfId="6817" priority="7867" operator="greaterThan">
      <formula>$O$183</formula>
    </cfRule>
    <cfRule type="cellIs" dxfId="6816" priority="7868" operator="equal">
      <formula>$O$183</formula>
    </cfRule>
    <cfRule type="cellIs" dxfId="6815" priority="7869" operator="lessThan">
      <formula>$O$183</formula>
    </cfRule>
  </conditionalFormatting>
  <conditionalFormatting sqref="AL187:CO187">
    <cfRule type="containsText" dxfId="6814" priority="7746" operator="containsText" text="Score">
      <formula>NOT(ISERROR(SEARCH("Score",AL187)))</formula>
    </cfRule>
    <cfRule type="cellIs" dxfId="6813" priority="7747" operator="greaterThan">
      <formula>$O$187</formula>
    </cfRule>
    <cfRule type="cellIs" dxfId="6812" priority="7748" operator="equal">
      <formula>$O$187</formula>
    </cfRule>
    <cfRule type="cellIs" dxfId="6811" priority="7749" operator="lessThan">
      <formula>$O$187</formula>
    </cfRule>
  </conditionalFormatting>
  <conditionalFormatting sqref="AL191:CO191">
    <cfRule type="containsText" dxfId="6810" priority="4387" operator="containsText" text="Score">
      <formula>NOT(ISERROR(SEARCH("Score",AL191)))</formula>
    </cfRule>
    <cfRule type="cellIs" dxfId="6809" priority="4388" operator="greaterThan">
      <formula>$O$191</formula>
    </cfRule>
    <cfRule type="cellIs" dxfId="6808" priority="4389" operator="equal">
      <formula>$O$191</formula>
    </cfRule>
    <cfRule type="cellIs" dxfId="6807" priority="4390" operator="lessThan">
      <formula>$O$191</formula>
    </cfRule>
  </conditionalFormatting>
  <conditionalFormatting sqref="AL195:CO195">
    <cfRule type="containsText" dxfId="6806" priority="4723" operator="containsText" text="Score">
      <formula>NOT(ISERROR(SEARCH("Score",AL195)))</formula>
    </cfRule>
    <cfRule type="cellIs" dxfId="6805" priority="4724" operator="greaterThan">
      <formula>$O$195</formula>
    </cfRule>
    <cfRule type="cellIs" dxfId="6804" priority="4725" operator="equal">
      <formula>$O$195</formula>
    </cfRule>
    <cfRule type="cellIs" dxfId="6803" priority="4726" operator="lessThan">
      <formula>$O$195</formula>
    </cfRule>
  </conditionalFormatting>
  <conditionalFormatting sqref="AL199:CO199">
    <cfRule type="containsText" dxfId="6802" priority="4215" operator="containsText" text="Score">
      <formula>NOT(ISERROR(SEARCH("Score",AL199)))</formula>
    </cfRule>
    <cfRule type="cellIs" dxfId="6801" priority="4216" operator="greaterThan">
      <formula>$O$199</formula>
    </cfRule>
    <cfRule type="cellIs" dxfId="6800" priority="4217" operator="equal">
      <formula>$O$199</formula>
    </cfRule>
    <cfRule type="cellIs" dxfId="6799" priority="4218" operator="lessThan">
      <formula>$O$199</formula>
    </cfRule>
  </conditionalFormatting>
  <conditionalFormatting sqref="AL203:CO203">
    <cfRule type="containsText" dxfId="6798" priority="4047" operator="containsText" text="Score">
      <formula>NOT(ISERROR(SEARCH("Score",AL203)))</formula>
    </cfRule>
    <cfRule type="cellIs" dxfId="6797" priority="4048" operator="greaterThan">
      <formula>$O$203</formula>
    </cfRule>
    <cfRule type="cellIs" dxfId="6796" priority="4049" operator="equal">
      <formula>$O$203</formula>
    </cfRule>
    <cfRule type="cellIs" dxfId="6795" priority="4050" operator="lessThan">
      <formula>$O$203</formula>
    </cfRule>
  </conditionalFormatting>
  <conditionalFormatting sqref="AL207:CO207">
    <cfRule type="containsText" dxfId="6794" priority="2901" operator="containsText" text="Score">
      <formula>NOT(ISERROR(SEARCH("Score",AL207)))</formula>
    </cfRule>
    <cfRule type="cellIs" dxfId="6793" priority="2902" operator="greaterThan">
      <formula>$O$207</formula>
    </cfRule>
    <cfRule type="cellIs" dxfId="6792" priority="2903" operator="equal">
      <formula>$O$207</formula>
    </cfRule>
    <cfRule type="cellIs" dxfId="6791" priority="2904" operator="lessThan">
      <formula>$O$207</formula>
    </cfRule>
  </conditionalFormatting>
  <conditionalFormatting sqref="AL211:CO211">
    <cfRule type="containsText" dxfId="6790" priority="2723" operator="containsText" text="Score">
      <formula>NOT(ISERROR(SEARCH("Score",AL211)))</formula>
    </cfRule>
    <cfRule type="cellIs" dxfId="6789" priority="2724" operator="greaterThan">
      <formula>$O$211</formula>
    </cfRule>
    <cfRule type="cellIs" dxfId="6788" priority="2725" operator="equal">
      <formula>$O$211</formula>
    </cfRule>
    <cfRule type="cellIs" dxfId="6787" priority="2726" operator="lessThan">
      <formula>$O$211</formula>
    </cfRule>
  </conditionalFormatting>
  <conditionalFormatting sqref="AL215:CO215">
    <cfRule type="containsText" dxfId="6786" priority="2545" operator="containsText" text="Score">
      <formula>NOT(ISERROR(SEARCH("Score",AL215)))</formula>
    </cfRule>
    <cfRule type="cellIs" dxfId="6785" priority="2546" operator="greaterThan">
      <formula>$O$215</formula>
    </cfRule>
    <cfRule type="cellIs" dxfId="6784" priority="2547" operator="equal">
      <formula>$O$215</formula>
    </cfRule>
    <cfRule type="cellIs" dxfId="6783" priority="2548" operator="lessThan">
      <formula>$O$215</formula>
    </cfRule>
  </conditionalFormatting>
  <conditionalFormatting sqref="AL219:CO219">
    <cfRule type="containsText" dxfId="6782" priority="2367" operator="containsText" text="Score">
      <formula>NOT(ISERROR(SEARCH("Score",AL219)))</formula>
    </cfRule>
    <cfRule type="cellIs" dxfId="6781" priority="2368" operator="greaterThan">
      <formula>$O$219</formula>
    </cfRule>
    <cfRule type="cellIs" dxfId="6780" priority="2369" operator="equal">
      <formula>$O$219</formula>
    </cfRule>
    <cfRule type="cellIs" dxfId="6779" priority="2370" operator="lessThan">
      <formula>$O$219</formula>
    </cfRule>
  </conditionalFormatting>
  <conditionalFormatting sqref="AL223:CO223">
    <cfRule type="containsText" dxfId="6778" priority="1147" operator="containsText" text="Score">
      <formula>NOT(ISERROR(SEARCH("Score",AL223)))</formula>
    </cfRule>
    <cfRule type="cellIs" dxfId="6777" priority="1148" operator="greaterThan">
      <formula>$O$223</formula>
    </cfRule>
    <cfRule type="cellIs" dxfId="6776" priority="1149" operator="equal">
      <formula>$O$223</formula>
    </cfRule>
    <cfRule type="cellIs" dxfId="6775" priority="1150" operator="lessThan">
      <formula>$O$223</formula>
    </cfRule>
  </conditionalFormatting>
  <conditionalFormatting sqref="AL227:CO227">
    <cfRule type="containsText" dxfId="6774" priority="907" operator="containsText" text="Score">
      <formula>NOT(ISERROR(SEARCH("Score",AL227)))</formula>
    </cfRule>
    <cfRule type="cellIs" dxfId="6773" priority="908" operator="greaterThan">
      <formula>$O$227</formula>
    </cfRule>
    <cfRule type="cellIs" dxfId="6772" priority="909" operator="equal">
      <formula>$O$227</formula>
    </cfRule>
    <cfRule type="cellIs" dxfId="6771" priority="910" operator="lessThan">
      <formula>$O$227</formula>
    </cfRule>
  </conditionalFormatting>
  <conditionalFormatting sqref="AL231:CO231">
    <cfRule type="containsText" dxfId="6770" priority="971" operator="containsText" text="Score">
      <formula>NOT(ISERROR(SEARCH("Score",AL231)))</formula>
    </cfRule>
    <cfRule type="cellIs" dxfId="6769" priority="972" operator="greaterThan">
      <formula>$O$231</formula>
    </cfRule>
    <cfRule type="cellIs" dxfId="6768" priority="973" operator="equal">
      <formula>$O$231</formula>
    </cfRule>
    <cfRule type="cellIs" dxfId="6767" priority="974" operator="lessThan">
      <formula>$O$231</formula>
    </cfRule>
  </conditionalFormatting>
  <conditionalFormatting sqref="AL235:CO235">
    <cfRule type="containsText" dxfId="6766" priority="1327" operator="containsText" text="Score">
      <formula>NOT(ISERROR(SEARCH("Score",AL235)))</formula>
    </cfRule>
    <cfRule type="cellIs" dxfId="6765" priority="1328" operator="greaterThan">
      <formula>$O$235</formula>
    </cfRule>
    <cfRule type="cellIs" dxfId="6764" priority="1329" operator="equal">
      <formula>$O$235</formula>
    </cfRule>
    <cfRule type="cellIs" dxfId="6763" priority="1330" operator="lessThan">
      <formula>$O$235</formula>
    </cfRule>
  </conditionalFormatting>
  <conditionalFormatting sqref="AL239:CO239 AL327:CO327 AL243:CO243 AL247:CO247 AL251:CO251 AL323:CO323 AL255:CO255 AL259:CO259 AL263:CO263 AL267:CO267 AL271:CO271 AL275:CO275 AL279:CO279 AL303:CO303 AL283:CO283 AL287:CO287 AL291:CO291 AL295:CO295 AL299:CO299 AL307:CO307 AL311:CO311 AL315:CO315 AL319:CO319">
    <cfRule type="containsText" dxfId="6762" priority="3879" operator="containsText" text="Score">
      <formula>NOT(ISERROR(SEARCH("Score",AL239)))</formula>
    </cfRule>
    <cfRule type="cellIs" dxfId="6761" priority="3880" operator="greaterThan">
      <formula>$O$239</formula>
    </cfRule>
    <cfRule type="cellIs" dxfId="6760" priority="3881" operator="equal">
      <formula>$O$239</formula>
    </cfRule>
    <cfRule type="cellIs" dxfId="6759" priority="3882" operator="lessThan">
      <formula>$O$239</formula>
    </cfRule>
  </conditionalFormatting>
  <conditionalFormatting sqref="AM18:CN18">
    <cfRule type="containsText" dxfId="6758" priority="6200" operator="containsText" text="ABP">
      <formula>NOT(ISERROR(SEARCH("ABP",AM18)))</formula>
    </cfRule>
    <cfRule type="cellIs" dxfId="6757" priority="6201" operator="greaterThan">
      <formula>0.05</formula>
    </cfRule>
  </conditionalFormatting>
  <conditionalFormatting sqref="AG18:AI18">
    <cfRule type="containsText" dxfId="6756" priority="6399" operator="containsText" text="ABP">
      <formula>NOT(ISERROR(SEARCH("ABP",AG18)))</formula>
    </cfRule>
  </conditionalFormatting>
  <conditionalFormatting sqref="AN18:CN18">
    <cfRule type="cellIs" dxfId="6755" priority="6199" operator="between">
      <formula>0.5</formula>
      <formula>100</formula>
    </cfRule>
  </conditionalFormatting>
  <conditionalFormatting sqref="AN26:CN26 AN30:CN30 AN22:CN22">
    <cfRule type="cellIs" dxfId="6754" priority="6202" operator="greaterThan">
      <formula>0.05</formula>
    </cfRule>
  </conditionalFormatting>
  <conditionalFormatting sqref="AN208:CN208">
    <cfRule type="cellIs" dxfId="6753" priority="2814" operator="greaterThan">
      <formula>0.05</formula>
    </cfRule>
  </conditionalFormatting>
  <conditionalFormatting sqref="AN212:CN212">
    <cfRule type="cellIs" dxfId="6752" priority="2636" operator="greaterThan">
      <formula>0.05</formula>
    </cfRule>
  </conditionalFormatting>
  <conditionalFormatting sqref="AN216:CN216">
    <cfRule type="cellIs" dxfId="6751" priority="2458" operator="greaterThan">
      <formula>0.05</formula>
    </cfRule>
  </conditionalFormatting>
  <conditionalFormatting sqref="AN220:CN220">
    <cfRule type="cellIs" dxfId="6750" priority="2280" operator="greaterThan">
      <formula>0.05</formula>
    </cfRule>
  </conditionalFormatting>
  <conditionalFormatting sqref="AN224:CN224">
    <cfRule type="cellIs" dxfId="6749" priority="1080" operator="greaterThan">
      <formula>0.05</formula>
    </cfRule>
  </conditionalFormatting>
  <conditionalFormatting sqref="AN228:CN228">
    <cfRule type="cellIs" dxfId="6748" priority="892" operator="greaterThan">
      <formula>0.05</formula>
    </cfRule>
  </conditionalFormatting>
  <conditionalFormatting sqref="AN232:CN232">
    <cfRule type="cellIs" dxfId="6747" priority="956" operator="greaterThan">
      <formula>0.05</formula>
    </cfRule>
  </conditionalFormatting>
  <conditionalFormatting sqref="AN236:CN236">
    <cfRule type="cellIs" dxfId="6746" priority="1260" operator="greaterThan">
      <formula>0.05</formula>
    </cfRule>
  </conditionalFormatting>
  <conditionalFormatting sqref="AN244:CN244 AN248:CN248">
    <cfRule type="cellIs" dxfId="6745" priority="690" operator="greaterThan">
      <formula>0.05</formula>
    </cfRule>
  </conditionalFormatting>
  <conditionalFormatting sqref="AN252:CN252">
    <cfRule type="cellIs" dxfId="6744" priority="632" operator="greaterThan">
      <formula>0.05</formula>
    </cfRule>
  </conditionalFormatting>
  <conditionalFormatting sqref="AN256:CN256">
    <cfRule type="cellIs" dxfId="6743" priority="516" operator="greaterThan">
      <formula>0.05</formula>
    </cfRule>
  </conditionalFormatting>
  <conditionalFormatting sqref="AN260:CN260">
    <cfRule type="cellIs" dxfId="6742" priority="458" operator="greaterThan">
      <formula>0.05</formula>
    </cfRule>
  </conditionalFormatting>
  <conditionalFormatting sqref="AN264:CN264">
    <cfRule type="cellIs" dxfId="6741" priority="400" operator="greaterThan">
      <formula>0.05</formula>
    </cfRule>
  </conditionalFormatting>
  <conditionalFormatting sqref="AN268:CN268">
    <cfRule type="cellIs" dxfId="6740" priority="351" operator="greaterThan">
      <formula>0.05</formula>
    </cfRule>
  </conditionalFormatting>
  <conditionalFormatting sqref="AN272:CN272 AN276:CN276 AN280:CN280 AN304:CN304">
    <cfRule type="cellIs" dxfId="6739" priority="204" operator="greaterThan">
      <formula>0.05</formula>
    </cfRule>
  </conditionalFormatting>
  <conditionalFormatting sqref="AN284:CN284 AN288:CN288 AN292:CN292 AN296:CN296">
    <cfRule type="cellIs" dxfId="6738" priority="110" operator="greaterThan">
      <formula>0.05</formula>
    </cfRule>
  </conditionalFormatting>
  <conditionalFormatting sqref="AN300:CN300">
    <cfRule type="cellIs" dxfId="6737" priority="157" operator="greaterThan">
      <formula>0.05</formula>
    </cfRule>
  </conditionalFormatting>
  <conditionalFormatting sqref="AN308:CN308">
    <cfRule type="cellIs" dxfId="6736" priority="62" operator="greaterThan">
      <formula>0.05</formula>
    </cfRule>
  </conditionalFormatting>
  <conditionalFormatting sqref="AN312:CN312">
    <cfRule type="cellIs" dxfId="6735" priority="42" operator="greaterThan">
      <formula>0.05</formula>
    </cfRule>
  </conditionalFormatting>
  <conditionalFormatting sqref="AN316:CN316">
    <cfRule type="cellIs" dxfId="6734" priority="22" operator="greaterThan">
      <formula>0.05</formula>
    </cfRule>
  </conditionalFormatting>
  <conditionalFormatting sqref="AN320:CN320">
    <cfRule type="cellIs" dxfId="6733" priority="2" operator="greaterThan">
      <formula>0.05</formula>
    </cfRule>
  </conditionalFormatting>
  <conditionalFormatting sqref="AN324:CN324">
    <cfRule type="cellIs" dxfId="6732" priority="574" operator="greaterThan">
      <formula>0.05</formula>
    </cfRule>
  </conditionalFormatting>
  <conditionalFormatting sqref="AN328:CN328">
    <cfRule type="cellIs" dxfId="6731" priority="748" operator="greaterThan">
      <formula>0.05</formula>
    </cfRule>
  </conditionalFormatting>
  <conditionalFormatting sqref="CO18 CO22 CO26 CO30 CO34 CO38 CO42 CO46 CO50 CO54 CO58 CO62 CO66 CO70 CO74 CO81 CO85 CO89 CO93 CO97 CO101 CO105 CO109 CO113 CO117 CO121 CO125">
    <cfRule type="containsText" dxfId="6730" priority="13694" operator="containsText" text="ABP">
      <formula>NOT(ISERROR(SEARCH("ABP",CO18)))</formula>
    </cfRule>
  </conditionalFormatting>
  <conditionalFormatting sqref="CO18">
    <cfRule type="cellIs" dxfId="6729" priority="13726" operator="greaterThan">
      <formula>0.05</formula>
    </cfRule>
  </conditionalFormatting>
  <conditionalFormatting sqref="CO132 CO136 CO140 CO144 CO148 CO152 CO156 CO160 CO164 CO168 CO172 CO176 CO180 CO184 CO188">
    <cfRule type="containsText" dxfId="6728" priority="13422" operator="containsText" text="ABP">
      <formula>NOT(ISERROR(SEARCH("ABP",CO132)))</formula>
    </cfRule>
  </conditionalFormatting>
  <conditionalFormatting sqref="CO135">
    <cfRule type="containsText" dxfId="6727" priority="11394" operator="containsText" text="Score">
      <formula>NOT(ISERROR(SEARCH("Score",CO135)))</formula>
    </cfRule>
    <cfRule type="cellIs" dxfId="6726" priority="11395" operator="greaterThan">
      <formula>$O$135</formula>
    </cfRule>
    <cfRule type="cellIs" dxfId="6725" priority="11396" operator="equal">
      <formula>$O$135</formula>
    </cfRule>
    <cfRule type="cellIs" dxfId="6724" priority="11397" operator="lessThan">
      <formula>$O$135</formula>
    </cfRule>
  </conditionalFormatting>
  <conditionalFormatting sqref="CO192">
    <cfRule type="containsText" dxfId="6723" priority="4391" operator="containsText" text="ABP">
      <formula>NOT(ISERROR(SEARCH("ABP",CO192)))</formula>
    </cfRule>
    <cfRule type="cellIs" dxfId="6722" priority="4406" operator="greaterThan">
      <formula>0.05</formula>
    </cfRule>
  </conditionalFormatting>
  <conditionalFormatting sqref="CO196">
    <cfRule type="containsText" dxfId="6721" priority="4727" operator="containsText" text="ABP">
      <formula>NOT(ISERROR(SEARCH("ABP",CO196)))</formula>
    </cfRule>
    <cfRule type="cellIs" dxfId="6720" priority="4742" operator="greaterThan">
      <formula>0.05</formula>
    </cfRule>
  </conditionalFormatting>
  <conditionalFormatting sqref="CO200">
    <cfRule type="containsText" dxfId="6719" priority="4219" operator="containsText" text="ABP">
      <formula>NOT(ISERROR(SEARCH("ABP",CO200)))</formula>
    </cfRule>
    <cfRule type="cellIs" dxfId="6718" priority="4234" operator="greaterThan">
      <formula>0.05</formula>
    </cfRule>
  </conditionalFormatting>
  <conditionalFormatting sqref="CO204">
    <cfRule type="containsText" dxfId="6717" priority="4051" operator="containsText" text="ABP">
      <formula>NOT(ISERROR(SEARCH("ABP",CO204)))</formula>
    </cfRule>
    <cfRule type="cellIs" dxfId="6716" priority="4066" operator="greaterThan">
      <formula>0.05</formula>
    </cfRule>
  </conditionalFormatting>
  <conditionalFormatting sqref="CO208">
    <cfRule type="containsText" dxfId="6715" priority="2905" operator="containsText" text="ABP">
      <formula>NOT(ISERROR(SEARCH("ABP",CO208)))</formula>
    </cfRule>
    <cfRule type="cellIs" dxfId="6714" priority="2920" operator="greaterThan">
      <formula>0.05</formula>
    </cfRule>
  </conditionalFormatting>
  <conditionalFormatting sqref="CO212">
    <cfRule type="containsText" dxfId="6713" priority="2727" operator="containsText" text="ABP">
      <formula>NOT(ISERROR(SEARCH("ABP",CO212)))</formula>
    </cfRule>
    <cfRule type="cellIs" dxfId="6712" priority="2742" operator="greaterThan">
      <formula>0.05</formula>
    </cfRule>
  </conditionalFormatting>
  <conditionalFormatting sqref="CO216">
    <cfRule type="containsText" dxfId="6711" priority="2549" operator="containsText" text="ABP">
      <formula>NOT(ISERROR(SEARCH("ABP",CO216)))</formula>
    </cfRule>
    <cfRule type="cellIs" dxfId="6710" priority="2564" operator="greaterThan">
      <formula>0.05</formula>
    </cfRule>
  </conditionalFormatting>
  <conditionalFormatting sqref="CO220">
    <cfRule type="containsText" dxfId="6709" priority="2371" operator="containsText" text="ABP">
      <formula>NOT(ISERROR(SEARCH("ABP",CO220)))</formula>
    </cfRule>
    <cfRule type="cellIs" dxfId="6708" priority="2386" operator="greaterThan">
      <formula>0.05</formula>
    </cfRule>
  </conditionalFormatting>
  <conditionalFormatting sqref="CO224">
    <cfRule type="containsText" dxfId="6707" priority="1151" operator="containsText" text="ABP">
      <formula>NOT(ISERROR(SEARCH("ABP",CO224)))</formula>
    </cfRule>
    <cfRule type="cellIs" dxfId="6706" priority="1164" operator="greaterThan">
      <formula>0.05</formula>
    </cfRule>
  </conditionalFormatting>
  <conditionalFormatting sqref="CO228">
    <cfRule type="containsText" dxfId="6705" priority="911" operator="containsText" text="ABP">
      <formula>NOT(ISERROR(SEARCH("ABP",CO228)))</formula>
    </cfRule>
    <cfRule type="cellIs" dxfId="6704" priority="924" operator="greaterThan">
      <formula>0.05</formula>
    </cfRule>
  </conditionalFormatting>
  <conditionalFormatting sqref="CO232">
    <cfRule type="containsText" dxfId="6703" priority="975" operator="containsText" text="ABP">
      <formula>NOT(ISERROR(SEARCH("ABP",CO232)))</formula>
    </cfRule>
    <cfRule type="cellIs" dxfId="6702" priority="988" operator="greaterThan">
      <formula>0.05</formula>
    </cfRule>
  </conditionalFormatting>
  <conditionalFormatting sqref="CO236">
    <cfRule type="containsText" dxfId="6701" priority="1331" operator="containsText" text="ABP">
      <formula>NOT(ISERROR(SEARCH("ABP",CO236)))</formula>
    </cfRule>
    <cfRule type="cellIs" dxfId="6700" priority="1344" operator="greaterThan">
      <formula>0.05</formula>
    </cfRule>
  </conditionalFormatting>
  <conditionalFormatting sqref="CO240">
    <cfRule type="containsText" dxfId="6699" priority="3883" operator="containsText" text="ABP">
      <formula>NOT(ISERROR(SEARCH("ABP",CO240)))</formula>
    </cfRule>
    <cfRule type="cellIs" dxfId="6698" priority="3898" operator="greaterThan">
      <formula>0.05</formula>
    </cfRule>
  </conditionalFormatting>
  <conditionalFormatting sqref="CO244 CO248">
    <cfRule type="containsText" dxfId="6697" priority="703" operator="containsText" text="ABP">
      <formula>NOT(ISERROR(SEARCH("ABP",CO244)))</formula>
    </cfRule>
    <cfRule type="cellIs" dxfId="6696" priority="715" operator="greaterThan">
      <formula>0.05</formula>
    </cfRule>
  </conditionalFormatting>
  <conditionalFormatting sqref="CO252">
    <cfRule type="containsText" dxfId="6695" priority="645" operator="containsText" text="ABP">
      <formula>NOT(ISERROR(SEARCH("ABP",CO252)))</formula>
    </cfRule>
    <cfRule type="cellIs" dxfId="6694" priority="657" operator="greaterThan">
      <formula>0.05</formula>
    </cfRule>
  </conditionalFormatting>
  <conditionalFormatting sqref="CO256">
    <cfRule type="containsText" dxfId="6693" priority="529" operator="containsText" text="ABP">
      <formula>NOT(ISERROR(SEARCH("ABP",CO256)))</formula>
    </cfRule>
    <cfRule type="cellIs" dxfId="6692" priority="541" operator="greaterThan">
      <formula>0.05</formula>
    </cfRule>
  </conditionalFormatting>
  <conditionalFormatting sqref="CO260">
    <cfRule type="containsText" dxfId="6691" priority="471" operator="containsText" text="ABP">
      <formula>NOT(ISERROR(SEARCH("ABP",CO260)))</formula>
    </cfRule>
    <cfRule type="cellIs" dxfId="6690" priority="483" operator="greaterThan">
      <formula>0.05</formula>
    </cfRule>
  </conditionalFormatting>
  <conditionalFormatting sqref="CO264">
    <cfRule type="containsText" dxfId="6689" priority="413" operator="containsText" text="ABP">
      <formula>NOT(ISERROR(SEARCH("ABP",CO264)))</formula>
    </cfRule>
    <cfRule type="cellIs" dxfId="6688" priority="425" operator="greaterThan">
      <formula>0.05</formula>
    </cfRule>
  </conditionalFormatting>
  <conditionalFormatting sqref="CO268">
    <cfRule type="containsText" dxfId="6687" priority="352" operator="containsText" text="ABP">
      <formula>NOT(ISERROR(SEARCH("ABP",CO268)))</formula>
    </cfRule>
    <cfRule type="cellIs" dxfId="6686" priority="363" operator="greaterThan">
      <formula>0.05</formula>
    </cfRule>
  </conditionalFormatting>
  <conditionalFormatting sqref="CO272 CO276 CO280 CO304">
    <cfRule type="containsText" dxfId="6685" priority="205" operator="containsText" text="ABP">
      <formula>NOT(ISERROR(SEARCH("ABP",CO272)))</formula>
    </cfRule>
    <cfRule type="cellIs" dxfId="6684" priority="216" operator="greaterThan">
      <formula>0.05</formula>
    </cfRule>
  </conditionalFormatting>
  <conditionalFormatting sqref="CO284 CO288 CO292 CO296">
    <cfRule type="containsText" dxfId="6683" priority="111" operator="containsText" text="ABP">
      <formula>NOT(ISERROR(SEARCH("ABP",CO284)))</formula>
    </cfRule>
    <cfRule type="cellIs" dxfId="6682" priority="122" operator="greaterThan">
      <formula>0.05</formula>
    </cfRule>
  </conditionalFormatting>
  <conditionalFormatting sqref="CO300">
    <cfRule type="containsText" dxfId="6681" priority="158" operator="containsText" text="ABP">
      <formula>NOT(ISERROR(SEARCH("ABP",CO300)))</formula>
    </cfRule>
    <cfRule type="cellIs" dxfId="6680" priority="169" operator="greaterThan">
      <formula>0.05</formula>
    </cfRule>
  </conditionalFormatting>
  <conditionalFormatting sqref="CO308">
    <cfRule type="containsText" dxfId="6679" priority="63" operator="containsText" text="ABP">
      <formula>NOT(ISERROR(SEARCH("ABP",CO308)))</formula>
    </cfRule>
    <cfRule type="cellIs" dxfId="6678" priority="74" operator="greaterThan">
      <formula>0.05</formula>
    </cfRule>
  </conditionalFormatting>
  <conditionalFormatting sqref="CO312">
    <cfRule type="containsText" dxfId="6677" priority="43" operator="containsText" text="ABP">
      <formula>NOT(ISERROR(SEARCH("ABP",CO312)))</formula>
    </cfRule>
    <cfRule type="cellIs" dxfId="6676" priority="54" operator="greaterThan">
      <formula>0.05</formula>
    </cfRule>
  </conditionalFormatting>
  <conditionalFormatting sqref="CO316">
    <cfRule type="containsText" dxfId="6675" priority="23" operator="containsText" text="ABP">
      <formula>NOT(ISERROR(SEARCH("ABP",CO316)))</formula>
    </cfRule>
    <cfRule type="cellIs" dxfId="6674" priority="34" operator="greaterThan">
      <formula>0.05</formula>
    </cfRule>
  </conditionalFormatting>
  <conditionalFormatting sqref="CO320">
    <cfRule type="containsText" dxfId="6673" priority="3" operator="containsText" text="ABP">
      <formula>NOT(ISERROR(SEARCH("ABP",CO320)))</formula>
    </cfRule>
    <cfRule type="cellIs" dxfId="6672" priority="14" operator="greaterThan">
      <formula>0.05</formula>
    </cfRule>
  </conditionalFormatting>
  <conditionalFormatting sqref="CO324">
    <cfRule type="containsText" dxfId="6671" priority="587" operator="containsText" text="ABP">
      <formula>NOT(ISERROR(SEARCH("ABP",CO324)))</formula>
    </cfRule>
    <cfRule type="cellIs" dxfId="6670" priority="599" operator="greaterThan">
      <formula>0.05</formula>
    </cfRule>
  </conditionalFormatting>
  <conditionalFormatting sqref="CO328">
    <cfRule type="containsText" dxfId="6669" priority="761" operator="containsText" text="ABP">
      <formula>NOT(ISERROR(SEARCH("ABP",CO328)))</formula>
    </cfRule>
    <cfRule type="cellIs" dxfId="6668" priority="773" operator="greaterThan">
      <formula>0.05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D194"/>
  <sheetViews>
    <sheetView zoomScaleNormal="100" workbookViewId="0"/>
  </sheetViews>
  <sheetFormatPr defaultColWidth="8.7265625" defaultRowHeight="14.5" x14ac:dyDescent="0.35"/>
  <cols>
    <col min="1" max="2" width="2.453125" customWidth="1"/>
    <col min="3" max="3" width="7.54296875" style="1" bestFit="1" customWidth="1"/>
    <col min="4" max="4" width="16.54296875" bestFit="1" customWidth="1"/>
    <col min="5" max="5" width="1.453125" customWidth="1"/>
    <col min="6" max="7" width="7.453125" style="1" customWidth="1"/>
    <col min="8" max="8" width="1.26953125" customWidth="1"/>
    <col min="9" max="9" width="6.81640625" style="1" customWidth="1"/>
    <col min="10" max="10" width="8.54296875" customWidth="1"/>
    <col min="11" max="15" width="6.81640625" customWidth="1"/>
    <col min="16" max="16" width="2" customWidth="1"/>
    <col min="17" max="17" width="7.54296875" bestFit="1" customWidth="1"/>
    <col min="18" max="18" width="11.7265625" bestFit="1" customWidth="1"/>
    <col min="19" max="19" width="1.7265625" customWidth="1"/>
    <col min="20" max="20" width="1.1796875" customWidth="1"/>
    <col min="21" max="21" width="6.81640625" customWidth="1"/>
    <col min="22" max="22" width="1.1796875" customWidth="1"/>
    <col min="23" max="23" width="1.54296875" customWidth="1"/>
    <col min="24" max="24" width="18.54296875" customWidth="1"/>
    <col min="25" max="26" width="2.453125" customWidth="1"/>
    <col min="27" max="27" width="5.54296875" customWidth="1"/>
    <col min="28" max="28" width="2.26953125" customWidth="1"/>
    <col min="29" max="29" width="7.54296875" style="1" bestFit="1" customWidth="1"/>
    <col min="30" max="30" width="16.54296875" bestFit="1" customWidth="1"/>
    <col min="31" max="31" width="3.54296875" customWidth="1"/>
    <col min="36" max="36" width="8.7265625" customWidth="1"/>
    <col min="37" max="37" width="3.26953125" customWidth="1"/>
    <col min="38" max="38" width="10.26953125" customWidth="1"/>
    <col min="79" max="79" width="1.7265625" customWidth="1"/>
    <col min="80" max="80" width="16.54296875" bestFit="1" customWidth="1"/>
    <col min="81" max="81" width="7.54296875" style="1" bestFit="1" customWidth="1"/>
    <col min="82" max="82" width="2.453125" customWidth="1"/>
  </cols>
  <sheetData>
    <row r="1" spans="1:82" ht="18.5" x14ac:dyDescent="0.45">
      <c r="A1" s="10" t="s">
        <v>55</v>
      </c>
    </row>
    <row r="2" spans="1:82" ht="18.5" x14ac:dyDescent="0.45">
      <c r="A2" s="10" t="s">
        <v>97</v>
      </c>
    </row>
    <row r="3" spans="1:82" x14ac:dyDescent="0.35">
      <c r="A3" s="2" t="s">
        <v>57</v>
      </c>
      <c r="Q3" s="4" t="str">
        <f>IFERROR(AVERAGEIF(K3:O3,"&gt;0"),"")</f>
        <v/>
      </c>
      <c r="AF3" t="s">
        <v>49</v>
      </c>
    </row>
    <row r="4" spans="1:82" x14ac:dyDescent="0.35">
      <c r="A4" s="338" t="str">
        <f>'Ranking for Publication'!A2</f>
        <v>December 1, 2024</v>
      </c>
      <c r="Q4" s="4"/>
      <c r="AF4" t="s">
        <v>50</v>
      </c>
      <c r="BZ4" s="1"/>
      <c r="CC4"/>
    </row>
    <row r="5" spans="1:82" x14ac:dyDescent="0.35">
      <c r="AB5" s="1"/>
      <c r="AC5"/>
      <c r="AF5" t="s">
        <v>51</v>
      </c>
      <c r="CB5" s="1"/>
      <c r="CC5"/>
    </row>
    <row r="6" spans="1:82" x14ac:dyDescent="0.35">
      <c r="A6" s="357" t="s">
        <v>99</v>
      </c>
      <c r="B6" s="357"/>
      <c r="C6" s="357"/>
      <c r="D6" s="357"/>
      <c r="E6" s="357"/>
      <c r="F6" s="357"/>
      <c r="G6" s="357"/>
      <c r="I6" s="160">
        <v>588</v>
      </c>
      <c r="AF6" t="s">
        <v>94</v>
      </c>
    </row>
    <row r="7" spans="1:82" x14ac:dyDescent="0.35">
      <c r="A7" s="358" t="s">
        <v>100</v>
      </c>
      <c r="B7" s="358"/>
      <c r="C7" s="358"/>
      <c r="D7" s="358"/>
      <c r="E7" s="358"/>
      <c r="F7" s="358"/>
      <c r="G7" s="358"/>
      <c r="I7" s="161">
        <v>584</v>
      </c>
      <c r="AF7" t="s">
        <v>95</v>
      </c>
    </row>
    <row r="8" spans="1:82" x14ac:dyDescent="0.35">
      <c r="A8" s="359" t="s">
        <v>101</v>
      </c>
      <c r="B8" s="359"/>
      <c r="C8" s="359"/>
      <c r="D8" s="359"/>
      <c r="E8" s="359"/>
      <c r="F8" s="359"/>
      <c r="G8" s="359"/>
      <c r="I8" s="268">
        <v>580</v>
      </c>
      <c r="AF8" t="s">
        <v>93</v>
      </c>
    </row>
    <row r="9" spans="1:82" ht="15" thickBot="1" x14ac:dyDescent="0.4"/>
    <row r="10" spans="1:82" ht="18.5" x14ac:dyDescent="0.45">
      <c r="B10" s="67"/>
      <c r="C10" s="68"/>
      <c r="D10" s="354" t="s">
        <v>91</v>
      </c>
      <c r="E10" s="354"/>
      <c r="F10" s="354"/>
      <c r="G10" s="354"/>
      <c r="H10" s="354"/>
      <c r="I10" s="354"/>
      <c r="J10" s="354"/>
      <c r="K10" s="354"/>
      <c r="L10" s="354"/>
      <c r="M10" s="354"/>
      <c r="N10" s="354"/>
      <c r="O10" s="354"/>
      <c r="P10" s="354"/>
      <c r="Q10" s="354"/>
      <c r="R10" s="354"/>
      <c r="S10" s="354"/>
      <c r="T10" s="354"/>
      <c r="U10" s="354"/>
      <c r="V10" s="354"/>
      <c r="W10" s="354"/>
      <c r="X10" s="354"/>
      <c r="Y10" s="69"/>
      <c r="Z10" s="70"/>
      <c r="AB10" s="79"/>
      <c r="AC10" s="90" t="s">
        <v>89</v>
      </c>
      <c r="AD10" s="90"/>
      <c r="AE10" s="90"/>
      <c r="AF10" s="90"/>
      <c r="AG10" s="90"/>
      <c r="AH10" s="90"/>
      <c r="AI10" s="80"/>
      <c r="AJ10" s="80"/>
      <c r="AK10" s="80"/>
      <c r="AL10" s="80"/>
      <c r="AM10" s="350"/>
      <c r="AN10" s="350"/>
      <c r="AO10" s="350"/>
      <c r="AP10" s="350"/>
      <c r="AQ10" s="350"/>
      <c r="AR10" s="350"/>
      <c r="AS10" s="350"/>
      <c r="AT10" s="350"/>
      <c r="AU10" s="350"/>
      <c r="AV10" s="350"/>
      <c r="AW10" s="350"/>
      <c r="AX10" s="350"/>
      <c r="AY10" s="350"/>
      <c r="AZ10" s="350"/>
      <c r="BA10" s="350"/>
      <c r="BB10" s="350"/>
      <c r="BC10" s="350"/>
      <c r="BD10" s="350"/>
      <c r="BE10" s="350"/>
      <c r="BF10" s="350"/>
      <c r="BG10" s="350"/>
      <c r="BH10" s="350"/>
      <c r="BI10" s="350"/>
      <c r="BJ10" s="350"/>
      <c r="BK10" s="350"/>
      <c r="BL10" s="350"/>
      <c r="BM10" s="350"/>
      <c r="BN10" s="350"/>
      <c r="BO10" s="350"/>
      <c r="BP10" s="350"/>
      <c r="BQ10" s="350"/>
      <c r="BR10" s="350"/>
      <c r="BS10" s="350"/>
      <c r="BT10" s="350"/>
      <c r="BU10" s="350"/>
      <c r="BV10" s="350"/>
      <c r="BW10" s="350"/>
      <c r="BX10" s="350"/>
      <c r="BY10" s="350"/>
      <c r="BZ10" s="350"/>
      <c r="CA10" s="350"/>
      <c r="CB10" s="350"/>
      <c r="CC10" s="350"/>
      <c r="CD10" s="81"/>
    </row>
    <row r="11" spans="1:82" ht="15" thickBot="1" x14ac:dyDescent="0.4">
      <c r="B11" s="71"/>
      <c r="C11" s="51"/>
      <c r="Y11" s="77"/>
      <c r="Z11" s="72"/>
      <c r="AB11" s="82"/>
      <c r="AC11" s="51"/>
      <c r="AD11" s="64"/>
      <c r="AE11" s="64"/>
      <c r="AF11" s="64"/>
      <c r="AG11" s="64"/>
      <c r="AH11" s="64"/>
      <c r="AI11" s="64"/>
      <c r="AJ11" s="64"/>
      <c r="AK11" s="64"/>
      <c r="AL11" s="65" t="s">
        <v>52</v>
      </c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52"/>
      <c r="CD11" s="88"/>
    </row>
    <row r="12" spans="1:82" ht="19" thickBot="1" x14ac:dyDescent="0.5">
      <c r="B12" s="71"/>
      <c r="C12" s="45"/>
      <c r="D12" s="351" t="s">
        <v>54</v>
      </c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2"/>
      <c r="Q12" s="352"/>
      <c r="R12" s="352"/>
      <c r="S12" s="352"/>
      <c r="T12" s="352"/>
      <c r="U12" s="352"/>
      <c r="V12" s="352"/>
      <c r="W12" s="352"/>
      <c r="X12" s="353"/>
      <c r="Y12" s="78"/>
      <c r="Z12" s="73"/>
      <c r="AB12" s="82"/>
      <c r="AC12" s="45"/>
      <c r="AF12" s="355" t="s">
        <v>9</v>
      </c>
      <c r="AG12" s="355"/>
      <c r="AH12" s="355"/>
      <c r="AI12" s="355"/>
      <c r="AJ12" s="355"/>
      <c r="AL12" s="63" t="s">
        <v>53</v>
      </c>
      <c r="CC12" s="46"/>
      <c r="CD12" s="88"/>
    </row>
    <row r="13" spans="1:82" s="3" customFormat="1" x14ac:dyDescent="0.35">
      <c r="B13" s="74"/>
      <c r="C13" s="58"/>
      <c r="Q13" s="3" t="s">
        <v>6</v>
      </c>
      <c r="R13" s="3" t="s">
        <v>37</v>
      </c>
      <c r="Y13" s="66"/>
      <c r="Z13" s="75"/>
      <c r="AB13" s="83"/>
      <c r="AC13" s="58"/>
      <c r="AF13" s="3" t="s">
        <v>10</v>
      </c>
      <c r="AG13" s="3" t="s">
        <v>13</v>
      </c>
      <c r="AH13" s="3" t="s">
        <v>13</v>
      </c>
      <c r="AI13" s="3" t="s">
        <v>14</v>
      </c>
      <c r="AJ13" s="3" t="s">
        <v>16</v>
      </c>
      <c r="AM13" s="3">
        <v>2023</v>
      </c>
      <c r="AN13" s="3">
        <v>2023</v>
      </c>
      <c r="AO13" s="3">
        <v>2024</v>
      </c>
      <c r="AP13" s="3">
        <v>2024</v>
      </c>
      <c r="AQ13" s="3">
        <v>2024</v>
      </c>
      <c r="AR13" s="3">
        <v>2024</v>
      </c>
      <c r="AS13" s="3">
        <v>2024</v>
      </c>
      <c r="AT13" s="3">
        <v>2024</v>
      </c>
      <c r="AU13" s="3">
        <v>2024</v>
      </c>
      <c r="AV13" s="3">
        <v>2024</v>
      </c>
      <c r="AW13" s="3">
        <v>2024</v>
      </c>
      <c r="AX13" s="3">
        <v>2024</v>
      </c>
      <c r="AY13" s="3">
        <v>2024</v>
      </c>
      <c r="AZ13" s="3">
        <v>2024</v>
      </c>
      <c r="BA13" s="3">
        <v>2024</v>
      </c>
      <c r="BB13" s="3">
        <v>2024</v>
      </c>
      <c r="BC13" s="3">
        <v>2024</v>
      </c>
      <c r="BD13" s="3">
        <v>2024</v>
      </c>
      <c r="BE13" s="3">
        <v>2024</v>
      </c>
      <c r="BF13" s="3">
        <v>2024</v>
      </c>
      <c r="BG13" s="3">
        <v>2024</v>
      </c>
      <c r="BH13" s="3">
        <v>2024</v>
      </c>
      <c r="BI13" s="3">
        <v>2024</v>
      </c>
      <c r="BJ13" s="3">
        <v>2024</v>
      </c>
      <c r="BK13" s="3">
        <v>2024</v>
      </c>
      <c r="BL13" s="3">
        <v>2024</v>
      </c>
      <c r="BM13" s="3">
        <v>2024</v>
      </c>
      <c r="BN13" s="3">
        <v>2024</v>
      </c>
      <c r="BO13" s="3">
        <v>2024</v>
      </c>
      <c r="BP13" s="3">
        <v>2024</v>
      </c>
      <c r="BQ13" s="3">
        <v>2024</v>
      </c>
      <c r="BR13" s="3">
        <v>2024</v>
      </c>
      <c r="BS13" s="3">
        <v>2024</v>
      </c>
      <c r="BT13" s="3">
        <v>2024</v>
      </c>
      <c r="BU13" s="3">
        <v>2024</v>
      </c>
      <c r="BV13" s="3">
        <v>2024</v>
      </c>
      <c r="BW13" s="3" t="s">
        <v>17</v>
      </c>
      <c r="BX13" s="3" t="s">
        <v>17</v>
      </c>
      <c r="BY13" s="3" t="s">
        <v>17</v>
      </c>
      <c r="BZ13" s="3" t="s">
        <v>17</v>
      </c>
      <c r="CC13" s="66"/>
      <c r="CD13" s="89"/>
    </row>
    <row r="14" spans="1:82" s="3" customFormat="1" x14ac:dyDescent="0.35">
      <c r="B14" s="74"/>
      <c r="C14" s="322" t="s">
        <v>0</v>
      </c>
      <c r="F14" s="3" t="s">
        <v>2</v>
      </c>
      <c r="G14" s="3" t="s">
        <v>1</v>
      </c>
      <c r="I14" s="3" t="s">
        <v>13</v>
      </c>
      <c r="K14" s="360" t="s">
        <v>36</v>
      </c>
      <c r="L14" s="360"/>
      <c r="M14" s="360"/>
      <c r="N14" s="360"/>
      <c r="O14" s="360"/>
      <c r="Q14" s="3" t="s">
        <v>7</v>
      </c>
      <c r="R14" s="3" t="s">
        <v>8</v>
      </c>
      <c r="U14" s="3" t="s">
        <v>4</v>
      </c>
      <c r="Y14" s="66"/>
      <c r="Z14" s="75"/>
      <c r="AB14" s="83"/>
      <c r="AC14" s="58" t="s">
        <v>0</v>
      </c>
      <c r="AF14" s="3" t="s">
        <v>11</v>
      </c>
      <c r="AG14" s="3" t="s">
        <v>48</v>
      </c>
      <c r="AH14" s="3" t="s">
        <v>4</v>
      </c>
      <c r="AI14" s="3" t="s">
        <v>15</v>
      </c>
      <c r="AJ14" s="3" t="s">
        <v>7</v>
      </c>
      <c r="AM14" s="3" t="s">
        <v>259</v>
      </c>
      <c r="AN14" s="3" t="s">
        <v>259</v>
      </c>
      <c r="AO14" s="3" t="s">
        <v>279</v>
      </c>
      <c r="AP14" s="3" t="s">
        <v>282</v>
      </c>
      <c r="AQ14" s="3" t="s">
        <v>282</v>
      </c>
      <c r="AR14" s="3" t="s">
        <v>286</v>
      </c>
      <c r="AS14" s="3" t="s">
        <v>286</v>
      </c>
      <c r="AT14" s="3" t="s">
        <v>286</v>
      </c>
      <c r="AU14" s="3" t="s">
        <v>286</v>
      </c>
      <c r="AV14" s="3" t="s">
        <v>286</v>
      </c>
      <c r="AW14" s="3" t="s">
        <v>286</v>
      </c>
      <c r="AX14" s="3" t="s">
        <v>286</v>
      </c>
      <c r="AY14" s="3" t="s">
        <v>181</v>
      </c>
      <c r="AZ14" s="3" t="s">
        <v>181</v>
      </c>
      <c r="BA14" s="3" t="s">
        <v>181</v>
      </c>
      <c r="BB14" s="3" t="s">
        <v>181</v>
      </c>
      <c r="BC14" s="3" t="s">
        <v>181</v>
      </c>
      <c r="BD14" s="3" t="s">
        <v>181</v>
      </c>
      <c r="BE14" s="3" t="s">
        <v>186</v>
      </c>
      <c r="BF14" s="3" t="s">
        <v>186</v>
      </c>
      <c r="BG14" s="3" t="s">
        <v>186</v>
      </c>
      <c r="BH14" s="3" t="s">
        <v>186</v>
      </c>
      <c r="BI14" s="3" t="s">
        <v>186</v>
      </c>
      <c r="BJ14" s="3" t="s">
        <v>203</v>
      </c>
      <c r="BK14" s="3" t="s">
        <v>203</v>
      </c>
      <c r="BL14" s="3" t="s">
        <v>203</v>
      </c>
      <c r="BM14" s="3" t="s">
        <v>18</v>
      </c>
      <c r="BN14" s="3" t="s">
        <v>247</v>
      </c>
      <c r="BO14" s="3" t="s">
        <v>247</v>
      </c>
      <c r="BP14" s="3" t="s">
        <v>246</v>
      </c>
      <c r="BQ14" s="3" t="s">
        <v>246</v>
      </c>
      <c r="BR14" s="3" t="s">
        <v>246</v>
      </c>
      <c r="BS14" s="3" t="s">
        <v>246</v>
      </c>
      <c r="BT14" s="3" t="s">
        <v>255</v>
      </c>
      <c r="BU14" s="3" t="s">
        <v>255</v>
      </c>
      <c r="BV14" s="3" t="s">
        <v>255</v>
      </c>
      <c r="BW14" s="3" t="s">
        <v>19</v>
      </c>
      <c r="BX14" s="3" t="s">
        <v>19</v>
      </c>
      <c r="BY14" s="3" t="s">
        <v>19</v>
      </c>
      <c r="BZ14" s="3" t="s">
        <v>19</v>
      </c>
      <c r="CC14" s="66" t="s">
        <v>0</v>
      </c>
      <c r="CD14" s="89"/>
    </row>
    <row r="15" spans="1:82" s="3" customFormat="1" ht="15" thickBot="1" x14ac:dyDescent="0.4">
      <c r="B15" s="74"/>
      <c r="C15" s="322" t="s">
        <v>35</v>
      </c>
      <c r="D15" s="3" t="s">
        <v>34</v>
      </c>
      <c r="F15" s="3" t="s">
        <v>1</v>
      </c>
      <c r="G15" s="3" t="s">
        <v>3</v>
      </c>
      <c r="I15" s="3" t="s">
        <v>12</v>
      </c>
      <c r="K15" s="3">
        <v>1</v>
      </c>
      <c r="L15" s="3">
        <v>2</v>
      </c>
      <c r="M15" s="3">
        <v>3</v>
      </c>
      <c r="N15" s="3">
        <v>4</v>
      </c>
      <c r="O15" s="3">
        <v>5</v>
      </c>
      <c r="Q15" s="41" t="s">
        <v>5</v>
      </c>
      <c r="R15" s="41" t="s">
        <v>5</v>
      </c>
      <c r="T15" s="111"/>
      <c r="U15" s="111" t="s">
        <v>5</v>
      </c>
      <c r="V15" s="111"/>
      <c r="X15" s="3" t="s">
        <v>34</v>
      </c>
      <c r="Y15" s="66"/>
      <c r="Z15" s="75"/>
      <c r="AB15" s="83"/>
      <c r="AC15" s="58" t="s">
        <v>35</v>
      </c>
      <c r="AD15" s="3" t="s">
        <v>34</v>
      </c>
      <c r="AF15" s="3" t="s">
        <v>12</v>
      </c>
      <c r="AG15" s="3" t="s">
        <v>12</v>
      </c>
      <c r="AH15" s="3" t="s">
        <v>12</v>
      </c>
      <c r="AI15" s="3" t="s">
        <v>12</v>
      </c>
      <c r="AJ15" s="3" t="s">
        <v>12</v>
      </c>
      <c r="AL15" s="41"/>
      <c r="AM15" s="41" t="s">
        <v>269</v>
      </c>
      <c r="AN15" s="41" t="s">
        <v>270</v>
      </c>
      <c r="AO15" s="41" t="s">
        <v>237</v>
      </c>
      <c r="AP15" s="41" t="s">
        <v>284</v>
      </c>
      <c r="AQ15" s="41" t="s">
        <v>284</v>
      </c>
      <c r="AR15" s="41" t="s">
        <v>287</v>
      </c>
      <c r="AS15" s="41" t="s">
        <v>287</v>
      </c>
      <c r="AT15" s="41" t="s">
        <v>230</v>
      </c>
      <c r="AU15" s="41" t="s">
        <v>230</v>
      </c>
      <c r="AV15" s="41" t="s">
        <v>249</v>
      </c>
      <c r="AW15" s="41" t="s">
        <v>248</v>
      </c>
      <c r="AX15" s="41" t="s">
        <v>300</v>
      </c>
      <c r="AY15" s="41" t="s">
        <v>236</v>
      </c>
      <c r="AZ15" s="41" t="s">
        <v>301</v>
      </c>
      <c r="BA15" s="41" t="s">
        <v>304</v>
      </c>
      <c r="BB15" s="41" t="s">
        <v>237</v>
      </c>
      <c r="BC15" s="41" t="s">
        <v>305</v>
      </c>
      <c r="BD15" s="41" t="s">
        <v>305</v>
      </c>
      <c r="BE15" s="41" t="s">
        <v>239</v>
      </c>
      <c r="BF15" s="41" t="s">
        <v>309</v>
      </c>
      <c r="BG15" s="41" t="s">
        <v>308</v>
      </c>
      <c r="BH15" s="41" t="s">
        <v>310</v>
      </c>
      <c r="BI15" s="41" t="s">
        <v>310</v>
      </c>
      <c r="BJ15" s="41" t="s">
        <v>314</v>
      </c>
      <c r="BK15" s="41" t="s">
        <v>314</v>
      </c>
      <c r="BL15" s="41" t="s">
        <v>20</v>
      </c>
      <c r="BM15" s="41" t="s">
        <v>237</v>
      </c>
      <c r="BN15" s="41" t="s">
        <v>237</v>
      </c>
      <c r="BO15" s="41" t="s">
        <v>237</v>
      </c>
      <c r="BP15" s="41" t="s">
        <v>333</v>
      </c>
      <c r="BQ15" s="41" t="s">
        <v>334</v>
      </c>
      <c r="BR15" s="41" t="s">
        <v>237</v>
      </c>
      <c r="BS15" s="41" t="s">
        <v>256</v>
      </c>
      <c r="BT15" s="41" t="s">
        <v>329</v>
      </c>
      <c r="BU15" s="41" t="s">
        <v>329</v>
      </c>
      <c r="BV15" s="41" t="s">
        <v>329</v>
      </c>
      <c r="BW15" s="41" t="s">
        <v>343</v>
      </c>
      <c r="BX15" s="41" t="s">
        <v>344</v>
      </c>
      <c r="BY15" s="41" t="s">
        <v>353</v>
      </c>
      <c r="BZ15" s="41" t="s">
        <v>354</v>
      </c>
      <c r="CB15" s="3" t="s">
        <v>34</v>
      </c>
      <c r="CC15" s="66" t="s">
        <v>35</v>
      </c>
      <c r="CD15" s="89"/>
    </row>
    <row r="16" spans="1:82" s="3" customFormat="1" ht="8.5" customHeight="1" x14ac:dyDescent="0.35">
      <c r="B16" s="74"/>
      <c r="C16" s="322"/>
      <c r="D16" s="42"/>
      <c r="E16" s="91"/>
      <c r="F16" s="43"/>
      <c r="G16" s="44"/>
      <c r="I16" s="59"/>
      <c r="K16" s="42"/>
      <c r="L16" s="43"/>
      <c r="M16" s="43"/>
      <c r="N16" s="43"/>
      <c r="O16" s="44"/>
      <c r="Q16" s="56"/>
      <c r="R16" s="57"/>
      <c r="T16" s="13">
        <f>IF(U17="","",1)</f>
        <v>1</v>
      </c>
      <c r="U16" s="125">
        <f>IF(U17="","",1)</f>
        <v>1</v>
      </c>
      <c r="V16" s="17">
        <f>IF(U17="","",1)</f>
        <v>1</v>
      </c>
      <c r="X16" s="59"/>
      <c r="Y16" s="66"/>
      <c r="Z16" s="75"/>
      <c r="AB16" s="83"/>
      <c r="AC16" s="58"/>
      <c r="AD16" s="149"/>
      <c r="AF16" s="150"/>
      <c r="AG16" s="151"/>
      <c r="AH16" s="151"/>
      <c r="AI16" s="151"/>
      <c r="AJ16" s="152"/>
      <c r="AK16" s="91"/>
      <c r="AL16" s="150"/>
      <c r="AM16" s="157"/>
      <c r="AN16" s="157"/>
      <c r="AO16" s="157"/>
      <c r="AP16" s="157"/>
      <c r="AQ16" s="157"/>
      <c r="AR16" s="157"/>
      <c r="AS16" s="157"/>
      <c r="AT16" s="157"/>
      <c r="AU16" s="157"/>
      <c r="AV16" s="157"/>
      <c r="AW16" s="157"/>
      <c r="AX16" s="157"/>
      <c r="AY16" s="157"/>
      <c r="AZ16" s="157"/>
      <c r="BA16" s="157"/>
      <c r="BB16" s="157"/>
      <c r="BC16" s="157"/>
      <c r="BD16" s="157"/>
      <c r="BE16" s="157"/>
      <c r="BF16" s="157"/>
      <c r="BG16" s="157"/>
      <c r="BH16" s="157"/>
      <c r="BI16" s="157"/>
      <c r="BJ16" s="157"/>
      <c r="BK16" s="157"/>
      <c r="BL16" s="157"/>
      <c r="BM16" s="157"/>
      <c r="BN16" s="157"/>
      <c r="BO16" s="157"/>
      <c r="BP16" s="157"/>
      <c r="BQ16" s="157"/>
      <c r="BR16" s="157"/>
      <c r="BS16" s="157"/>
      <c r="BT16" s="157"/>
      <c r="BU16" s="157"/>
      <c r="BV16" s="157"/>
      <c r="BW16" s="157"/>
      <c r="BX16" s="157"/>
      <c r="BY16" s="157"/>
      <c r="BZ16" s="152"/>
      <c r="CB16" s="149"/>
      <c r="CC16" s="66"/>
      <c r="CD16" s="89"/>
    </row>
    <row r="17" spans="2:82" x14ac:dyDescent="0.35">
      <c r="B17" s="71"/>
      <c r="C17" s="323">
        <f t="shared" ref="C17:D17" si="0">IF(AC17="Athlete Name","",AC17)</f>
        <v>1</v>
      </c>
      <c r="D17" s="47" t="str">
        <f t="shared" si="0"/>
        <v>Patrick Sunderman</v>
      </c>
      <c r="E17" s="60"/>
      <c r="F17" s="1">
        <f>IF(COUNT(AL17:BZ17)=0,"", COUNT(AL17:BZ17))</f>
        <v>13</v>
      </c>
      <c r="G17" s="46">
        <f t="shared" ref="G17" si="1">_xlfn.IFS(F17="","",F17=1,1,F17=2,2,F17=3,3,F17=4,4,F17=5,5,F17&gt;5,5)</f>
        <v>5</v>
      </c>
      <c r="I17" s="61"/>
      <c r="J17" s="108" t="s">
        <v>7</v>
      </c>
      <c r="K17" s="45">
        <f>IFERROR(LARGE((AL17:BZ17),1),"")</f>
        <v>589</v>
      </c>
      <c r="L17" s="1">
        <f>IFERROR(LARGE((AL17:BZ17),2),"")</f>
        <v>589</v>
      </c>
      <c r="M17" s="1">
        <f>IFERROR(LARGE((AL17:BZ17),3),"")</f>
        <v>589</v>
      </c>
      <c r="N17" s="1">
        <f>IFERROR(LARGE((AL17:BZ17),4),"")</f>
        <v>587</v>
      </c>
      <c r="O17" s="46">
        <f>IFERROR(LARGE((AL17:BZ17),5),"")</f>
        <v>585</v>
      </c>
      <c r="P17" s="1"/>
      <c r="Q17" s="56">
        <f t="shared" ref="Q17" si="2">IFERROR(AVERAGEIF(K17:O17,"&gt;0"),"")</f>
        <v>587.79999999999995</v>
      </c>
      <c r="R17" s="57" t="str">
        <f t="shared" ref="R17" si="3">IF(SUM(AF18:AJ18,K18:O18)=0,"",SUM(AF18:AJ18,K18:O18))</f>
        <v/>
      </c>
      <c r="T17" s="5">
        <f>IF(U17="","",1)</f>
        <v>1</v>
      </c>
      <c r="U17" s="4">
        <f>IF(SUM(Q17:R17)=0,"",SUM(Q17:R17))</f>
        <v>587.79999999999995</v>
      </c>
      <c r="V17" s="6">
        <f>IF(U17="","",1)</f>
        <v>1</v>
      </c>
      <c r="X17" s="60" t="str">
        <f>IF(AD17="Athlete Name","",AD17)</f>
        <v>Patrick Sunderman</v>
      </c>
      <c r="Y17" s="46"/>
      <c r="Z17" s="76"/>
      <c r="AB17" s="82"/>
      <c r="AC17" s="45">
        <v>1</v>
      </c>
      <c r="AD17" s="60" t="s">
        <v>121</v>
      </c>
      <c r="AF17" s="45"/>
      <c r="AG17" s="1"/>
      <c r="AH17" s="1"/>
      <c r="AI17" s="1"/>
      <c r="AJ17" s="46"/>
      <c r="AK17" s="119"/>
      <c r="AL17" s="62" t="s">
        <v>7</v>
      </c>
      <c r="AM17" s="62">
        <v>585</v>
      </c>
      <c r="AN17" s="62">
        <v>583</v>
      </c>
      <c r="AO17" s="62" t="s">
        <v>7</v>
      </c>
      <c r="AP17" s="62">
        <v>581</v>
      </c>
      <c r="AQ17" s="62">
        <v>582</v>
      </c>
      <c r="AR17" s="62" t="s">
        <v>7</v>
      </c>
      <c r="AS17" s="62" t="s">
        <v>7</v>
      </c>
      <c r="AT17" s="62" t="s">
        <v>7</v>
      </c>
      <c r="AU17" s="62" t="s">
        <v>7</v>
      </c>
      <c r="AV17" s="62" t="s">
        <v>7</v>
      </c>
      <c r="AW17" s="62" t="s">
        <v>7</v>
      </c>
      <c r="AX17" s="62" t="s">
        <v>7</v>
      </c>
      <c r="AY17" s="62" t="s">
        <v>7</v>
      </c>
      <c r="AZ17" s="62" t="s">
        <v>7</v>
      </c>
      <c r="BA17" s="62" t="s">
        <v>7</v>
      </c>
      <c r="BB17" s="62" t="s">
        <v>7</v>
      </c>
      <c r="BC17" s="62">
        <v>585</v>
      </c>
      <c r="BD17" s="62">
        <v>589</v>
      </c>
      <c r="BE17" s="62">
        <v>580</v>
      </c>
      <c r="BF17" s="62" t="s">
        <v>7</v>
      </c>
      <c r="BG17" s="62" t="s">
        <v>7</v>
      </c>
      <c r="BH17" s="62">
        <v>578</v>
      </c>
      <c r="BI17" s="62">
        <v>587</v>
      </c>
      <c r="BJ17" s="62">
        <v>589</v>
      </c>
      <c r="BK17" s="62">
        <v>576</v>
      </c>
      <c r="BL17" s="62" t="s">
        <v>7</v>
      </c>
      <c r="BM17" s="62" t="s">
        <v>7</v>
      </c>
      <c r="BN17" s="62" t="s">
        <v>7</v>
      </c>
      <c r="BO17" s="62" t="s">
        <v>7</v>
      </c>
      <c r="BP17" s="62" t="s">
        <v>7</v>
      </c>
      <c r="BQ17" s="62" t="s">
        <v>7</v>
      </c>
      <c r="BR17" s="62" t="s">
        <v>7</v>
      </c>
      <c r="BS17" s="62">
        <v>579</v>
      </c>
      <c r="BT17" s="62">
        <v>589</v>
      </c>
      <c r="BU17" s="62" t="s">
        <v>7</v>
      </c>
      <c r="BV17" s="62" t="s">
        <v>7</v>
      </c>
      <c r="BW17" s="62" t="s">
        <v>7</v>
      </c>
      <c r="BX17" s="62" t="s">
        <v>7</v>
      </c>
      <c r="BY17" s="62" t="s">
        <v>7</v>
      </c>
      <c r="BZ17" s="62" t="s">
        <v>7</v>
      </c>
      <c r="CA17" s="117"/>
      <c r="CB17" s="60" t="str">
        <f>IF(AD17="Athlete Name","",AD17)</f>
        <v>Patrick Sunderman</v>
      </c>
      <c r="CC17" s="46">
        <v>1</v>
      </c>
      <c r="CD17" s="88"/>
    </row>
    <row r="18" spans="2:82" x14ac:dyDescent="0.35">
      <c r="B18" s="71"/>
      <c r="C18" s="323"/>
      <c r="D18" s="47"/>
      <c r="E18" s="60"/>
      <c r="G18" s="46"/>
      <c r="I18" s="61" t="str">
        <f>IF(SUM(AF18:AJ18)=0,"",SUM(AF18:AJ18))</f>
        <v/>
      </c>
      <c r="J18" s="108" t="s">
        <v>12</v>
      </c>
      <c r="K18" s="45" t="str">
        <f>IFERROR(LARGE((AL18:BZ18),1),"")</f>
        <v/>
      </c>
      <c r="L18" s="1" t="str">
        <f>IFERROR(LARGE((AL18:BZ18),2),"")</f>
        <v/>
      </c>
      <c r="M18" s="1" t="str">
        <f>IFERROR(LARGE((AL18:BZ18),3),"")</f>
        <v/>
      </c>
      <c r="N18" s="1" t="str">
        <f>IFERROR(LARGE((AL18:BZ18),4),"")</f>
        <v/>
      </c>
      <c r="O18" s="46" t="str">
        <f>IFERROR(LARGE((AL18:BZ18),5),"")</f>
        <v/>
      </c>
      <c r="P18" s="1"/>
      <c r="Q18" s="56"/>
      <c r="R18" s="57"/>
      <c r="T18" s="5">
        <f>IF(U17="","",1)</f>
        <v>1</v>
      </c>
      <c r="U18" s="126">
        <f>IF(U17="","",1)</f>
        <v>1</v>
      </c>
      <c r="V18" s="6">
        <f>IF(U17="","",1)</f>
        <v>1</v>
      </c>
      <c r="X18" s="60"/>
      <c r="Y18" s="46"/>
      <c r="Z18" s="76"/>
      <c r="AB18" s="82"/>
      <c r="AC18" s="45"/>
      <c r="AD18" s="60"/>
      <c r="AF18" s="45" t="s">
        <v>12</v>
      </c>
      <c r="AG18" s="1" t="s">
        <v>12</v>
      </c>
      <c r="AH18" s="1" t="s">
        <v>12</v>
      </c>
      <c r="AI18" s="1" t="s">
        <v>12</v>
      </c>
      <c r="AJ18" s="46" t="s">
        <v>12</v>
      </c>
      <c r="AK18" s="119"/>
      <c r="AL18" s="45"/>
      <c r="AM18" s="45" t="s">
        <v>12</v>
      </c>
      <c r="AN18" s="45" t="s">
        <v>12</v>
      </c>
      <c r="AO18" s="45" t="s">
        <v>12</v>
      </c>
      <c r="AP18" s="45" t="s">
        <v>12</v>
      </c>
      <c r="AQ18" s="45" t="s">
        <v>12</v>
      </c>
      <c r="AR18" s="45" t="s">
        <v>12</v>
      </c>
      <c r="AS18" s="45" t="s">
        <v>12</v>
      </c>
      <c r="AT18" s="45" t="s">
        <v>12</v>
      </c>
      <c r="AU18" s="45" t="s">
        <v>12</v>
      </c>
      <c r="AV18" s="45" t="s">
        <v>12</v>
      </c>
      <c r="AW18" s="45" t="s">
        <v>12</v>
      </c>
      <c r="AX18" s="45" t="s">
        <v>12</v>
      </c>
      <c r="AY18" s="45" t="s">
        <v>12</v>
      </c>
      <c r="AZ18" s="45" t="s">
        <v>12</v>
      </c>
      <c r="BA18" s="45" t="s">
        <v>12</v>
      </c>
      <c r="BB18" s="45" t="s">
        <v>12</v>
      </c>
      <c r="BC18" s="45" t="s">
        <v>12</v>
      </c>
      <c r="BD18" s="45" t="s">
        <v>12</v>
      </c>
      <c r="BE18" s="45" t="s">
        <v>12</v>
      </c>
      <c r="BF18" s="45" t="s">
        <v>12</v>
      </c>
      <c r="BG18" s="45" t="s">
        <v>12</v>
      </c>
      <c r="BH18" s="45" t="s">
        <v>12</v>
      </c>
      <c r="BI18" s="45" t="s">
        <v>12</v>
      </c>
      <c r="BJ18" s="45" t="s">
        <v>12</v>
      </c>
      <c r="BK18" s="45" t="s">
        <v>12</v>
      </c>
      <c r="BL18" s="45" t="s">
        <v>12</v>
      </c>
      <c r="BM18" s="45" t="s">
        <v>12</v>
      </c>
      <c r="BN18" s="45" t="s">
        <v>12</v>
      </c>
      <c r="BO18" s="45" t="s">
        <v>12</v>
      </c>
      <c r="BP18" s="45" t="s">
        <v>12</v>
      </c>
      <c r="BQ18" s="45" t="s">
        <v>12</v>
      </c>
      <c r="BR18" s="45" t="s">
        <v>12</v>
      </c>
      <c r="BS18" s="45" t="s">
        <v>12</v>
      </c>
      <c r="BT18" s="45" t="s">
        <v>12</v>
      </c>
      <c r="BU18" s="45" t="s">
        <v>12</v>
      </c>
      <c r="BV18" s="45" t="s">
        <v>12</v>
      </c>
      <c r="BW18" s="45" t="s">
        <v>12</v>
      </c>
      <c r="BX18" s="45" t="s">
        <v>12</v>
      </c>
      <c r="BY18" s="45" t="s">
        <v>12</v>
      </c>
      <c r="BZ18" s="45" t="s">
        <v>12</v>
      </c>
      <c r="CA18" s="117"/>
      <c r="CB18" s="60"/>
      <c r="CC18" s="46"/>
      <c r="CD18" s="88"/>
    </row>
    <row r="19" spans="2:82" s="39" customFormat="1" ht="8.5" customHeight="1" thickBot="1" x14ac:dyDescent="0.4">
      <c r="B19" s="102"/>
      <c r="C19" s="324"/>
      <c r="D19" s="107"/>
      <c r="E19" s="103"/>
      <c r="F19" s="115"/>
      <c r="G19" s="116"/>
      <c r="I19" s="95"/>
      <c r="K19" s="96"/>
      <c r="L19" s="93"/>
      <c r="M19" s="93"/>
      <c r="N19" s="93"/>
      <c r="O19" s="94"/>
      <c r="Q19" s="112"/>
      <c r="R19" s="113"/>
      <c r="T19" s="110">
        <f>IF(U17="","",1)</f>
        <v>1</v>
      </c>
      <c r="U19" s="93">
        <f>IF(U17="","",1)</f>
        <v>1</v>
      </c>
      <c r="V19" s="109">
        <f>IF(U17="","",1)</f>
        <v>1</v>
      </c>
      <c r="X19" s="107"/>
      <c r="Y19" s="97"/>
      <c r="Z19" s="98"/>
      <c r="AB19" s="104"/>
      <c r="AC19" s="92"/>
      <c r="AD19" s="148"/>
      <c r="AF19" s="153"/>
      <c r="AG19" s="154"/>
      <c r="AH19" s="154"/>
      <c r="AI19" s="155"/>
      <c r="AJ19" s="156"/>
      <c r="AL19" s="159"/>
      <c r="AM19" s="155"/>
      <c r="AN19" s="155"/>
      <c r="AO19" s="155"/>
      <c r="AP19" s="155"/>
      <c r="AQ19" s="155"/>
      <c r="AR19" s="155"/>
      <c r="AS19" s="155"/>
      <c r="AT19" s="155"/>
      <c r="AU19" s="155"/>
      <c r="AV19" s="155"/>
      <c r="AW19" s="155"/>
      <c r="AX19" s="155"/>
      <c r="AY19" s="155"/>
      <c r="AZ19" s="155"/>
      <c r="BA19" s="155"/>
      <c r="BB19" s="155"/>
      <c r="BC19" s="155"/>
      <c r="BD19" s="155"/>
      <c r="BE19" s="155"/>
      <c r="BF19" s="155"/>
      <c r="BG19" s="155"/>
      <c r="BH19" s="155"/>
      <c r="BI19" s="155"/>
      <c r="BJ19" s="155"/>
      <c r="BK19" s="155"/>
      <c r="BL19" s="155"/>
      <c r="BM19" s="155"/>
      <c r="BN19" s="155"/>
      <c r="BO19" s="155"/>
      <c r="BP19" s="155"/>
      <c r="BQ19" s="155"/>
      <c r="BR19" s="155"/>
      <c r="BS19" s="155"/>
      <c r="BT19" s="155"/>
      <c r="BU19" s="155"/>
      <c r="BV19" s="155"/>
      <c r="BW19" s="155"/>
      <c r="BX19" s="155"/>
      <c r="BY19" s="155"/>
      <c r="BZ19" s="156"/>
      <c r="CA19" s="118"/>
      <c r="CB19" s="158"/>
      <c r="CC19" s="97"/>
      <c r="CD19" s="105"/>
    </row>
    <row r="20" spans="2:82" ht="8.5" customHeight="1" thickTop="1" thickBot="1" x14ac:dyDescent="0.4">
      <c r="B20" s="71"/>
      <c r="C20" s="323"/>
      <c r="D20" s="47"/>
      <c r="E20" s="60"/>
      <c r="G20" s="46"/>
      <c r="I20" s="61"/>
      <c r="K20" s="45"/>
      <c r="L20" s="1"/>
      <c r="M20" s="1"/>
      <c r="N20" s="1"/>
      <c r="O20" s="46"/>
      <c r="P20" s="1"/>
      <c r="Q20" s="56"/>
      <c r="R20" s="57"/>
      <c r="T20" s="5">
        <f>IF(U21="","",1)</f>
        <v>1</v>
      </c>
      <c r="U20" s="1">
        <f>IF(U21="","",1)</f>
        <v>1</v>
      </c>
      <c r="V20" s="6">
        <f>IF(U21="","",1)</f>
        <v>1</v>
      </c>
      <c r="X20" s="60"/>
      <c r="Y20" s="46"/>
      <c r="Z20" s="76"/>
      <c r="AB20" s="82"/>
      <c r="AC20" s="45"/>
      <c r="AD20" s="134"/>
      <c r="AF20" s="135"/>
      <c r="AG20" s="136"/>
      <c r="AH20" s="136"/>
      <c r="AI20" s="137"/>
      <c r="AJ20" s="138"/>
      <c r="AL20" s="140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2"/>
      <c r="CA20" s="117"/>
      <c r="CB20" s="134"/>
      <c r="CC20" s="46"/>
      <c r="CD20" s="88"/>
    </row>
    <row r="21" spans="2:82" ht="15" thickTop="1" x14ac:dyDescent="0.35">
      <c r="B21" s="71"/>
      <c r="C21" s="323">
        <f>IF(AC21="Athlete Name","",AC21)</f>
        <v>2</v>
      </c>
      <c r="D21" s="47" t="str">
        <f>IF(AD21="Athlete Name","",AD21)</f>
        <v>Nick Mowrer</v>
      </c>
      <c r="E21" s="60"/>
      <c r="F21" s="1">
        <f>IF(COUNT(AL21:BZ21)=0,"", COUNT(AL21:BZ21))</f>
        <v>6</v>
      </c>
      <c r="G21" s="46">
        <f t="shared" ref="G21" si="4">_xlfn.IFS(F21="","",F21=1,1,F21=2,2,F21=3,3,F21=4,4,F21=5,5,F21&gt;5,5)</f>
        <v>5</v>
      </c>
      <c r="I21" s="61"/>
      <c r="J21" s="108" t="s">
        <v>7</v>
      </c>
      <c r="K21" s="45">
        <f>IFERROR(LARGE((AL21:BZ21),1),"")</f>
        <v>590</v>
      </c>
      <c r="L21" s="1">
        <f>IFERROR(LARGE((AL21:BZ21),2),"")</f>
        <v>586</v>
      </c>
      <c r="M21" s="1">
        <f>IFERROR(LARGE((AL21:BZ21),3),"")</f>
        <v>585</v>
      </c>
      <c r="N21" s="1">
        <f>IFERROR(LARGE((AL21:BZ21),4),"")</f>
        <v>583</v>
      </c>
      <c r="O21" s="46">
        <f>IFERROR(LARGE((AL21:BZ21),5),"")</f>
        <v>582</v>
      </c>
      <c r="P21" s="1"/>
      <c r="Q21" s="56">
        <f>IFERROR(AVERAGEIF(K21:O21,"&gt;0"),"")</f>
        <v>585.20000000000005</v>
      </c>
      <c r="R21" s="57" t="str">
        <f>IF(SUM(AF22:AJ22,K22:O22)=0,"",SUM(AF22:AJ22,K22:O22))</f>
        <v/>
      </c>
      <c r="T21" s="5">
        <f>IF(U21="","",1)</f>
        <v>1</v>
      </c>
      <c r="U21" s="4">
        <f>IF(SUM(Q21:R21)=0,"",SUM(Q21:R21))</f>
        <v>585.20000000000005</v>
      </c>
      <c r="V21" s="6">
        <f>IF(U21="","",1)</f>
        <v>1</v>
      </c>
      <c r="X21" s="60" t="str">
        <f t="shared" ref="X21:X76" si="5">IF(AD21="Athlete Name","",AD21)</f>
        <v>Nick Mowrer</v>
      </c>
      <c r="Y21" s="46"/>
      <c r="Z21" s="76"/>
      <c r="AB21" s="82"/>
      <c r="AC21" s="45">
        <v>2</v>
      </c>
      <c r="AD21" s="60" t="s">
        <v>164</v>
      </c>
      <c r="AF21" s="45"/>
      <c r="AG21" s="1"/>
      <c r="AH21" s="1"/>
      <c r="AI21" s="1"/>
      <c r="AJ21" s="46"/>
      <c r="AK21" s="108"/>
      <c r="AL21" s="62" t="s">
        <v>7</v>
      </c>
      <c r="AM21" s="62">
        <v>585</v>
      </c>
      <c r="AN21" s="62">
        <v>590</v>
      </c>
      <c r="AO21" s="62" t="s">
        <v>7</v>
      </c>
      <c r="AP21" s="62">
        <v>583</v>
      </c>
      <c r="AQ21" s="62">
        <v>580</v>
      </c>
      <c r="AR21" s="62" t="s">
        <v>7</v>
      </c>
      <c r="AS21" s="62" t="s">
        <v>7</v>
      </c>
      <c r="AT21" s="62" t="s">
        <v>7</v>
      </c>
      <c r="AU21" s="62" t="s">
        <v>7</v>
      </c>
      <c r="AV21" s="62">
        <v>582</v>
      </c>
      <c r="AW21" s="62">
        <v>586</v>
      </c>
      <c r="AX21" s="62" t="s">
        <v>7</v>
      </c>
      <c r="AY21" s="62" t="s">
        <v>7</v>
      </c>
      <c r="AZ21" s="62" t="s">
        <v>7</v>
      </c>
      <c r="BA21" s="62" t="s">
        <v>7</v>
      </c>
      <c r="BB21" s="62" t="s">
        <v>7</v>
      </c>
      <c r="BC21" s="62" t="s">
        <v>7</v>
      </c>
      <c r="BD21" s="62" t="s">
        <v>7</v>
      </c>
      <c r="BE21" s="62" t="s">
        <v>7</v>
      </c>
      <c r="BF21" s="62" t="s">
        <v>7</v>
      </c>
      <c r="BG21" s="62" t="s">
        <v>7</v>
      </c>
      <c r="BH21" s="62" t="s">
        <v>7</v>
      </c>
      <c r="BI21" s="62" t="s">
        <v>7</v>
      </c>
      <c r="BJ21" s="62" t="s">
        <v>7</v>
      </c>
      <c r="BK21" s="62" t="s">
        <v>7</v>
      </c>
      <c r="BL21" s="62" t="s">
        <v>7</v>
      </c>
      <c r="BM21" s="62" t="s">
        <v>7</v>
      </c>
      <c r="BN21" s="62" t="s">
        <v>7</v>
      </c>
      <c r="BO21" s="62" t="s">
        <v>7</v>
      </c>
      <c r="BP21" s="62" t="s">
        <v>7</v>
      </c>
      <c r="BQ21" s="62" t="s">
        <v>7</v>
      </c>
      <c r="BR21" s="62" t="s">
        <v>7</v>
      </c>
      <c r="BS21" s="62" t="s">
        <v>7</v>
      </c>
      <c r="BT21" s="62" t="s">
        <v>7</v>
      </c>
      <c r="BU21" s="62" t="s">
        <v>7</v>
      </c>
      <c r="BV21" s="62" t="s">
        <v>7</v>
      </c>
      <c r="BW21" s="62" t="s">
        <v>7</v>
      </c>
      <c r="BX21" s="62" t="s">
        <v>7</v>
      </c>
      <c r="BY21" s="62" t="s">
        <v>7</v>
      </c>
      <c r="BZ21" s="62" t="s">
        <v>7</v>
      </c>
      <c r="CA21" s="117"/>
      <c r="CB21" s="60" t="str">
        <f>IF(AD21="Athlete Name","",AD21)</f>
        <v>Nick Mowrer</v>
      </c>
      <c r="CC21" s="46">
        <v>2</v>
      </c>
      <c r="CD21" s="88"/>
    </row>
    <row r="22" spans="2:82" x14ac:dyDescent="0.35">
      <c r="B22" s="71"/>
      <c r="C22" s="323"/>
      <c r="D22" s="47"/>
      <c r="E22" s="60"/>
      <c r="G22" s="46"/>
      <c r="I22" s="61" t="str">
        <f>IF(SUM(AF22:AJ22)=0,"",SUM(AF22:AJ22))</f>
        <v/>
      </c>
      <c r="J22" s="108" t="s">
        <v>12</v>
      </c>
      <c r="K22" s="45" t="str">
        <f>IFERROR(LARGE((AL22:BZ22),1),"")</f>
        <v/>
      </c>
      <c r="L22" s="1" t="str">
        <f>IFERROR(LARGE((AL22:BZ22),2),"")</f>
        <v/>
      </c>
      <c r="M22" s="1" t="str">
        <f>IFERROR(LARGE((AL22:BZ22),3),"")</f>
        <v/>
      </c>
      <c r="N22" s="1" t="str">
        <f>IFERROR(LARGE((AL22:BZ22),4),"")</f>
        <v/>
      </c>
      <c r="O22" s="46" t="str">
        <f>IFERROR(LARGE((AL22:BZ22),5),"")</f>
        <v/>
      </c>
      <c r="P22" s="1"/>
      <c r="Q22" s="56"/>
      <c r="R22" s="57"/>
      <c r="T22" s="5">
        <f>IF(U21="","",1)</f>
        <v>1</v>
      </c>
      <c r="U22" s="126">
        <f>IF(U21="","",1)</f>
        <v>1</v>
      </c>
      <c r="V22" s="6">
        <f>IF(U21="","",1)</f>
        <v>1</v>
      </c>
      <c r="X22" s="60"/>
      <c r="Y22" s="46"/>
      <c r="Z22" s="76"/>
      <c r="AB22" s="82"/>
      <c r="AC22" s="45"/>
      <c r="AD22" s="60"/>
      <c r="AF22" s="45" t="s">
        <v>12</v>
      </c>
      <c r="AG22" s="1" t="s">
        <v>12</v>
      </c>
      <c r="AH22" s="1" t="s">
        <v>12</v>
      </c>
      <c r="AI22" s="1" t="s">
        <v>12</v>
      </c>
      <c r="AJ22" s="46" t="s">
        <v>12</v>
      </c>
      <c r="AK22" s="108"/>
      <c r="AL22" s="45"/>
      <c r="AM22" s="45" t="s">
        <v>12</v>
      </c>
      <c r="AN22" s="45" t="s">
        <v>12</v>
      </c>
      <c r="AO22" s="45" t="s">
        <v>12</v>
      </c>
      <c r="AP22" s="45" t="s">
        <v>12</v>
      </c>
      <c r="AQ22" s="45" t="s">
        <v>12</v>
      </c>
      <c r="AR22" s="45" t="s">
        <v>12</v>
      </c>
      <c r="AS22" s="45" t="s">
        <v>12</v>
      </c>
      <c r="AT22" s="45" t="s">
        <v>12</v>
      </c>
      <c r="AU22" s="45" t="s">
        <v>12</v>
      </c>
      <c r="AV22" s="45" t="s">
        <v>12</v>
      </c>
      <c r="AW22" s="45" t="s">
        <v>12</v>
      </c>
      <c r="AX22" s="45" t="s">
        <v>12</v>
      </c>
      <c r="AY22" s="45" t="s">
        <v>12</v>
      </c>
      <c r="AZ22" s="45" t="s">
        <v>12</v>
      </c>
      <c r="BA22" s="45" t="s">
        <v>12</v>
      </c>
      <c r="BB22" s="45" t="s">
        <v>12</v>
      </c>
      <c r="BC22" s="45" t="s">
        <v>12</v>
      </c>
      <c r="BD22" s="45" t="s">
        <v>12</v>
      </c>
      <c r="BE22" s="45" t="s">
        <v>12</v>
      </c>
      <c r="BF22" s="45" t="s">
        <v>12</v>
      </c>
      <c r="BG22" s="45" t="s">
        <v>12</v>
      </c>
      <c r="BH22" s="45" t="s">
        <v>12</v>
      </c>
      <c r="BI22" s="45" t="s">
        <v>12</v>
      </c>
      <c r="BJ22" s="45" t="s">
        <v>12</v>
      </c>
      <c r="BK22" s="45" t="s">
        <v>12</v>
      </c>
      <c r="BL22" s="45" t="s">
        <v>12</v>
      </c>
      <c r="BM22" s="45" t="s">
        <v>12</v>
      </c>
      <c r="BN22" s="45" t="s">
        <v>12</v>
      </c>
      <c r="BO22" s="45" t="s">
        <v>12</v>
      </c>
      <c r="BP22" s="45" t="s">
        <v>12</v>
      </c>
      <c r="BQ22" s="45" t="s">
        <v>12</v>
      </c>
      <c r="BR22" s="45" t="s">
        <v>12</v>
      </c>
      <c r="BS22" s="45" t="s">
        <v>12</v>
      </c>
      <c r="BT22" s="45" t="s">
        <v>12</v>
      </c>
      <c r="BU22" s="45" t="s">
        <v>12</v>
      </c>
      <c r="BV22" s="45" t="s">
        <v>12</v>
      </c>
      <c r="BW22" s="45" t="s">
        <v>12</v>
      </c>
      <c r="BX22" s="45" t="s">
        <v>12</v>
      </c>
      <c r="BY22" s="45" t="s">
        <v>12</v>
      </c>
      <c r="BZ22" s="45" t="s">
        <v>12</v>
      </c>
      <c r="CA22" s="117"/>
      <c r="CB22" s="60"/>
      <c r="CC22" s="46"/>
      <c r="CD22" s="88"/>
    </row>
    <row r="23" spans="2:82" s="39" customFormat="1" ht="8.5" customHeight="1" thickBot="1" x14ac:dyDescent="0.4">
      <c r="B23" s="102"/>
      <c r="C23" s="324"/>
      <c r="D23" s="107"/>
      <c r="E23" s="103"/>
      <c r="F23" s="115"/>
      <c r="G23" s="116"/>
      <c r="I23" s="95"/>
      <c r="K23" s="96"/>
      <c r="L23" s="93"/>
      <c r="M23" s="93"/>
      <c r="N23" s="93"/>
      <c r="O23" s="94"/>
      <c r="Q23" s="112"/>
      <c r="R23" s="113"/>
      <c r="T23" s="110">
        <f>IF(U21="","",1)</f>
        <v>1</v>
      </c>
      <c r="U23" s="93">
        <f>IF(U21="","",1)</f>
        <v>1</v>
      </c>
      <c r="V23" s="109">
        <f>IF(U21="","",1)</f>
        <v>1</v>
      </c>
      <c r="X23" s="107"/>
      <c r="Y23" s="97"/>
      <c r="Z23" s="98"/>
      <c r="AB23" s="104"/>
      <c r="AC23" s="92"/>
      <c r="AD23" s="139"/>
      <c r="AF23" s="140"/>
      <c r="AG23" s="141"/>
      <c r="AH23" s="188"/>
      <c r="AI23" s="141"/>
      <c r="AJ23" s="142"/>
      <c r="AL23" s="140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2"/>
      <c r="CA23" s="118"/>
      <c r="CB23" s="146"/>
      <c r="CC23" s="97"/>
      <c r="CD23" s="105"/>
    </row>
    <row r="24" spans="2:82" ht="8.5" customHeight="1" thickTop="1" x14ac:dyDescent="0.35">
      <c r="B24" s="71"/>
      <c r="C24" s="323"/>
      <c r="D24" s="47"/>
      <c r="E24" s="60"/>
      <c r="G24" s="46"/>
      <c r="I24" s="61"/>
      <c r="K24" s="45"/>
      <c r="L24" s="1"/>
      <c r="M24" s="1"/>
      <c r="N24" s="1"/>
      <c r="O24" s="46"/>
      <c r="P24" s="1"/>
      <c r="Q24" s="56"/>
      <c r="R24" s="57"/>
      <c r="T24" s="5">
        <f t="shared" ref="T24" si="6">IF(U25="","",1)</f>
        <v>1</v>
      </c>
      <c r="U24" s="1">
        <f t="shared" ref="U24" si="7">IF(U25="","",1)</f>
        <v>1</v>
      </c>
      <c r="V24" s="6">
        <f t="shared" ref="V24" si="8">IF(U25="","",1)</f>
        <v>1</v>
      </c>
      <c r="X24" s="60"/>
      <c r="Y24" s="46"/>
      <c r="Z24" s="76"/>
      <c r="AB24" s="82"/>
      <c r="AC24" s="45"/>
      <c r="AD24" s="149"/>
      <c r="AF24" s="150"/>
      <c r="AG24" s="151"/>
      <c r="AH24" s="151"/>
      <c r="AI24" s="151"/>
      <c r="AJ24" s="152"/>
      <c r="AL24" s="150"/>
      <c r="AM24" s="157"/>
      <c r="AN24" s="157"/>
      <c r="AO24" s="157"/>
      <c r="AP24" s="157"/>
      <c r="AQ24" s="157"/>
      <c r="AR24" s="157"/>
      <c r="AS24" s="157"/>
      <c r="AT24" s="157"/>
      <c r="AU24" s="157"/>
      <c r="AV24" s="157"/>
      <c r="AW24" s="157"/>
      <c r="AX24" s="157"/>
      <c r="AY24" s="157"/>
      <c r="AZ24" s="157"/>
      <c r="BA24" s="157"/>
      <c r="BB24" s="157"/>
      <c r="BC24" s="157"/>
      <c r="BD24" s="157"/>
      <c r="BE24" s="157"/>
      <c r="BF24" s="157"/>
      <c r="BG24" s="157"/>
      <c r="BH24" s="157"/>
      <c r="BI24" s="157"/>
      <c r="BJ24" s="157"/>
      <c r="BK24" s="157"/>
      <c r="BL24" s="157"/>
      <c r="BM24" s="157"/>
      <c r="BN24" s="157"/>
      <c r="BO24" s="157"/>
      <c r="BP24" s="157"/>
      <c r="BQ24" s="157"/>
      <c r="BR24" s="157"/>
      <c r="BS24" s="157"/>
      <c r="BT24" s="157"/>
      <c r="BU24" s="157"/>
      <c r="BV24" s="157"/>
      <c r="BW24" s="157"/>
      <c r="BX24" s="157"/>
      <c r="BY24" s="157"/>
      <c r="BZ24" s="152"/>
      <c r="CA24" s="117"/>
      <c r="CB24" s="149"/>
      <c r="CC24" s="46"/>
      <c r="CD24" s="88"/>
    </row>
    <row r="25" spans="2:82" x14ac:dyDescent="0.35">
      <c r="B25" s="71"/>
      <c r="C25" s="323">
        <f>IF(AC25="Athlete Name","",AC25)</f>
        <v>3</v>
      </c>
      <c r="D25" s="47" t="str">
        <f>IF(AD25="Athlete Name","",AD25)</f>
        <v>Tim Sherry</v>
      </c>
      <c r="E25" s="60"/>
      <c r="F25" s="1">
        <f>IF(COUNT(AL25:BZ25)=0,"", COUNT(AL25:BZ25))</f>
        <v>9</v>
      </c>
      <c r="G25" s="46">
        <f t="shared" ref="G25" si="9">_xlfn.IFS(F25="","",F25=1,1,F25=2,2,F25=3,3,F25=4,4,F25=5,5,F25&gt;5,5)</f>
        <v>5</v>
      </c>
      <c r="I25" s="61"/>
      <c r="J25" s="108" t="s">
        <v>7</v>
      </c>
      <c r="K25" s="45">
        <f>IFERROR(LARGE((AL25:BZ25),1),"")</f>
        <v>588</v>
      </c>
      <c r="L25" s="1">
        <f>IFERROR(LARGE((AL25:BZ25),2),"")</f>
        <v>586</v>
      </c>
      <c r="M25" s="1">
        <f>IFERROR(LARGE((AL25:BZ25),3),"")</f>
        <v>585</v>
      </c>
      <c r="N25" s="1">
        <f>IFERROR(LARGE((AL25:BZ25),4),"")</f>
        <v>584</v>
      </c>
      <c r="O25" s="46">
        <f>IFERROR(LARGE((AL25:BZ25),5),"")</f>
        <v>583</v>
      </c>
      <c r="P25" s="1"/>
      <c r="Q25" s="56">
        <f t="shared" ref="Q25:Q80" si="10">IFERROR(AVERAGEIF(K25:O25,"&gt;0"),"")</f>
        <v>585.20000000000005</v>
      </c>
      <c r="R25" s="57" t="str">
        <f t="shared" ref="R25:R80" si="11">IF(SUM(AF26:AJ26,K26:O26)=0,"",SUM(AF26:AJ26,K26:O26))</f>
        <v/>
      </c>
      <c r="T25" s="5">
        <f t="shared" ref="T25" si="12">IF(U25="","",1)</f>
        <v>1</v>
      </c>
      <c r="U25" s="4">
        <f t="shared" ref="U25" si="13">IF(SUM(Q25:R25)=0,"",SUM(Q25:R25))</f>
        <v>585.20000000000005</v>
      </c>
      <c r="V25" s="6">
        <f t="shared" ref="V25" si="14">IF(U25="","",1)</f>
        <v>1</v>
      </c>
      <c r="X25" s="60" t="str">
        <f t="shared" si="5"/>
        <v>Tim Sherry</v>
      </c>
      <c r="Y25" s="46"/>
      <c r="Z25" s="76"/>
      <c r="AB25" s="82"/>
      <c r="AC25" s="45">
        <v>3</v>
      </c>
      <c r="AD25" s="60" t="s">
        <v>133</v>
      </c>
      <c r="AF25" s="45"/>
      <c r="AG25" s="1"/>
      <c r="AH25" s="1"/>
      <c r="AI25" s="1"/>
      <c r="AJ25" s="46"/>
      <c r="AK25" s="108"/>
      <c r="AL25" s="62" t="s">
        <v>7</v>
      </c>
      <c r="AM25" s="62">
        <v>588</v>
      </c>
      <c r="AN25" s="62">
        <v>582</v>
      </c>
      <c r="AO25" s="62" t="s">
        <v>7</v>
      </c>
      <c r="AP25" s="62">
        <v>583</v>
      </c>
      <c r="AQ25" s="62">
        <v>558</v>
      </c>
      <c r="AR25" s="62">
        <v>586</v>
      </c>
      <c r="AS25" s="62">
        <v>569</v>
      </c>
      <c r="AT25" s="62" t="s">
        <v>7</v>
      </c>
      <c r="AU25" s="62" t="s">
        <v>7</v>
      </c>
      <c r="AV25" s="62">
        <v>580</v>
      </c>
      <c r="AW25" s="62">
        <v>585</v>
      </c>
      <c r="AX25" s="62" t="s">
        <v>7</v>
      </c>
      <c r="AY25" s="62" t="s">
        <v>7</v>
      </c>
      <c r="AZ25" s="62" t="s">
        <v>7</v>
      </c>
      <c r="BA25" s="62" t="s">
        <v>7</v>
      </c>
      <c r="BB25" s="62" t="s">
        <v>7</v>
      </c>
      <c r="BC25" s="62" t="s">
        <v>7</v>
      </c>
      <c r="BD25" s="62" t="s">
        <v>7</v>
      </c>
      <c r="BE25" s="62" t="s">
        <v>7</v>
      </c>
      <c r="BF25" s="62" t="s">
        <v>7</v>
      </c>
      <c r="BG25" s="62" t="s">
        <v>7</v>
      </c>
      <c r="BH25" s="62" t="s">
        <v>7</v>
      </c>
      <c r="BI25" s="62" t="s">
        <v>7</v>
      </c>
      <c r="BJ25" s="62" t="s">
        <v>7</v>
      </c>
      <c r="BK25" s="62" t="s">
        <v>7</v>
      </c>
      <c r="BL25" s="62" t="s">
        <v>7</v>
      </c>
      <c r="BM25" s="62" t="s">
        <v>7</v>
      </c>
      <c r="BN25" s="62" t="s">
        <v>7</v>
      </c>
      <c r="BO25" s="62" t="s">
        <v>7</v>
      </c>
      <c r="BP25" s="62" t="s">
        <v>7</v>
      </c>
      <c r="BQ25" s="62" t="s">
        <v>7</v>
      </c>
      <c r="BR25" s="62" t="s">
        <v>7</v>
      </c>
      <c r="BS25" s="62">
        <v>584</v>
      </c>
      <c r="BT25" s="62" t="s">
        <v>7</v>
      </c>
      <c r="BU25" s="62" t="s">
        <v>7</v>
      </c>
      <c r="BV25" s="62" t="s">
        <v>7</v>
      </c>
      <c r="BW25" s="62" t="s">
        <v>7</v>
      </c>
      <c r="BX25" s="62" t="s">
        <v>7</v>
      </c>
      <c r="BY25" s="62" t="s">
        <v>7</v>
      </c>
      <c r="BZ25" s="62" t="s">
        <v>7</v>
      </c>
      <c r="CA25" s="117"/>
      <c r="CB25" s="60" t="str">
        <f>IF(AD25="Athlete Name","",AD25)</f>
        <v>Tim Sherry</v>
      </c>
      <c r="CC25" s="46">
        <v>3</v>
      </c>
      <c r="CD25" s="88"/>
    </row>
    <row r="26" spans="2:82" x14ac:dyDescent="0.35">
      <c r="B26" s="71"/>
      <c r="C26" s="323"/>
      <c r="D26" s="47"/>
      <c r="E26" s="60"/>
      <c r="G26" s="46"/>
      <c r="I26" s="61" t="str">
        <f>IF(SUM(AF26:AJ26)=0,"",SUM(AF26:AJ26))</f>
        <v/>
      </c>
      <c r="J26" s="108" t="s">
        <v>12</v>
      </c>
      <c r="K26" s="45" t="str">
        <f>IFERROR(LARGE((AL26:BZ26),1),"")</f>
        <v/>
      </c>
      <c r="L26" s="1" t="str">
        <f>IFERROR(LARGE((AL26:BZ26),2),"")</f>
        <v/>
      </c>
      <c r="M26" s="1" t="str">
        <f>IFERROR(LARGE((AL26:BZ26),3),"")</f>
        <v/>
      </c>
      <c r="N26" s="1" t="str">
        <f>IFERROR(LARGE((AL26:BZ26),4),"")</f>
        <v/>
      </c>
      <c r="O26" s="46" t="str">
        <f>IFERROR(LARGE((AL26:BZ26),5),"")</f>
        <v/>
      </c>
      <c r="P26" s="1"/>
      <c r="Q26" s="56"/>
      <c r="R26" s="57"/>
      <c r="T26" s="5">
        <f t="shared" ref="T26" si="15">IF(U25="","",1)</f>
        <v>1</v>
      </c>
      <c r="U26" s="126">
        <f t="shared" ref="U26" si="16">IF(U25="","",1)</f>
        <v>1</v>
      </c>
      <c r="V26" s="6">
        <f t="shared" ref="V26" si="17">IF(U25="","",1)</f>
        <v>1</v>
      </c>
      <c r="X26" s="60"/>
      <c r="Y26" s="46"/>
      <c r="Z26" s="76"/>
      <c r="AB26" s="82"/>
      <c r="AC26" s="45"/>
      <c r="AD26" s="60"/>
      <c r="AF26" s="45" t="s">
        <v>12</v>
      </c>
      <c r="AG26" s="1" t="s">
        <v>12</v>
      </c>
      <c r="AH26" s="1" t="s">
        <v>12</v>
      </c>
      <c r="AI26" s="1" t="s">
        <v>12</v>
      </c>
      <c r="AJ26" s="46" t="s">
        <v>12</v>
      </c>
      <c r="AK26" s="108"/>
      <c r="AL26" s="45"/>
      <c r="AM26" s="45" t="s">
        <v>12</v>
      </c>
      <c r="AN26" s="45" t="s">
        <v>12</v>
      </c>
      <c r="AO26" s="45" t="s">
        <v>12</v>
      </c>
      <c r="AP26" s="45" t="s">
        <v>12</v>
      </c>
      <c r="AQ26" s="45" t="s">
        <v>12</v>
      </c>
      <c r="AR26" s="45" t="s">
        <v>12</v>
      </c>
      <c r="AS26" s="45" t="s">
        <v>12</v>
      </c>
      <c r="AT26" s="45" t="s">
        <v>12</v>
      </c>
      <c r="AU26" s="45" t="s">
        <v>12</v>
      </c>
      <c r="AV26" s="45" t="s">
        <v>12</v>
      </c>
      <c r="AW26" s="45" t="s">
        <v>12</v>
      </c>
      <c r="AX26" s="45" t="s">
        <v>12</v>
      </c>
      <c r="AY26" s="45" t="s">
        <v>12</v>
      </c>
      <c r="AZ26" s="45" t="s">
        <v>12</v>
      </c>
      <c r="BA26" s="45" t="s">
        <v>12</v>
      </c>
      <c r="BB26" s="45" t="s">
        <v>12</v>
      </c>
      <c r="BC26" s="45" t="s">
        <v>12</v>
      </c>
      <c r="BD26" s="45" t="s">
        <v>12</v>
      </c>
      <c r="BE26" s="45" t="s">
        <v>12</v>
      </c>
      <c r="BF26" s="45" t="s">
        <v>12</v>
      </c>
      <c r="BG26" s="45" t="s">
        <v>12</v>
      </c>
      <c r="BH26" s="45" t="s">
        <v>12</v>
      </c>
      <c r="BI26" s="45" t="s">
        <v>12</v>
      </c>
      <c r="BJ26" s="45" t="s">
        <v>12</v>
      </c>
      <c r="BK26" s="45" t="s">
        <v>12</v>
      </c>
      <c r="BL26" s="45" t="s">
        <v>12</v>
      </c>
      <c r="BM26" s="45" t="s">
        <v>12</v>
      </c>
      <c r="BN26" s="45" t="s">
        <v>12</v>
      </c>
      <c r="BO26" s="45" t="s">
        <v>12</v>
      </c>
      <c r="BP26" s="45" t="s">
        <v>12</v>
      </c>
      <c r="BQ26" s="45" t="s">
        <v>12</v>
      </c>
      <c r="BR26" s="45" t="s">
        <v>12</v>
      </c>
      <c r="BS26" s="45" t="s">
        <v>12</v>
      </c>
      <c r="BT26" s="45" t="s">
        <v>12</v>
      </c>
      <c r="BU26" s="45" t="s">
        <v>12</v>
      </c>
      <c r="BV26" s="45" t="s">
        <v>12</v>
      </c>
      <c r="BW26" s="45" t="s">
        <v>12</v>
      </c>
      <c r="BX26" s="45" t="s">
        <v>12</v>
      </c>
      <c r="BY26" s="45" t="s">
        <v>12</v>
      </c>
      <c r="BZ26" s="45" t="s">
        <v>12</v>
      </c>
      <c r="CA26" s="117"/>
      <c r="CB26" s="60"/>
      <c r="CC26" s="46"/>
      <c r="CD26" s="88"/>
    </row>
    <row r="27" spans="2:82" s="39" customFormat="1" ht="8.5" customHeight="1" thickBot="1" x14ac:dyDescent="0.4">
      <c r="B27" s="102"/>
      <c r="C27" s="324"/>
      <c r="D27" s="107"/>
      <c r="E27" s="103"/>
      <c r="F27" s="115"/>
      <c r="G27" s="116"/>
      <c r="I27" s="95"/>
      <c r="K27" s="96"/>
      <c r="L27" s="93"/>
      <c r="M27" s="93"/>
      <c r="N27" s="93"/>
      <c r="O27" s="94"/>
      <c r="Q27" s="112"/>
      <c r="R27" s="113"/>
      <c r="T27" s="110">
        <f t="shared" ref="T27" si="18">IF(U25="","",1)</f>
        <v>1</v>
      </c>
      <c r="U27" s="93">
        <f t="shared" ref="U27" si="19">IF(U25="","",1)</f>
        <v>1</v>
      </c>
      <c r="V27" s="109">
        <f t="shared" ref="V27" si="20">IF(U25="","",1)</f>
        <v>1</v>
      </c>
      <c r="X27" s="107"/>
      <c r="Y27" s="97"/>
      <c r="Z27" s="98"/>
      <c r="AB27" s="104"/>
      <c r="AC27" s="92"/>
      <c r="AD27" s="148"/>
      <c r="AF27" s="153"/>
      <c r="AG27" s="154"/>
      <c r="AH27" s="154"/>
      <c r="AI27" s="155"/>
      <c r="AJ27" s="156"/>
      <c r="AL27" s="159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6"/>
      <c r="CA27" s="118"/>
      <c r="CB27" s="158"/>
      <c r="CC27" s="97"/>
      <c r="CD27" s="105"/>
    </row>
    <row r="28" spans="2:82" ht="8.5" customHeight="1" thickTop="1" x14ac:dyDescent="0.35">
      <c r="B28" s="71"/>
      <c r="C28" s="323"/>
      <c r="D28" s="47"/>
      <c r="E28" s="60"/>
      <c r="G28" s="46"/>
      <c r="I28" s="61"/>
      <c r="K28" s="45"/>
      <c r="L28" s="1"/>
      <c r="M28" s="1"/>
      <c r="N28" s="1"/>
      <c r="O28" s="46"/>
      <c r="P28" s="1"/>
      <c r="Q28" s="56"/>
      <c r="R28" s="57"/>
      <c r="T28" s="5">
        <f t="shared" ref="T28" si="21">IF(U29="","",1)</f>
        <v>1</v>
      </c>
      <c r="U28" s="1">
        <f t="shared" ref="U28" si="22">IF(U29="","",1)</f>
        <v>1</v>
      </c>
      <c r="V28" s="6">
        <f t="shared" ref="V28" si="23">IF(U29="","",1)</f>
        <v>1</v>
      </c>
      <c r="X28" s="60"/>
      <c r="Y28" s="46"/>
      <c r="Z28" s="76"/>
      <c r="AB28" s="82"/>
      <c r="AC28" s="45"/>
      <c r="AD28" s="134"/>
      <c r="AF28" s="135"/>
      <c r="AG28" s="136"/>
      <c r="AH28" s="136"/>
      <c r="AI28" s="137"/>
      <c r="AJ28" s="138"/>
      <c r="AL28" s="143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  <c r="BZ28" s="145"/>
      <c r="CA28" s="117"/>
      <c r="CB28" s="134"/>
      <c r="CC28" s="46"/>
      <c r="CD28" s="88"/>
    </row>
    <row r="29" spans="2:82" x14ac:dyDescent="0.35">
      <c r="B29" s="71"/>
      <c r="C29" s="323">
        <f t="shared" ref="C29:D80" si="24">IF(AC29="Athlete Name","",AC29)</f>
        <v>4</v>
      </c>
      <c r="D29" s="47" t="str">
        <f t="shared" si="24"/>
        <v>Ivan Roe</v>
      </c>
      <c r="E29" s="60"/>
      <c r="F29" s="1">
        <f>IF(COUNT(AL29:BZ29)=0,"", COUNT(AL29:BZ29))</f>
        <v>13</v>
      </c>
      <c r="G29" s="46">
        <f t="shared" ref="G29" si="25">_xlfn.IFS(F29="","",F29=1,1,F29=2,2,F29=3,3,F29=4,4,F29=5,5,F29&gt;5,5)</f>
        <v>5</v>
      </c>
      <c r="I29" s="61"/>
      <c r="J29" s="108" t="s">
        <v>7</v>
      </c>
      <c r="K29" s="45">
        <f>IFERROR(LARGE((AL29:BZ29),1),"")</f>
        <v>593</v>
      </c>
      <c r="L29" s="1">
        <f>IFERROR(LARGE((AL29:BZ29),2),"")</f>
        <v>590</v>
      </c>
      <c r="M29" s="1">
        <f>IFERROR(LARGE((AL29:BZ29),3),"")</f>
        <v>589</v>
      </c>
      <c r="N29" s="1">
        <f>IFERROR(LARGE((AL29:BZ29),4),"")</f>
        <v>589</v>
      </c>
      <c r="O29" s="46">
        <f>IFERROR(LARGE((AL29:BZ29),5),"")</f>
        <v>588</v>
      </c>
      <c r="P29" s="1"/>
      <c r="Q29" s="56">
        <f t="shared" si="10"/>
        <v>589.79999999999995</v>
      </c>
      <c r="R29" s="57" t="str">
        <f t="shared" si="11"/>
        <v/>
      </c>
      <c r="T29" s="5">
        <f t="shared" ref="T29" si="26">IF(U29="","",1)</f>
        <v>1</v>
      </c>
      <c r="U29" s="4">
        <f t="shared" ref="U29" si="27">IF(SUM(Q29:R29)=0,"",SUM(Q29:R29))</f>
        <v>589.79999999999995</v>
      </c>
      <c r="V29" s="6">
        <f t="shared" ref="V29" si="28">IF(U29="","",1)</f>
        <v>1</v>
      </c>
      <c r="X29" s="60" t="str">
        <f t="shared" si="5"/>
        <v>Ivan Roe</v>
      </c>
      <c r="Y29" s="46"/>
      <c r="Z29" s="76"/>
      <c r="AB29" s="82"/>
      <c r="AC29" s="45">
        <v>4</v>
      </c>
      <c r="AD29" s="60" t="s">
        <v>134</v>
      </c>
      <c r="AF29" s="45"/>
      <c r="AG29" s="1"/>
      <c r="AH29" s="1"/>
      <c r="AI29" s="1"/>
      <c r="AJ29" s="46"/>
      <c r="AK29" s="108"/>
      <c r="AL29" s="62" t="s">
        <v>7</v>
      </c>
      <c r="AM29" s="62">
        <v>587</v>
      </c>
      <c r="AN29" s="62">
        <v>585</v>
      </c>
      <c r="AO29" s="62" t="s">
        <v>7</v>
      </c>
      <c r="AP29" s="62">
        <v>588</v>
      </c>
      <c r="AQ29" s="62">
        <v>575</v>
      </c>
      <c r="AR29" s="62">
        <v>587</v>
      </c>
      <c r="AS29" s="62">
        <v>574</v>
      </c>
      <c r="AT29" s="62" t="s">
        <v>7</v>
      </c>
      <c r="AU29" s="62" t="s">
        <v>7</v>
      </c>
      <c r="AV29" s="62">
        <v>588</v>
      </c>
      <c r="AW29" s="62">
        <v>593</v>
      </c>
      <c r="AX29" s="62" t="s">
        <v>7</v>
      </c>
      <c r="AY29" s="62" t="s">
        <v>7</v>
      </c>
      <c r="AZ29" s="62" t="s">
        <v>7</v>
      </c>
      <c r="BA29" s="62" t="s">
        <v>7</v>
      </c>
      <c r="BB29" s="62" t="s">
        <v>7</v>
      </c>
      <c r="BC29" s="62" t="s">
        <v>7</v>
      </c>
      <c r="BD29" s="62" t="s">
        <v>7</v>
      </c>
      <c r="BE29" s="62" t="s">
        <v>7</v>
      </c>
      <c r="BF29" s="62">
        <v>589</v>
      </c>
      <c r="BG29" s="62">
        <v>588</v>
      </c>
      <c r="BH29" s="62">
        <v>590</v>
      </c>
      <c r="BI29" s="62">
        <v>589</v>
      </c>
      <c r="BJ29" s="62" t="s">
        <v>7</v>
      </c>
      <c r="BK29" s="62" t="s">
        <v>7</v>
      </c>
      <c r="BL29" s="62">
        <v>587</v>
      </c>
      <c r="BM29" s="62" t="s">
        <v>7</v>
      </c>
      <c r="BN29" s="62" t="s">
        <v>7</v>
      </c>
      <c r="BO29" s="62" t="s">
        <v>7</v>
      </c>
      <c r="BP29" s="62" t="s">
        <v>7</v>
      </c>
      <c r="BQ29" s="62" t="s">
        <v>7</v>
      </c>
      <c r="BR29" s="62" t="s">
        <v>7</v>
      </c>
      <c r="BS29" s="62" t="s">
        <v>7</v>
      </c>
      <c r="BT29" s="62" t="s">
        <v>7</v>
      </c>
      <c r="BU29" s="62" t="s">
        <v>7</v>
      </c>
      <c r="BV29" s="62" t="s">
        <v>7</v>
      </c>
      <c r="BW29" s="62" t="s">
        <v>7</v>
      </c>
      <c r="BX29" s="62" t="s">
        <v>7</v>
      </c>
      <c r="BY29" s="62" t="s">
        <v>7</v>
      </c>
      <c r="BZ29" s="62" t="s">
        <v>7</v>
      </c>
      <c r="CA29" s="117"/>
      <c r="CB29" s="60" t="str">
        <f>IF(AD29="Athlete Name","",AD29)</f>
        <v>Ivan Roe</v>
      </c>
      <c r="CC29" s="46">
        <v>4</v>
      </c>
      <c r="CD29" s="88"/>
    </row>
    <row r="30" spans="2:82" x14ac:dyDescent="0.35">
      <c r="B30" s="71"/>
      <c r="C30" s="323"/>
      <c r="D30" s="47"/>
      <c r="E30" s="60"/>
      <c r="G30" s="46"/>
      <c r="I30" s="61" t="str">
        <f>IF(SUM(AF30:AJ30)=0,"",SUM(AF30:AJ30))</f>
        <v/>
      </c>
      <c r="J30" s="108" t="s">
        <v>12</v>
      </c>
      <c r="K30" s="45" t="str">
        <f>IFERROR(LARGE((AL30:BZ30),1),"")</f>
        <v/>
      </c>
      <c r="L30" s="1" t="str">
        <f>IFERROR(LARGE((AL30:BZ30),2),"")</f>
        <v/>
      </c>
      <c r="M30" s="1" t="str">
        <f>IFERROR(LARGE((AL30:BZ30),3),"")</f>
        <v/>
      </c>
      <c r="N30" s="1" t="str">
        <f>IFERROR(LARGE((AL30:BZ30),4),"")</f>
        <v/>
      </c>
      <c r="O30" s="46" t="str">
        <f>IFERROR(LARGE((AL30:BZ30),5),"")</f>
        <v/>
      </c>
      <c r="P30" s="1"/>
      <c r="Q30" s="56"/>
      <c r="R30" s="57"/>
      <c r="T30" s="5">
        <f t="shared" ref="T30" si="29">IF(U29="","",1)</f>
        <v>1</v>
      </c>
      <c r="U30" s="126">
        <f t="shared" ref="U30" si="30">IF(U29="","",1)</f>
        <v>1</v>
      </c>
      <c r="V30" s="6">
        <f t="shared" ref="V30" si="31">IF(U29="","",1)</f>
        <v>1</v>
      </c>
      <c r="X30" s="60"/>
      <c r="Y30" s="46"/>
      <c r="Z30" s="76"/>
      <c r="AB30" s="82"/>
      <c r="AC30" s="45"/>
      <c r="AD30" s="60"/>
      <c r="AF30" s="45" t="s">
        <v>12</v>
      </c>
      <c r="AG30" s="1" t="s">
        <v>12</v>
      </c>
      <c r="AH30" s="1" t="s">
        <v>12</v>
      </c>
      <c r="AI30" s="1" t="s">
        <v>12</v>
      </c>
      <c r="AJ30" s="46" t="s">
        <v>12</v>
      </c>
      <c r="AK30" s="108"/>
      <c r="AL30" s="45"/>
      <c r="AM30" s="45" t="s">
        <v>12</v>
      </c>
      <c r="AN30" s="45" t="s">
        <v>12</v>
      </c>
      <c r="AO30" s="45" t="s">
        <v>12</v>
      </c>
      <c r="AP30" s="45" t="s">
        <v>12</v>
      </c>
      <c r="AQ30" s="45" t="s">
        <v>12</v>
      </c>
      <c r="AR30" s="45" t="s">
        <v>12</v>
      </c>
      <c r="AS30" s="45" t="s">
        <v>12</v>
      </c>
      <c r="AT30" s="45" t="s">
        <v>12</v>
      </c>
      <c r="AU30" s="45" t="s">
        <v>12</v>
      </c>
      <c r="AV30" s="45" t="s">
        <v>12</v>
      </c>
      <c r="AW30" s="45" t="s">
        <v>12</v>
      </c>
      <c r="AX30" s="45" t="s">
        <v>12</v>
      </c>
      <c r="AY30" s="45" t="s">
        <v>12</v>
      </c>
      <c r="AZ30" s="45" t="s">
        <v>12</v>
      </c>
      <c r="BA30" s="45" t="s">
        <v>12</v>
      </c>
      <c r="BB30" s="45" t="s">
        <v>12</v>
      </c>
      <c r="BC30" s="45" t="s">
        <v>12</v>
      </c>
      <c r="BD30" s="45" t="s">
        <v>12</v>
      </c>
      <c r="BE30" s="45" t="s">
        <v>12</v>
      </c>
      <c r="BF30" s="45" t="s">
        <v>12</v>
      </c>
      <c r="BG30" s="45" t="s">
        <v>12</v>
      </c>
      <c r="BH30" s="45" t="s">
        <v>12</v>
      </c>
      <c r="BI30" s="45" t="s">
        <v>12</v>
      </c>
      <c r="BJ30" s="45" t="s">
        <v>12</v>
      </c>
      <c r="BK30" s="45" t="s">
        <v>12</v>
      </c>
      <c r="BL30" s="45" t="s">
        <v>12</v>
      </c>
      <c r="BM30" s="45" t="s">
        <v>12</v>
      </c>
      <c r="BN30" s="45" t="s">
        <v>12</v>
      </c>
      <c r="BO30" s="45" t="s">
        <v>12</v>
      </c>
      <c r="BP30" s="45" t="s">
        <v>12</v>
      </c>
      <c r="BQ30" s="45" t="s">
        <v>12</v>
      </c>
      <c r="BR30" s="45" t="s">
        <v>12</v>
      </c>
      <c r="BS30" s="45" t="s">
        <v>12</v>
      </c>
      <c r="BT30" s="45" t="s">
        <v>12</v>
      </c>
      <c r="BU30" s="45" t="s">
        <v>12</v>
      </c>
      <c r="BV30" s="45" t="s">
        <v>12</v>
      </c>
      <c r="BW30" s="45" t="s">
        <v>12</v>
      </c>
      <c r="BX30" s="45" t="s">
        <v>12</v>
      </c>
      <c r="BY30" s="45" t="s">
        <v>12</v>
      </c>
      <c r="BZ30" s="45" t="s">
        <v>12</v>
      </c>
      <c r="CA30" s="117"/>
      <c r="CB30" s="60"/>
      <c r="CC30" s="46"/>
      <c r="CD30" s="88"/>
    </row>
    <row r="31" spans="2:82" s="39" customFormat="1" ht="8.5" customHeight="1" thickBot="1" x14ac:dyDescent="0.4">
      <c r="B31" s="102"/>
      <c r="C31" s="324"/>
      <c r="D31" s="107"/>
      <c r="E31" s="103"/>
      <c r="F31" s="115"/>
      <c r="G31" s="116"/>
      <c r="I31" s="95"/>
      <c r="K31" s="96"/>
      <c r="L31" s="93"/>
      <c r="M31" s="93"/>
      <c r="N31" s="93"/>
      <c r="O31" s="94"/>
      <c r="Q31" s="112"/>
      <c r="R31" s="113"/>
      <c r="T31" s="110">
        <f t="shared" ref="T31" si="32">IF(U29="","",1)</f>
        <v>1</v>
      </c>
      <c r="U31" s="93">
        <f t="shared" ref="U31" si="33">IF(U29="","",1)</f>
        <v>1</v>
      </c>
      <c r="V31" s="109">
        <f t="shared" ref="V31" si="34">IF(U29="","",1)</f>
        <v>1</v>
      </c>
      <c r="X31" s="107"/>
      <c r="Y31" s="97"/>
      <c r="Z31" s="98"/>
      <c r="AB31" s="104"/>
      <c r="AC31" s="92"/>
      <c r="AD31" s="139"/>
      <c r="AF31" s="140"/>
      <c r="AG31" s="141"/>
      <c r="AH31" s="141"/>
      <c r="AI31" s="141"/>
      <c r="AJ31" s="142"/>
      <c r="AL31" s="140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2"/>
      <c r="CA31" s="118"/>
      <c r="CB31" s="146"/>
      <c r="CC31" s="97"/>
      <c r="CD31" s="105"/>
    </row>
    <row r="32" spans="2:82" ht="8.5" customHeight="1" thickTop="1" x14ac:dyDescent="0.35">
      <c r="B32" s="71"/>
      <c r="C32" s="323"/>
      <c r="D32" s="47"/>
      <c r="E32" s="60"/>
      <c r="G32" s="46"/>
      <c r="I32" s="61"/>
      <c r="K32" s="45"/>
      <c r="L32" s="1"/>
      <c r="M32" s="1"/>
      <c r="N32" s="1"/>
      <c r="O32" s="46"/>
      <c r="P32" s="1"/>
      <c r="Q32" s="56"/>
      <c r="R32" s="57"/>
      <c r="T32" s="5">
        <f t="shared" ref="T32" si="35">IF(U33="","",1)</f>
        <v>1</v>
      </c>
      <c r="U32" s="1">
        <f t="shared" ref="U32" si="36">IF(U33="","",1)</f>
        <v>1</v>
      </c>
      <c r="V32" s="6">
        <f t="shared" ref="V32" si="37">IF(U33="","",1)</f>
        <v>1</v>
      </c>
      <c r="X32" s="60"/>
      <c r="Y32" s="46"/>
      <c r="Z32" s="76"/>
      <c r="AB32" s="82"/>
      <c r="AC32" s="45"/>
      <c r="AD32" s="149"/>
      <c r="AF32" s="150"/>
      <c r="AG32" s="151"/>
      <c r="AH32" s="151"/>
      <c r="AI32" s="151"/>
      <c r="AJ32" s="152"/>
      <c r="AL32" s="150"/>
      <c r="AM32" s="157"/>
      <c r="AN32" s="157"/>
      <c r="AO32" s="157"/>
      <c r="AP32" s="157"/>
      <c r="AQ32" s="157"/>
      <c r="AR32" s="157"/>
      <c r="AS32" s="157"/>
      <c r="AT32" s="157"/>
      <c r="AU32" s="157"/>
      <c r="AV32" s="157"/>
      <c r="AW32" s="157"/>
      <c r="AX32" s="157"/>
      <c r="AY32" s="157"/>
      <c r="AZ32" s="157"/>
      <c r="BA32" s="157"/>
      <c r="BB32" s="157"/>
      <c r="BC32" s="157"/>
      <c r="BD32" s="157"/>
      <c r="BE32" s="157"/>
      <c r="BF32" s="157"/>
      <c r="BG32" s="157"/>
      <c r="BH32" s="157"/>
      <c r="BI32" s="157"/>
      <c r="BJ32" s="157"/>
      <c r="BK32" s="157"/>
      <c r="BL32" s="157"/>
      <c r="BM32" s="157"/>
      <c r="BN32" s="157"/>
      <c r="BO32" s="157"/>
      <c r="BP32" s="157"/>
      <c r="BQ32" s="157"/>
      <c r="BR32" s="157"/>
      <c r="BS32" s="157"/>
      <c r="BT32" s="157"/>
      <c r="BU32" s="157"/>
      <c r="BV32" s="157"/>
      <c r="BW32" s="157"/>
      <c r="BX32" s="157"/>
      <c r="BY32" s="157"/>
      <c r="BZ32" s="152"/>
      <c r="CA32" s="117"/>
      <c r="CB32" s="149"/>
      <c r="CC32" s="46"/>
      <c r="CD32" s="88"/>
    </row>
    <row r="33" spans="2:82" x14ac:dyDescent="0.35">
      <c r="B33" s="71"/>
      <c r="C33" s="323">
        <f t="shared" si="24"/>
        <v>5</v>
      </c>
      <c r="D33" s="47" t="str">
        <f t="shared" si="24"/>
        <v>Levi Clark</v>
      </c>
      <c r="E33" s="60"/>
      <c r="F33" s="1">
        <f>IF(COUNT(AL33:BZ33)=0,"", COUNT(AL33:BZ33))</f>
        <v>12</v>
      </c>
      <c r="G33" s="46">
        <f t="shared" ref="G33" si="38">_xlfn.IFS(F33="","",F33=1,1,F33=2,2,F33=3,3,F33=4,4,F33=5,5,F33&gt;5,5)</f>
        <v>5</v>
      </c>
      <c r="I33" s="61"/>
      <c r="J33" s="108" t="s">
        <v>7</v>
      </c>
      <c r="K33" s="45">
        <f>IFERROR(LARGE((AL33:BZ33),1),"")</f>
        <v>590</v>
      </c>
      <c r="L33" s="1">
        <f>IFERROR(LARGE((AL33:BZ33),2),"")</f>
        <v>588</v>
      </c>
      <c r="M33" s="1">
        <f>IFERROR(LARGE((AL33:BZ33),3),"")</f>
        <v>588</v>
      </c>
      <c r="N33" s="1">
        <f>IFERROR(LARGE((AL33:BZ33),4),"")</f>
        <v>588</v>
      </c>
      <c r="O33" s="46">
        <f>IFERROR(LARGE((AL33:BZ33),5),"")</f>
        <v>587</v>
      </c>
      <c r="P33" s="1"/>
      <c r="Q33" s="56">
        <f t="shared" si="10"/>
        <v>588.20000000000005</v>
      </c>
      <c r="R33" s="57" t="str">
        <f t="shared" si="11"/>
        <v/>
      </c>
      <c r="T33" s="5">
        <f t="shared" ref="T33" si="39">IF(U33="","",1)</f>
        <v>1</v>
      </c>
      <c r="U33" s="4">
        <f t="shared" ref="U33" si="40">IF(SUM(Q33:R33)=0,"",SUM(Q33:R33))</f>
        <v>588.20000000000005</v>
      </c>
      <c r="V33" s="6">
        <f t="shared" ref="V33" si="41">IF(U33="","",1)</f>
        <v>1</v>
      </c>
      <c r="X33" s="60" t="str">
        <f t="shared" si="5"/>
        <v>Levi Clark</v>
      </c>
      <c r="Y33" s="46"/>
      <c r="Z33" s="76"/>
      <c r="AB33" s="82"/>
      <c r="AC33" s="45">
        <v>5</v>
      </c>
      <c r="AD33" s="60" t="s">
        <v>137</v>
      </c>
      <c r="AF33" s="45"/>
      <c r="AG33" s="1"/>
      <c r="AH33" s="1"/>
      <c r="AI33" s="1"/>
      <c r="AJ33" s="46"/>
      <c r="AK33" s="108"/>
      <c r="AL33" s="62" t="s">
        <v>7</v>
      </c>
      <c r="AM33" s="62">
        <v>584</v>
      </c>
      <c r="AN33" s="62">
        <v>581</v>
      </c>
      <c r="AO33" s="62" t="s">
        <v>7</v>
      </c>
      <c r="AP33" s="62">
        <v>588</v>
      </c>
      <c r="AQ33" s="62">
        <v>587</v>
      </c>
      <c r="AR33" s="62" t="s">
        <v>7</v>
      </c>
      <c r="AS33" s="62" t="s">
        <v>7</v>
      </c>
      <c r="AT33" s="62" t="s">
        <v>7</v>
      </c>
      <c r="AU33" s="62" t="s">
        <v>7</v>
      </c>
      <c r="AV33" s="62" t="s">
        <v>7</v>
      </c>
      <c r="AW33" s="62" t="s">
        <v>7</v>
      </c>
      <c r="AX33" s="62" t="s">
        <v>7</v>
      </c>
      <c r="AY33" s="62">
        <v>586</v>
      </c>
      <c r="AZ33" s="62" t="s">
        <v>7</v>
      </c>
      <c r="BA33" s="62" t="s">
        <v>7</v>
      </c>
      <c r="BB33" s="62" t="s">
        <v>7</v>
      </c>
      <c r="BC33" s="62" t="s">
        <v>7</v>
      </c>
      <c r="BD33" s="62" t="s">
        <v>7</v>
      </c>
      <c r="BE33" s="62">
        <v>588</v>
      </c>
      <c r="BF33" s="62" t="s">
        <v>7</v>
      </c>
      <c r="BG33" s="62" t="s">
        <v>7</v>
      </c>
      <c r="BH33" s="62">
        <v>576</v>
      </c>
      <c r="BI33" s="62">
        <v>587</v>
      </c>
      <c r="BJ33" s="62">
        <v>585</v>
      </c>
      <c r="BK33" s="62">
        <v>586</v>
      </c>
      <c r="BL33" s="62" t="s">
        <v>7</v>
      </c>
      <c r="BM33" s="62" t="s">
        <v>7</v>
      </c>
      <c r="BN33" s="62" t="s">
        <v>7</v>
      </c>
      <c r="BO33" s="62" t="s">
        <v>7</v>
      </c>
      <c r="BP33" s="62" t="s">
        <v>7</v>
      </c>
      <c r="BQ33" s="62" t="s">
        <v>7</v>
      </c>
      <c r="BR33" s="62" t="s">
        <v>7</v>
      </c>
      <c r="BS33" s="62">
        <v>588</v>
      </c>
      <c r="BT33" s="62">
        <v>590</v>
      </c>
      <c r="BU33" s="62" t="s">
        <v>7</v>
      </c>
      <c r="BV33" s="62" t="s">
        <v>7</v>
      </c>
      <c r="BW33" s="62" t="s">
        <v>7</v>
      </c>
      <c r="BX33" s="62" t="s">
        <v>7</v>
      </c>
      <c r="BY33" s="62" t="s">
        <v>7</v>
      </c>
      <c r="BZ33" s="62" t="s">
        <v>7</v>
      </c>
      <c r="CA33" s="117"/>
      <c r="CB33" s="60" t="str">
        <f>IF(AD33="Athlete Name","",AD33)</f>
        <v>Levi Clark</v>
      </c>
      <c r="CC33" s="46">
        <v>5</v>
      </c>
      <c r="CD33" s="88"/>
    </row>
    <row r="34" spans="2:82" x14ac:dyDescent="0.35">
      <c r="B34" s="71"/>
      <c r="C34" s="323"/>
      <c r="D34" s="47"/>
      <c r="E34" s="60"/>
      <c r="G34" s="46"/>
      <c r="I34" s="61" t="str">
        <f>IF(SUM(AF34:AJ34)=0,"",SUM(AF34:AJ34))</f>
        <v/>
      </c>
      <c r="J34" s="108" t="s">
        <v>12</v>
      </c>
      <c r="K34" s="45" t="str">
        <f>IFERROR(LARGE((AL34:BZ34),1),"")</f>
        <v/>
      </c>
      <c r="L34" s="1" t="str">
        <f>IFERROR(LARGE((AL34:BZ34),2),"")</f>
        <v/>
      </c>
      <c r="M34" s="1" t="str">
        <f>IFERROR(LARGE((AL34:BZ34),3),"")</f>
        <v/>
      </c>
      <c r="N34" s="1" t="str">
        <f>IFERROR(LARGE((AL34:BZ34),4),"")</f>
        <v/>
      </c>
      <c r="O34" s="46" t="str">
        <f>IFERROR(LARGE((AL34:BZ34),5),"")</f>
        <v/>
      </c>
      <c r="P34" s="1"/>
      <c r="Q34" s="56"/>
      <c r="R34" s="57"/>
      <c r="T34" s="5">
        <f t="shared" ref="T34" si="42">IF(U33="","",1)</f>
        <v>1</v>
      </c>
      <c r="U34" s="126">
        <f t="shared" ref="U34" si="43">IF(U33="","",1)</f>
        <v>1</v>
      </c>
      <c r="V34" s="6">
        <f t="shared" ref="V34" si="44">IF(U33="","",1)</f>
        <v>1</v>
      </c>
      <c r="X34" s="60"/>
      <c r="Y34" s="46"/>
      <c r="Z34" s="76"/>
      <c r="AB34" s="82"/>
      <c r="AC34" s="45"/>
      <c r="AD34" s="103"/>
      <c r="AF34" s="45" t="s">
        <v>12</v>
      </c>
      <c r="AG34" s="1" t="s">
        <v>12</v>
      </c>
      <c r="AH34" s="1" t="s">
        <v>12</v>
      </c>
      <c r="AI34" s="1" t="s">
        <v>12</v>
      </c>
      <c r="AJ34" s="46" t="s">
        <v>12</v>
      </c>
      <c r="AK34" s="108"/>
      <c r="AL34" s="45"/>
      <c r="AM34" s="45" t="s">
        <v>12</v>
      </c>
      <c r="AN34" s="45" t="s">
        <v>12</v>
      </c>
      <c r="AO34" s="45" t="s">
        <v>12</v>
      </c>
      <c r="AP34" s="45" t="s">
        <v>12</v>
      </c>
      <c r="AQ34" s="45" t="s">
        <v>12</v>
      </c>
      <c r="AR34" s="45" t="s">
        <v>12</v>
      </c>
      <c r="AS34" s="45" t="s">
        <v>12</v>
      </c>
      <c r="AT34" s="45" t="s">
        <v>12</v>
      </c>
      <c r="AU34" s="45" t="s">
        <v>12</v>
      </c>
      <c r="AV34" s="45" t="s">
        <v>12</v>
      </c>
      <c r="AW34" s="45" t="s">
        <v>12</v>
      </c>
      <c r="AX34" s="45" t="s">
        <v>12</v>
      </c>
      <c r="AY34" s="45" t="s">
        <v>12</v>
      </c>
      <c r="AZ34" s="45" t="s">
        <v>12</v>
      </c>
      <c r="BA34" s="45" t="s">
        <v>12</v>
      </c>
      <c r="BB34" s="45" t="s">
        <v>12</v>
      </c>
      <c r="BC34" s="45" t="s">
        <v>12</v>
      </c>
      <c r="BD34" s="45" t="s">
        <v>12</v>
      </c>
      <c r="BE34" s="45" t="s">
        <v>12</v>
      </c>
      <c r="BF34" s="45" t="s">
        <v>12</v>
      </c>
      <c r="BG34" s="45" t="s">
        <v>12</v>
      </c>
      <c r="BH34" s="45" t="s">
        <v>12</v>
      </c>
      <c r="BI34" s="45" t="s">
        <v>12</v>
      </c>
      <c r="BJ34" s="45" t="s">
        <v>12</v>
      </c>
      <c r="BK34" s="45" t="s">
        <v>12</v>
      </c>
      <c r="BL34" s="45" t="s">
        <v>12</v>
      </c>
      <c r="BM34" s="45" t="s">
        <v>12</v>
      </c>
      <c r="BN34" s="45" t="s">
        <v>12</v>
      </c>
      <c r="BO34" s="45" t="s">
        <v>12</v>
      </c>
      <c r="BP34" s="45" t="s">
        <v>12</v>
      </c>
      <c r="BQ34" s="45" t="s">
        <v>12</v>
      </c>
      <c r="BR34" s="45" t="s">
        <v>12</v>
      </c>
      <c r="BS34" s="45" t="s">
        <v>12</v>
      </c>
      <c r="BT34" s="45" t="s">
        <v>12</v>
      </c>
      <c r="BU34" s="45" t="s">
        <v>12</v>
      </c>
      <c r="BV34" s="45" t="s">
        <v>12</v>
      </c>
      <c r="BW34" s="45" t="s">
        <v>12</v>
      </c>
      <c r="BX34" s="45" t="s">
        <v>12</v>
      </c>
      <c r="BY34" s="45" t="s">
        <v>12</v>
      </c>
      <c r="BZ34" s="45" t="s">
        <v>12</v>
      </c>
      <c r="CA34" s="117"/>
      <c r="CB34" s="60"/>
      <c r="CC34" s="46"/>
      <c r="CD34" s="88"/>
    </row>
    <row r="35" spans="2:82" s="39" customFormat="1" ht="8.5" customHeight="1" thickBot="1" x14ac:dyDescent="0.4">
      <c r="B35" s="102"/>
      <c r="C35" s="324"/>
      <c r="D35" s="107"/>
      <c r="E35" s="103"/>
      <c r="F35" s="115"/>
      <c r="G35" s="116"/>
      <c r="I35" s="95"/>
      <c r="K35" s="96"/>
      <c r="L35" s="93"/>
      <c r="M35" s="93"/>
      <c r="N35" s="93"/>
      <c r="O35" s="94"/>
      <c r="Q35" s="112"/>
      <c r="R35" s="113"/>
      <c r="T35" s="110">
        <f t="shared" ref="T35" si="45">IF(U33="","",1)</f>
        <v>1</v>
      </c>
      <c r="U35" s="93">
        <f t="shared" ref="U35" si="46">IF(U33="","",1)</f>
        <v>1</v>
      </c>
      <c r="V35" s="109">
        <f t="shared" ref="V35" si="47">IF(U33="","",1)</f>
        <v>1</v>
      </c>
      <c r="X35" s="107"/>
      <c r="Y35" s="97"/>
      <c r="Z35" s="98"/>
      <c r="AB35" s="104"/>
      <c r="AC35" s="92"/>
      <c r="AD35" s="147"/>
      <c r="AF35" s="153"/>
      <c r="AG35" s="154"/>
      <c r="AH35" s="154"/>
      <c r="AI35" s="155"/>
      <c r="AJ35" s="156"/>
      <c r="AL35" s="159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6"/>
      <c r="CA35" s="118"/>
      <c r="CB35" s="158"/>
      <c r="CC35" s="97"/>
      <c r="CD35" s="105"/>
    </row>
    <row r="36" spans="2:82" ht="8.5" customHeight="1" thickTop="1" x14ac:dyDescent="0.35">
      <c r="B36" s="71"/>
      <c r="C36" s="323"/>
      <c r="D36" s="47"/>
      <c r="E36" s="60"/>
      <c r="G36" s="46"/>
      <c r="I36" s="61"/>
      <c r="K36" s="45"/>
      <c r="L36" s="1"/>
      <c r="M36" s="1"/>
      <c r="N36" s="1"/>
      <c r="O36" s="46"/>
      <c r="P36" s="1"/>
      <c r="Q36" s="56"/>
      <c r="R36" s="57"/>
      <c r="T36" s="5">
        <f t="shared" ref="T36" si="48">IF(U37="","",1)</f>
        <v>1</v>
      </c>
      <c r="U36" s="1">
        <f t="shared" ref="U36" si="49">IF(U37="","",1)</f>
        <v>1</v>
      </c>
      <c r="V36" s="6">
        <f t="shared" ref="V36" si="50">IF(U37="","",1)</f>
        <v>1</v>
      </c>
      <c r="X36" s="60"/>
      <c r="Y36" s="46"/>
      <c r="Z36" s="76"/>
      <c r="AB36" s="82"/>
      <c r="AC36" s="45"/>
      <c r="AD36" s="134"/>
      <c r="AF36" s="135"/>
      <c r="AG36" s="136"/>
      <c r="AH36" s="136"/>
      <c r="AI36" s="137"/>
      <c r="AJ36" s="138"/>
      <c r="AL36" s="143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144"/>
      <c r="BM36" s="144"/>
      <c r="BN36" s="144"/>
      <c r="BO36" s="144"/>
      <c r="BP36" s="144"/>
      <c r="BQ36" s="144"/>
      <c r="BR36" s="144"/>
      <c r="BS36" s="144"/>
      <c r="BT36" s="144"/>
      <c r="BU36" s="144"/>
      <c r="BV36" s="144"/>
      <c r="BW36" s="144"/>
      <c r="BX36" s="144"/>
      <c r="BY36" s="144"/>
      <c r="BZ36" s="145"/>
      <c r="CA36" s="117"/>
      <c r="CB36" s="134"/>
      <c r="CC36" s="46"/>
      <c r="CD36" s="88"/>
    </row>
    <row r="37" spans="2:82" x14ac:dyDescent="0.35">
      <c r="B37" s="71"/>
      <c r="C37" s="323">
        <f t="shared" si="24"/>
        <v>6</v>
      </c>
      <c r="D37" s="47" t="str">
        <f t="shared" si="24"/>
        <v>Lucas Kozeniesky</v>
      </c>
      <c r="E37" s="60"/>
      <c r="F37" s="1">
        <f>IF(COUNT(AL37:BZ37)=0,"", COUNT(AL37:BZ37))</f>
        <v>9</v>
      </c>
      <c r="G37" s="46">
        <f t="shared" ref="G37" si="51">_xlfn.IFS(F37="","",F37=1,1,F37=2,2,F37=3,3,F37=4,4,F37=5,5,F37&gt;5,5)</f>
        <v>5</v>
      </c>
      <c r="I37" s="61"/>
      <c r="J37" s="108" t="s">
        <v>7</v>
      </c>
      <c r="K37" s="45">
        <f>IFERROR(LARGE((AL37:BZ37),1),"")</f>
        <v>591</v>
      </c>
      <c r="L37" s="1">
        <f>IFERROR(LARGE((AL37:BZ37),2),"")</f>
        <v>586</v>
      </c>
      <c r="M37" s="1">
        <f>IFERROR(LARGE((AL37:BZ37),3),"")</f>
        <v>584</v>
      </c>
      <c r="N37" s="1">
        <f>IFERROR(LARGE((AL37:BZ37),4),"")</f>
        <v>582</v>
      </c>
      <c r="O37" s="46">
        <f>IFERROR(LARGE((AL37:BZ37),5),"")</f>
        <v>578</v>
      </c>
      <c r="P37" s="1"/>
      <c r="Q37" s="56">
        <f t="shared" si="10"/>
        <v>584.20000000000005</v>
      </c>
      <c r="R37" s="57" t="str">
        <f t="shared" si="11"/>
        <v/>
      </c>
      <c r="T37" s="5">
        <f t="shared" ref="T37" si="52">IF(U37="","",1)</f>
        <v>1</v>
      </c>
      <c r="U37" s="4">
        <f t="shared" ref="U37" si="53">IF(SUM(Q37:R37)=0,"",SUM(Q37:R37))</f>
        <v>584.20000000000005</v>
      </c>
      <c r="V37" s="6">
        <f t="shared" ref="V37" si="54">IF(U37="","",1)</f>
        <v>1</v>
      </c>
      <c r="X37" s="60" t="str">
        <f t="shared" si="5"/>
        <v>Lucas Kozeniesky</v>
      </c>
      <c r="Y37" s="46"/>
      <c r="Z37" s="76"/>
      <c r="AB37" s="82"/>
      <c r="AC37" s="45">
        <v>6</v>
      </c>
      <c r="AD37" s="60" t="s">
        <v>132</v>
      </c>
      <c r="AF37" s="45"/>
      <c r="AG37" s="1"/>
      <c r="AH37" s="1"/>
      <c r="AI37" s="1"/>
      <c r="AJ37" s="46"/>
      <c r="AK37" s="108"/>
      <c r="AL37" s="62" t="s">
        <v>7</v>
      </c>
      <c r="AM37" s="62">
        <v>591</v>
      </c>
      <c r="AN37" s="62">
        <v>582</v>
      </c>
      <c r="AO37" s="62" t="s">
        <v>7</v>
      </c>
      <c r="AP37" s="62">
        <v>578</v>
      </c>
      <c r="AQ37" s="62">
        <v>571</v>
      </c>
      <c r="AR37" s="62" t="s">
        <v>7</v>
      </c>
      <c r="AS37" s="62" t="s">
        <v>7</v>
      </c>
      <c r="AT37" s="62" t="s">
        <v>7</v>
      </c>
      <c r="AU37" s="62" t="s">
        <v>7</v>
      </c>
      <c r="AV37" s="62" t="s">
        <v>7</v>
      </c>
      <c r="AW37" s="62" t="s">
        <v>7</v>
      </c>
      <c r="AX37" s="62" t="s">
        <v>7</v>
      </c>
      <c r="AY37" s="62" t="s">
        <v>7</v>
      </c>
      <c r="AZ37" s="62" t="s">
        <v>7</v>
      </c>
      <c r="BA37" s="62" t="s">
        <v>7</v>
      </c>
      <c r="BB37" s="62">
        <v>584</v>
      </c>
      <c r="BC37" s="62" t="s">
        <v>7</v>
      </c>
      <c r="BD37" s="62" t="s">
        <v>7</v>
      </c>
      <c r="BE37" s="62" t="s">
        <v>7</v>
      </c>
      <c r="BF37" s="62" t="s">
        <v>7</v>
      </c>
      <c r="BG37" s="62" t="s">
        <v>7</v>
      </c>
      <c r="BH37" s="62">
        <v>562</v>
      </c>
      <c r="BI37" s="62">
        <v>586</v>
      </c>
      <c r="BJ37" s="62">
        <v>568</v>
      </c>
      <c r="BK37" s="62">
        <v>576</v>
      </c>
      <c r="BL37" s="62" t="s">
        <v>7</v>
      </c>
      <c r="BM37" s="62" t="s">
        <v>7</v>
      </c>
      <c r="BN37" s="62" t="s">
        <v>7</v>
      </c>
      <c r="BO37" s="62" t="s">
        <v>7</v>
      </c>
      <c r="BP37" s="62" t="s">
        <v>7</v>
      </c>
      <c r="BQ37" s="62" t="s">
        <v>7</v>
      </c>
      <c r="BR37" s="62" t="s">
        <v>7</v>
      </c>
      <c r="BS37" s="62" t="s">
        <v>7</v>
      </c>
      <c r="BT37" s="62" t="s">
        <v>7</v>
      </c>
      <c r="BU37" s="62" t="s">
        <v>7</v>
      </c>
      <c r="BV37" s="62" t="s">
        <v>7</v>
      </c>
      <c r="BW37" s="62" t="s">
        <v>7</v>
      </c>
      <c r="BX37" s="62" t="s">
        <v>7</v>
      </c>
      <c r="BY37" s="62" t="s">
        <v>7</v>
      </c>
      <c r="BZ37" s="62" t="s">
        <v>7</v>
      </c>
      <c r="CA37" s="117"/>
      <c r="CB37" s="60" t="str">
        <f>IF(AD37="Athlete Name","",AD37)</f>
        <v>Lucas Kozeniesky</v>
      </c>
      <c r="CC37" s="46">
        <v>6</v>
      </c>
      <c r="CD37" s="88"/>
    </row>
    <row r="38" spans="2:82" x14ac:dyDescent="0.35">
      <c r="B38" s="71"/>
      <c r="C38" s="323"/>
      <c r="D38" s="47"/>
      <c r="E38" s="60"/>
      <c r="G38" s="46"/>
      <c r="I38" s="61" t="str">
        <f>IF(SUM(AF38:AJ38)=0,"",SUM(AF38:AJ38))</f>
        <v/>
      </c>
      <c r="J38" s="108" t="s">
        <v>12</v>
      </c>
      <c r="K38" s="45" t="str">
        <f>IFERROR(LARGE((AL38:BZ38),1),"")</f>
        <v/>
      </c>
      <c r="L38" s="1" t="str">
        <f>IFERROR(LARGE((AL38:BZ38),2),"")</f>
        <v/>
      </c>
      <c r="M38" s="1" t="str">
        <f>IFERROR(LARGE((AL38:BZ38),3),"")</f>
        <v/>
      </c>
      <c r="N38" s="1" t="str">
        <f>IFERROR(LARGE((AL38:BZ38),4),"")</f>
        <v/>
      </c>
      <c r="O38" s="46" t="str">
        <f>IFERROR(LARGE((AL38:BZ38),5),"")</f>
        <v/>
      </c>
      <c r="P38" s="1"/>
      <c r="Q38" s="56"/>
      <c r="R38" s="57"/>
      <c r="T38" s="5">
        <f t="shared" ref="T38" si="55">IF(U37="","",1)</f>
        <v>1</v>
      </c>
      <c r="U38" s="126">
        <f t="shared" ref="U38" si="56">IF(U37="","",1)</f>
        <v>1</v>
      </c>
      <c r="V38" s="6">
        <f t="shared" ref="V38" si="57">IF(U37="","",1)</f>
        <v>1</v>
      </c>
      <c r="X38" s="60"/>
      <c r="Y38" s="46"/>
      <c r="Z38" s="76"/>
      <c r="AB38" s="82"/>
      <c r="AC38" s="45"/>
      <c r="AD38" s="60"/>
      <c r="AF38" s="45" t="s">
        <v>12</v>
      </c>
      <c r="AG38" s="1" t="s">
        <v>12</v>
      </c>
      <c r="AH38" s="1" t="s">
        <v>12</v>
      </c>
      <c r="AI38" s="1" t="s">
        <v>12</v>
      </c>
      <c r="AJ38" s="46" t="s">
        <v>12</v>
      </c>
      <c r="AK38" s="108"/>
      <c r="AL38" s="45"/>
      <c r="AM38" s="45" t="s">
        <v>12</v>
      </c>
      <c r="AN38" s="45" t="s">
        <v>12</v>
      </c>
      <c r="AO38" s="45" t="s">
        <v>12</v>
      </c>
      <c r="AP38" s="45" t="s">
        <v>12</v>
      </c>
      <c r="AQ38" s="45" t="s">
        <v>12</v>
      </c>
      <c r="AR38" s="45" t="s">
        <v>12</v>
      </c>
      <c r="AS38" s="45" t="s">
        <v>12</v>
      </c>
      <c r="AT38" s="45" t="s">
        <v>12</v>
      </c>
      <c r="AU38" s="45" t="s">
        <v>12</v>
      </c>
      <c r="AV38" s="45" t="s">
        <v>12</v>
      </c>
      <c r="AW38" s="45" t="s">
        <v>12</v>
      </c>
      <c r="AX38" s="45" t="s">
        <v>12</v>
      </c>
      <c r="AY38" s="45" t="s">
        <v>12</v>
      </c>
      <c r="AZ38" s="45" t="s">
        <v>12</v>
      </c>
      <c r="BA38" s="45" t="s">
        <v>12</v>
      </c>
      <c r="BB38" s="45" t="s">
        <v>12</v>
      </c>
      <c r="BC38" s="45" t="s">
        <v>12</v>
      </c>
      <c r="BD38" s="45" t="s">
        <v>12</v>
      </c>
      <c r="BE38" s="45" t="s">
        <v>12</v>
      </c>
      <c r="BF38" s="45" t="s">
        <v>12</v>
      </c>
      <c r="BG38" s="45" t="s">
        <v>12</v>
      </c>
      <c r="BH38" s="45" t="s">
        <v>12</v>
      </c>
      <c r="BI38" s="45" t="s">
        <v>12</v>
      </c>
      <c r="BJ38" s="45" t="s">
        <v>12</v>
      </c>
      <c r="BK38" s="45" t="s">
        <v>12</v>
      </c>
      <c r="BL38" s="45" t="s">
        <v>12</v>
      </c>
      <c r="BM38" s="45" t="s">
        <v>12</v>
      </c>
      <c r="BN38" s="45" t="s">
        <v>12</v>
      </c>
      <c r="BO38" s="45" t="s">
        <v>12</v>
      </c>
      <c r="BP38" s="45" t="s">
        <v>12</v>
      </c>
      <c r="BQ38" s="45" t="s">
        <v>12</v>
      </c>
      <c r="BR38" s="45" t="s">
        <v>12</v>
      </c>
      <c r="BS38" s="45" t="s">
        <v>12</v>
      </c>
      <c r="BT38" s="45" t="s">
        <v>12</v>
      </c>
      <c r="BU38" s="45" t="s">
        <v>12</v>
      </c>
      <c r="BV38" s="45" t="s">
        <v>12</v>
      </c>
      <c r="BW38" s="45" t="s">
        <v>12</v>
      </c>
      <c r="BX38" s="45" t="s">
        <v>12</v>
      </c>
      <c r="BY38" s="45" t="s">
        <v>12</v>
      </c>
      <c r="BZ38" s="45" t="s">
        <v>12</v>
      </c>
      <c r="CA38" s="117"/>
      <c r="CB38" s="60"/>
      <c r="CC38" s="46"/>
      <c r="CD38" s="88"/>
    </row>
    <row r="39" spans="2:82" s="39" customFormat="1" ht="8.5" customHeight="1" thickBot="1" x14ac:dyDescent="0.4">
      <c r="B39" s="102"/>
      <c r="C39" s="324"/>
      <c r="D39" s="107"/>
      <c r="E39" s="103"/>
      <c r="F39" s="115"/>
      <c r="G39" s="116"/>
      <c r="I39" s="95"/>
      <c r="K39" s="96"/>
      <c r="L39" s="93"/>
      <c r="M39" s="93"/>
      <c r="N39" s="93"/>
      <c r="O39" s="94"/>
      <c r="Q39" s="112"/>
      <c r="R39" s="113"/>
      <c r="T39" s="110">
        <f t="shared" ref="T39" si="58">IF(U37="","",1)</f>
        <v>1</v>
      </c>
      <c r="U39" s="93">
        <f t="shared" ref="U39" si="59">IF(U37="","",1)</f>
        <v>1</v>
      </c>
      <c r="V39" s="109">
        <f t="shared" ref="V39" si="60">IF(U37="","",1)</f>
        <v>1</v>
      </c>
      <c r="X39" s="107"/>
      <c r="Y39" s="97"/>
      <c r="Z39" s="98"/>
      <c r="AB39" s="104"/>
      <c r="AC39" s="92"/>
      <c r="AD39" s="139"/>
      <c r="AF39" s="140"/>
      <c r="AG39" s="141"/>
      <c r="AH39" s="141"/>
      <c r="AI39" s="141"/>
      <c r="AJ39" s="142"/>
      <c r="AL39" s="140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2"/>
      <c r="CA39" s="118"/>
      <c r="CB39" s="146"/>
      <c r="CC39" s="97"/>
      <c r="CD39" s="105"/>
    </row>
    <row r="40" spans="2:82" ht="8.5" customHeight="1" thickTop="1" x14ac:dyDescent="0.35">
      <c r="B40" s="71"/>
      <c r="C40" s="323"/>
      <c r="D40" s="47"/>
      <c r="E40" s="60"/>
      <c r="G40" s="46"/>
      <c r="I40" s="61"/>
      <c r="K40" s="45"/>
      <c r="L40" s="1"/>
      <c r="M40" s="1"/>
      <c r="N40" s="1"/>
      <c r="O40" s="46"/>
      <c r="P40" s="1"/>
      <c r="Q40" s="56"/>
      <c r="R40" s="57"/>
      <c r="T40" s="5">
        <f t="shared" ref="T40" si="61">IF(U41="","",1)</f>
        <v>1</v>
      </c>
      <c r="U40" s="1">
        <f t="shared" ref="U40" si="62">IF(U41="","",1)</f>
        <v>1</v>
      </c>
      <c r="V40" s="6">
        <f t="shared" ref="V40" si="63">IF(U41="","",1)</f>
        <v>1</v>
      </c>
      <c r="X40" s="60"/>
      <c r="Y40" s="46"/>
      <c r="Z40" s="76"/>
      <c r="AB40" s="82"/>
      <c r="AC40" s="45"/>
      <c r="AD40" s="149"/>
      <c r="AF40" s="150"/>
      <c r="AG40" s="151"/>
      <c r="AH40" s="151"/>
      <c r="AI40" s="151"/>
      <c r="AJ40" s="152"/>
      <c r="AL40" s="150"/>
      <c r="AM40" s="157"/>
      <c r="AN40" s="157"/>
      <c r="AO40" s="157"/>
      <c r="AP40" s="157"/>
      <c r="AQ40" s="157"/>
      <c r="AR40" s="157"/>
      <c r="AS40" s="157"/>
      <c r="AT40" s="157"/>
      <c r="AU40" s="157"/>
      <c r="AV40" s="157"/>
      <c r="AW40" s="157"/>
      <c r="AX40" s="157"/>
      <c r="AY40" s="157"/>
      <c r="AZ40" s="157"/>
      <c r="BA40" s="157"/>
      <c r="BB40" s="157"/>
      <c r="BC40" s="157"/>
      <c r="BD40" s="157"/>
      <c r="BE40" s="157"/>
      <c r="BF40" s="157"/>
      <c r="BG40" s="157"/>
      <c r="BH40" s="157"/>
      <c r="BI40" s="157"/>
      <c r="BJ40" s="157"/>
      <c r="BK40" s="157"/>
      <c r="BL40" s="157"/>
      <c r="BM40" s="157"/>
      <c r="BN40" s="157"/>
      <c r="BO40" s="157"/>
      <c r="BP40" s="157"/>
      <c r="BQ40" s="157"/>
      <c r="BR40" s="157"/>
      <c r="BS40" s="157"/>
      <c r="BT40" s="157"/>
      <c r="BU40" s="157"/>
      <c r="BV40" s="157"/>
      <c r="BW40" s="157"/>
      <c r="BX40" s="157"/>
      <c r="BY40" s="157"/>
      <c r="BZ40" s="152"/>
      <c r="CA40" s="117"/>
      <c r="CB40" s="149"/>
      <c r="CC40" s="46"/>
      <c r="CD40" s="88"/>
    </row>
    <row r="41" spans="2:82" x14ac:dyDescent="0.35">
      <c r="B41" s="71"/>
      <c r="C41" s="323">
        <f t="shared" si="24"/>
        <v>7</v>
      </c>
      <c r="D41" s="47" t="str">
        <f t="shared" si="24"/>
        <v>Brandon Muske</v>
      </c>
      <c r="E41" s="60"/>
      <c r="F41" s="1">
        <f>IF(COUNT(AL41:BZ41)=0,"", COUNT(AL41:BZ41))</f>
        <v>11</v>
      </c>
      <c r="G41" s="46">
        <f t="shared" ref="G41" si="64">_xlfn.IFS(F41="","",F41=1,1,F41=2,2,F41=3,3,F41=4,4,F41=5,5,F41&gt;5,5)</f>
        <v>5</v>
      </c>
      <c r="I41" s="61"/>
      <c r="J41" s="108" t="s">
        <v>7</v>
      </c>
      <c r="K41" s="45">
        <f>IFERROR(LARGE((AL41:BZ41),1),"")</f>
        <v>588</v>
      </c>
      <c r="L41" s="1">
        <f>IFERROR(LARGE((AL41:BZ41),2),"")</f>
        <v>587</v>
      </c>
      <c r="M41" s="1">
        <f>IFERROR(LARGE((AL41:BZ41),3),"")</f>
        <v>584</v>
      </c>
      <c r="N41" s="1">
        <f>IFERROR(LARGE((AL41:BZ41),4),"")</f>
        <v>583</v>
      </c>
      <c r="O41" s="46">
        <f>IFERROR(LARGE((AL41:BZ41),5),"")</f>
        <v>582</v>
      </c>
      <c r="P41" s="1"/>
      <c r="Q41" s="56">
        <f t="shared" si="10"/>
        <v>584.79999999999995</v>
      </c>
      <c r="R41" s="57" t="str">
        <f t="shared" si="11"/>
        <v/>
      </c>
      <c r="T41" s="5">
        <f t="shared" ref="T41" si="65">IF(U41="","",1)</f>
        <v>1</v>
      </c>
      <c r="U41" s="4">
        <f t="shared" ref="U41" si="66">IF(SUM(Q41:R41)=0,"",SUM(Q41:R41))</f>
        <v>584.79999999999995</v>
      </c>
      <c r="V41" s="6">
        <f t="shared" ref="V41" si="67">IF(U41="","",1)</f>
        <v>1</v>
      </c>
      <c r="X41" s="60" t="str">
        <f t="shared" si="5"/>
        <v>Brandon Muske</v>
      </c>
      <c r="Y41" s="46"/>
      <c r="Z41" s="76"/>
      <c r="AB41" s="82"/>
      <c r="AC41" s="45">
        <v>7</v>
      </c>
      <c r="AD41" s="60" t="s">
        <v>136</v>
      </c>
      <c r="AF41" s="45"/>
      <c r="AG41" s="1"/>
      <c r="AH41" s="1"/>
      <c r="AI41" s="1"/>
      <c r="AJ41" s="46"/>
      <c r="AK41" s="108"/>
      <c r="AL41" s="62" t="s">
        <v>7</v>
      </c>
      <c r="AM41" s="62">
        <v>588</v>
      </c>
      <c r="AN41" s="62">
        <v>587</v>
      </c>
      <c r="AO41" s="62" t="s">
        <v>7</v>
      </c>
      <c r="AP41" s="62">
        <v>582</v>
      </c>
      <c r="AQ41" s="62">
        <v>575</v>
      </c>
      <c r="AR41" s="62" t="s">
        <v>7</v>
      </c>
      <c r="AS41" s="62" t="s">
        <v>7</v>
      </c>
      <c r="AT41" s="62" t="s">
        <v>7</v>
      </c>
      <c r="AU41" s="62" t="s">
        <v>7</v>
      </c>
      <c r="AV41" s="62" t="s">
        <v>7</v>
      </c>
      <c r="AW41" s="62" t="s">
        <v>7</v>
      </c>
      <c r="AX41" s="62" t="s">
        <v>7</v>
      </c>
      <c r="AY41" s="62" t="s">
        <v>7</v>
      </c>
      <c r="AZ41" s="62" t="s">
        <v>7</v>
      </c>
      <c r="BA41" s="62" t="s">
        <v>7</v>
      </c>
      <c r="BB41" s="62" t="s">
        <v>7</v>
      </c>
      <c r="BC41" s="62" t="s">
        <v>7</v>
      </c>
      <c r="BD41" s="62" t="s">
        <v>7</v>
      </c>
      <c r="BE41" s="62">
        <v>584</v>
      </c>
      <c r="BF41" s="62" t="s">
        <v>7</v>
      </c>
      <c r="BG41" s="62" t="s">
        <v>7</v>
      </c>
      <c r="BH41" s="62">
        <v>572</v>
      </c>
      <c r="BI41" s="62">
        <v>581</v>
      </c>
      <c r="BJ41" s="62">
        <v>580</v>
      </c>
      <c r="BK41" s="62">
        <v>574</v>
      </c>
      <c r="BL41" s="62" t="s">
        <v>7</v>
      </c>
      <c r="BM41" s="62" t="s">
        <v>7</v>
      </c>
      <c r="BN41" s="62" t="s">
        <v>7</v>
      </c>
      <c r="BO41" s="62" t="s">
        <v>7</v>
      </c>
      <c r="BP41" s="62" t="s">
        <v>7</v>
      </c>
      <c r="BQ41" s="62" t="s">
        <v>7</v>
      </c>
      <c r="BR41" s="62" t="s">
        <v>7</v>
      </c>
      <c r="BS41" s="62">
        <v>579</v>
      </c>
      <c r="BT41" s="62">
        <v>583</v>
      </c>
      <c r="BU41" s="62" t="s">
        <v>7</v>
      </c>
      <c r="BV41" s="62" t="s">
        <v>7</v>
      </c>
      <c r="BW41" s="62" t="s">
        <v>7</v>
      </c>
      <c r="BX41" s="62" t="s">
        <v>7</v>
      </c>
      <c r="BY41" s="62" t="s">
        <v>7</v>
      </c>
      <c r="BZ41" s="62" t="s">
        <v>7</v>
      </c>
      <c r="CA41" s="117"/>
      <c r="CB41" s="60" t="str">
        <f>IF(AD41="Athlete Name","",AD41)</f>
        <v>Brandon Muske</v>
      </c>
      <c r="CC41" s="46">
        <v>7</v>
      </c>
      <c r="CD41" s="88"/>
    </row>
    <row r="42" spans="2:82" x14ac:dyDescent="0.35">
      <c r="B42" s="71"/>
      <c r="C42" s="323"/>
      <c r="D42" s="47"/>
      <c r="E42" s="60"/>
      <c r="G42" s="46"/>
      <c r="I42" s="61" t="str">
        <f>IF(SUM(AF42:AJ42)=0,"",SUM(AF42:AJ42))</f>
        <v/>
      </c>
      <c r="J42" s="108" t="s">
        <v>12</v>
      </c>
      <c r="K42" s="45" t="str">
        <f>IFERROR(LARGE((AL42:BZ42),1),"")</f>
        <v/>
      </c>
      <c r="L42" s="1" t="str">
        <f>IFERROR(LARGE((AL42:BZ42),2),"")</f>
        <v/>
      </c>
      <c r="M42" s="1" t="str">
        <f>IFERROR(LARGE((AL42:BZ42),3),"")</f>
        <v/>
      </c>
      <c r="N42" s="1" t="str">
        <f>IFERROR(LARGE((AL42:BZ42),4),"")</f>
        <v/>
      </c>
      <c r="O42" s="46" t="str">
        <f>IFERROR(LARGE((AL42:BZ42),5),"")</f>
        <v/>
      </c>
      <c r="P42" s="1"/>
      <c r="Q42" s="56"/>
      <c r="R42" s="57"/>
      <c r="T42" s="5">
        <f t="shared" ref="T42" si="68">IF(U41="","",1)</f>
        <v>1</v>
      </c>
      <c r="U42" s="126">
        <f t="shared" ref="U42" si="69">IF(U41="","",1)</f>
        <v>1</v>
      </c>
      <c r="V42" s="6">
        <f t="shared" ref="V42" si="70">IF(U41="","",1)</f>
        <v>1</v>
      </c>
      <c r="X42" s="60"/>
      <c r="Y42" s="46"/>
      <c r="Z42" s="76"/>
      <c r="AB42" s="82"/>
      <c r="AC42" s="45"/>
      <c r="AD42" s="60"/>
      <c r="AF42" s="45" t="s">
        <v>12</v>
      </c>
      <c r="AG42" s="1" t="s">
        <v>12</v>
      </c>
      <c r="AH42" s="1" t="s">
        <v>12</v>
      </c>
      <c r="AI42" s="1" t="s">
        <v>12</v>
      </c>
      <c r="AJ42" s="46" t="s">
        <v>12</v>
      </c>
      <c r="AK42" s="108"/>
      <c r="AL42" s="45"/>
      <c r="AM42" s="45" t="s">
        <v>12</v>
      </c>
      <c r="AN42" s="45" t="s">
        <v>12</v>
      </c>
      <c r="AO42" s="45" t="s">
        <v>12</v>
      </c>
      <c r="AP42" s="45" t="s">
        <v>12</v>
      </c>
      <c r="AQ42" s="45" t="s">
        <v>12</v>
      </c>
      <c r="AR42" s="45" t="s">
        <v>12</v>
      </c>
      <c r="AS42" s="45" t="s">
        <v>12</v>
      </c>
      <c r="AT42" s="45" t="s">
        <v>12</v>
      </c>
      <c r="AU42" s="45" t="s">
        <v>12</v>
      </c>
      <c r="AV42" s="45" t="s">
        <v>12</v>
      </c>
      <c r="AW42" s="45" t="s">
        <v>12</v>
      </c>
      <c r="AX42" s="45" t="s">
        <v>12</v>
      </c>
      <c r="AY42" s="45" t="s">
        <v>12</v>
      </c>
      <c r="AZ42" s="45" t="s">
        <v>12</v>
      </c>
      <c r="BA42" s="45" t="s">
        <v>12</v>
      </c>
      <c r="BB42" s="45" t="s">
        <v>12</v>
      </c>
      <c r="BC42" s="45" t="s">
        <v>12</v>
      </c>
      <c r="BD42" s="45" t="s">
        <v>12</v>
      </c>
      <c r="BE42" s="45" t="s">
        <v>12</v>
      </c>
      <c r="BF42" s="45" t="s">
        <v>12</v>
      </c>
      <c r="BG42" s="45" t="s">
        <v>12</v>
      </c>
      <c r="BH42" s="45" t="s">
        <v>12</v>
      </c>
      <c r="BI42" s="45" t="s">
        <v>12</v>
      </c>
      <c r="BJ42" s="45" t="s">
        <v>12</v>
      </c>
      <c r="BK42" s="45" t="s">
        <v>12</v>
      </c>
      <c r="BL42" s="45" t="s">
        <v>12</v>
      </c>
      <c r="BM42" s="45" t="s">
        <v>12</v>
      </c>
      <c r="BN42" s="45" t="s">
        <v>12</v>
      </c>
      <c r="BO42" s="45" t="s">
        <v>12</v>
      </c>
      <c r="BP42" s="45" t="s">
        <v>12</v>
      </c>
      <c r="BQ42" s="45" t="s">
        <v>12</v>
      </c>
      <c r="BR42" s="45" t="s">
        <v>12</v>
      </c>
      <c r="BS42" s="45" t="s">
        <v>12</v>
      </c>
      <c r="BT42" s="45" t="s">
        <v>12</v>
      </c>
      <c r="BU42" s="45" t="s">
        <v>12</v>
      </c>
      <c r="BV42" s="45" t="s">
        <v>12</v>
      </c>
      <c r="BW42" s="45" t="s">
        <v>12</v>
      </c>
      <c r="BX42" s="45" t="s">
        <v>12</v>
      </c>
      <c r="BY42" s="45" t="s">
        <v>12</v>
      </c>
      <c r="BZ42" s="45" t="s">
        <v>12</v>
      </c>
      <c r="CA42" s="117"/>
      <c r="CB42" s="60"/>
      <c r="CC42" s="46"/>
      <c r="CD42" s="88"/>
    </row>
    <row r="43" spans="2:82" s="39" customFormat="1" ht="8.5" customHeight="1" thickBot="1" x14ac:dyDescent="0.4">
      <c r="B43" s="102"/>
      <c r="C43" s="324"/>
      <c r="D43" s="107"/>
      <c r="E43" s="103"/>
      <c r="F43" s="115"/>
      <c r="G43" s="116"/>
      <c r="I43" s="95"/>
      <c r="K43" s="96"/>
      <c r="L43" s="93"/>
      <c r="M43" s="93"/>
      <c r="N43" s="93"/>
      <c r="O43" s="94"/>
      <c r="Q43" s="112"/>
      <c r="R43" s="113"/>
      <c r="T43" s="110">
        <f t="shared" ref="T43" si="71">IF(U41="","",1)</f>
        <v>1</v>
      </c>
      <c r="U43" s="93">
        <f t="shared" ref="U43" si="72">IF(U41="","",1)</f>
        <v>1</v>
      </c>
      <c r="V43" s="109">
        <f t="shared" ref="V43" si="73">IF(U41="","",1)</f>
        <v>1</v>
      </c>
      <c r="X43" s="107"/>
      <c r="Y43" s="97"/>
      <c r="Z43" s="98"/>
      <c r="AB43" s="104"/>
      <c r="AC43" s="92"/>
      <c r="AD43" s="148"/>
      <c r="AF43" s="153"/>
      <c r="AG43" s="154"/>
      <c r="AH43" s="154"/>
      <c r="AI43" s="155"/>
      <c r="AJ43" s="156"/>
      <c r="AL43" s="159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6"/>
      <c r="CA43" s="118"/>
      <c r="CB43" s="158"/>
      <c r="CC43" s="97"/>
      <c r="CD43" s="105"/>
    </row>
    <row r="44" spans="2:82" ht="8.5" customHeight="1" thickTop="1" x14ac:dyDescent="0.35">
      <c r="B44" s="71"/>
      <c r="C44" s="323"/>
      <c r="D44" s="47"/>
      <c r="E44" s="60"/>
      <c r="G44" s="46"/>
      <c r="I44" s="61"/>
      <c r="K44" s="45"/>
      <c r="L44" s="1"/>
      <c r="M44" s="1"/>
      <c r="N44" s="1"/>
      <c r="O44" s="46"/>
      <c r="P44" s="1"/>
      <c r="Q44" s="56"/>
      <c r="R44" s="57"/>
      <c r="T44" s="5">
        <f t="shared" ref="T44" si="74">IF(U45="","",1)</f>
        <v>1</v>
      </c>
      <c r="U44" s="1">
        <f t="shared" ref="U44" si="75">IF(U45="","",1)</f>
        <v>1</v>
      </c>
      <c r="V44" s="6">
        <f t="shared" ref="V44" si="76">IF(U45="","",1)</f>
        <v>1</v>
      </c>
      <c r="X44" s="60"/>
      <c r="Y44" s="46"/>
      <c r="Z44" s="76"/>
      <c r="AB44" s="82"/>
      <c r="AC44" s="45"/>
      <c r="AD44" s="134"/>
      <c r="AF44" s="135"/>
      <c r="AG44" s="136"/>
      <c r="AH44" s="136"/>
      <c r="AI44" s="137"/>
      <c r="AJ44" s="138"/>
      <c r="AL44" s="143"/>
      <c r="AM44" s="144"/>
      <c r="AN44" s="144"/>
      <c r="AO44" s="144"/>
      <c r="AP44" s="144"/>
      <c r="AQ44" s="144"/>
      <c r="AR44" s="144"/>
      <c r="AS44" s="144"/>
      <c r="AT44" s="144"/>
      <c r="AU44" s="144"/>
      <c r="AV44" s="144"/>
      <c r="AW44" s="144"/>
      <c r="AX44" s="144"/>
      <c r="AY44" s="144"/>
      <c r="AZ44" s="144"/>
      <c r="BA44" s="144"/>
      <c r="BB44" s="144"/>
      <c r="BC44" s="144"/>
      <c r="BD44" s="144"/>
      <c r="BE44" s="144"/>
      <c r="BF44" s="144"/>
      <c r="BG44" s="144"/>
      <c r="BH44" s="144"/>
      <c r="BI44" s="144"/>
      <c r="BJ44" s="144"/>
      <c r="BK44" s="144"/>
      <c r="BL44" s="144"/>
      <c r="BM44" s="144"/>
      <c r="BN44" s="144"/>
      <c r="BO44" s="144"/>
      <c r="BP44" s="144"/>
      <c r="BQ44" s="144"/>
      <c r="BR44" s="144"/>
      <c r="BS44" s="144"/>
      <c r="BT44" s="144"/>
      <c r="BU44" s="144"/>
      <c r="BV44" s="144"/>
      <c r="BW44" s="144"/>
      <c r="BX44" s="144"/>
      <c r="BY44" s="144"/>
      <c r="BZ44" s="145"/>
      <c r="CA44" s="117"/>
      <c r="CB44" s="134"/>
      <c r="CC44" s="46"/>
      <c r="CD44" s="88"/>
    </row>
    <row r="45" spans="2:82" x14ac:dyDescent="0.35">
      <c r="B45" s="71"/>
      <c r="C45" s="323">
        <f t="shared" si="24"/>
        <v>8</v>
      </c>
      <c r="D45" s="47" t="str">
        <f t="shared" si="24"/>
        <v>Braden Peiser</v>
      </c>
      <c r="E45" s="60"/>
      <c r="F45" s="1">
        <f>IF(COUNT(AL45:BZ45)=0,"", COUNT(AL45:BZ45))</f>
        <v>12</v>
      </c>
      <c r="G45" s="46">
        <f t="shared" ref="G45" si="77">_xlfn.IFS(F45="","",F45=1,1,F45=2,2,F45=3,3,F45=4,4,F45=5,5,F45&gt;5,5)</f>
        <v>5</v>
      </c>
      <c r="I45" s="61"/>
      <c r="J45" s="108" t="s">
        <v>7</v>
      </c>
      <c r="K45" s="45">
        <f>IFERROR(LARGE((AL45:BZ45),1),"")</f>
        <v>593</v>
      </c>
      <c r="L45" s="1">
        <f>IFERROR(LARGE((AL45:BZ45),2),"")</f>
        <v>592</v>
      </c>
      <c r="M45" s="1">
        <f>IFERROR(LARGE((AL45:BZ45),3),"")</f>
        <v>588</v>
      </c>
      <c r="N45" s="1">
        <f>IFERROR(LARGE((AL45:BZ45),4),"")</f>
        <v>586</v>
      </c>
      <c r="O45" s="46">
        <f>IFERROR(LARGE((AL45:BZ45),5),"")</f>
        <v>582</v>
      </c>
      <c r="P45" s="1"/>
      <c r="Q45" s="56">
        <f t="shared" si="10"/>
        <v>588.20000000000005</v>
      </c>
      <c r="R45" s="57" t="str">
        <f t="shared" si="11"/>
        <v/>
      </c>
      <c r="T45" s="5">
        <f t="shared" ref="T45" si="78">IF(U45="","",1)</f>
        <v>1</v>
      </c>
      <c r="U45" s="4">
        <f t="shared" ref="U45" si="79">IF(SUM(Q45:R45)=0,"",SUM(Q45:R45))</f>
        <v>588.20000000000005</v>
      </c>
      <c r="V45" s="6">
        <f t="shared" ref="V45" si="80">IF(U45="","",1)</f>
        <v>1</v>
      </c>
      <c r="X45" s="60" t="str">
        <f t="shared" si="5"/>
        <v>Braden Peiser</v>
      </c>
      <c r="Y45" s="46"/>
      <c r="Z45" s="76"/>
      <c r="AB45" s="82"/>
      <c r="AC45" s="45">
        <v>8</v>
      </c>
      <c r="AD45" s="60" t="s">
        <v>165</v>
      </c>
      <c r="AF45" s="45"/>
      <c r="AG45" s="1"/>
      <c r="AH45" s="1"/>
      <c r="AI45" s="1"/>
      <c r="AJ45" s="46"/>
      <c r="AK45" s="108"/>
      <c r="AL45" s="62" t="s">
        <v>7</v>
      </c>
      <c r="AM45" s="62">
        <v>593</v>
      </c>
      <c r="AN45" s="62">
        <v>592</v>
      </c>
      <c r="AO45" s="62" t="s">
        <v>7</v>
      </c>
      <c r="AP45" s="62">
        <v>580</v>
      </c>
      <c r="AQ45" s="62">
        <v>578</v>
      </c>
      <c r="AR45" s="62">
        <v>580</v>
      </c>
      <c r="AS45" s="62">
        <v>563</v>
      </c>
      <c r="AT45" s="62">
        <v>582</v>
      </c>
      <c r="AU45" s="62">
        <v>582</v>
      </c>
      <c r="AV45" s="62" t="s">
        <v>7</v>
      </c>
      <c r="AW45" s="62" t="s">
        <v>7</v>
      </c>
      <c r="AX45" s="62" t="s">
        <v>7</v>
      </c>
      <c r="AY45" s="62" t="s">
        <v>7</v>
      </c>
      <c r="AZ45" s="62" t="s">
        <v>7</v>
      </c>
      <c r="BA45" s="62" t="s">
        <v>7</v>
      </c>
      <c r="BB45" s="62" t="s">
        <v>7</v>
      </c>
      <c r="BC45" s="62" t="s">
        <v>7</v>
      </c>
      <c r="BD45" s="62" t="s">
        <v>7</v>
      </c>
      <c r="BE45" s="62" t="s">
        <v>7</v>
      </c>
      <c r="BF45" s="62" t="s">
        <v>7</v>
      </c>
      <c r="BG45" s="62" t="s">
        <v>7</v>
      </c>
      <c r="BH45" s="62">
        <v>578</v>
      </c>
      <c r="BI45" s="62">
        <v>586</v>
      </c>
      <c r="BJ45" s="62" t="s">
        <v>7</v>
      </c>
      <c r="BK45" s="62" t="s">
        <v>7</v>
      </c>
      <c r="BL45" s="62" t="s">
        <v>7</v>
      </c>
      <c r="BM45" s="62" t="s">
        <v>7</v>
      </c>
      <c r="BN45" s="62" t="s">
        <v>7</v>
      </c>
      <c r="BO45" s="62" t="s">
        <v>7</v>
      </c>
      <c r="BP45" s="62">
        <v>581</v>
      </c>
      <c r="BQ45" s="62">
        <v>588</v>
      </c>
      <c r="BR45" s="62" t="s">
        <v>7</v>
      </c>
      <c r="BS45" s="62" t="s">
        <v>7</v>
      </c>
      <c r="BT45" s="62" t="s">
        <v>7</v>
      </c>
      <c r="BU45" s="62" t="s">
        <v>7</v>
      </c>
      <c r="BV45" s="62" t="s">
        <v>7</v>
      </c>
      <c r="BW45" s="62" t="s">
        <v>7</v>
      </c>
      <c r="BX45" s="62" t="s">
        <v>7</v>
      </c>
      <c r="BY45" s="62" t="s">
        <v>7</v>
      </c>
      <c r="BZ45" s="62" t="s">
        <v>7</v>
      </c>
      <c r="CA45" s="117"/>
      <c r="CB45" s="60" t="str">
        <f>IF(AD45="Athlete Name","",AD45)</f>
        <v>Braden Peiser</v>
      </c>
      <c r="CC45" s="46">
        <v>8</v>
      </c>
      <c r="CD45" s="88"/>
    </row>
    <row r="46" spans="2:82" x14ac:dyDescent="0.35">
      <c r="B46" s="71"/>
      <c r="C46" s="323"/>
      <c r="D46" s="47"/>
      <c r="E46" s="60"/>
      <c r="G46" s="46"/>
      <c r="I46" s="61" t="str">
        <f>IF(SUM(AF46:AJ46)=0,"",SUM(AF46:AJ46))</f>
        <v/>
      </c>
      <c r="J46" s="108" t="s">
        <v>12</v>
      </c>
      <c r="K46" s="45" t="str">
        <f>IFERROR(LARGE((AL46:BZ46),1),"")</f>
        <v/>
      </c>
      <c r="L46" s="1" t="str">
        <f>IFERROR(LARGE((AL46:BZ46),2),"")</f>
        <v/>
      </c>
      <c r="M46" s="1" t="str">
        <f>IFERROR(LARGE((AL46:BZ46),3),"")</f>
        <v/>
      </c>
      <c r="N46" s="1" t="str">
        <f>IFERROR(LARGE((AL46:BZ46),4),"")</f>
        <v/>
      </c>
      <c r="O46" s="46" t="str">
        <f>IFERROR(LARGE((AL46:BZ46),5),"")</f>
        <v/>
      </c>
      <c r="P46" s="1"/>
      <c r="Q46" s="56"/>
      <c r="R46" s="57"/>
      <c r="T46" s="5">
        <f t="shared" ref="T46" si="81">IF(U45="","",1)</f>
        <v>1</v>
      </c>
      <c r="U46" s="126">
        <f t="shared" ref="U46" si="82">IF(U45="","",1)</f>
        <v>1</v>
      </c>
      <c r="V46" s="6">
        <f t="shared" ref="V46" si="83">IF(U45="","",1)</f>
        <v>1</v>
      </c>
      <c r="X46" s="60"/>
      <c r="Y46" s="46"/>
      <c r="Z46" s="76"/>
      <c r="AB46" s="82"/>
      <c r="AC46" s="45"/>
      <c r="AD46" s="60"/>
      <c r="AF46" s="45" t="s">
        <v>12</v>
      </c>
      <c r="AG46" s="1" t="s">
        <v>12</v>
      </c>
      <c r="AH46" s="1" t="s">
        <v>12</v>
      </c>
      <c r="AI46" s="1" t="s">
        <v>12</v>
      </c>
      <c r="AJ46" s="46" t="s">
        <v>12</v>
      </c>
      <c r="AK46" s="108"/>
      <c r="AL46" s="45"/>
      <c r="AM46" s="45" t="s">
        <v>12</v>
      </c>
      <c r="AN46" s="45" t="s">
        <v>12</v>
      </c>
      <c r="AO46" s="45" t="s">
        <v>12</v>
      </c>
      <c r="AP46" s="45" t="s">
        <v>12</v>
      </c>
      <c r="AQ46" s="45" t="s">
        <v>12</v>
      </c>
      <c r="AR46" s="45" t="s">
        <v>12</v>
      </c>
      <c r="AS46" s="45" t="s">
        <v>12</v>
      </c>
      <c r="AT46" s="45" t="s">
        <v>12</v>
      </c>
      <c r="AU46" s="45" t="s">
        <v>12</v>
      </c>
      <c r="AV46" s="45" t="s">
        <v>12</v>
      </c>
      <c r="AW46" s="45" t="s">
        <v>12</v>
      </c>
      <c r="AX46" s="45" t="s">
        <v>12</v>
      </c>
      <c r="AY46" s="45" t="s">
        <v>12</v>
      </c>
      <c r="AZ46" s="45" t="s">
        <v>12</v>
      </c>
      <c r="BA46" s="45" t="s">
        <v>12</v>
      </c>
      <c r="BB46" s="45" t="s">
        <v>12</v>
      </c>
      <c r="BC46" s="45" t="s">
        <v>12</v>
      </c>
      <c r="BD46" s="45" t="s">
        <v>12</v>
      </c>
      <c r="BE46" s="45" t="s">
        <v>12</v>
      </c>
      <c r="BF46" s="45" t="s">
        <v>12</v>
      </c>
      <c r="BG46" s="45" t="s">
        <v>12</v>
      </c>
      <c r="BH46" s="45" t="s">
        <v>12</v>
      </c>
      <c r="BI46" s="45" t="s">
        <v>12</v>
      </c>
      <c r="BJ46" s="45" t="s">
        <v>12</v>
      </c>
      <c r="BK46" s="45" t="s">
        <v>12</v>
      </c>
      <c r="BL46" s="45" t="s">
        <v>12</v>
      </c>
      <c r="BM46" s="45" t="s">
        <v>12</v>
      </c>
      <c r="BN46" s="45" t="s">
        <v>12</v>
      </c>
      <c r="BO46" s="45" t="s">
        <v>12</v>
      </c>
      <c r="BP46" s="45" t="s">
        <v>12</v>
      </c>
      <c r="BQ46" s="45" t="s">
        <v>12</v>
      </c>
      <c r="BR46" s="45" t="s">
        <v>12</v>
      </c>
      <c r="BS46" s="45" t="s">
        <v>12</v>
      </c>
      <c r="BT46" s="45" t="s">
        <v>12</v>
      </c>
      <c r="BU46" s="45" t="s">
        <v>12</v>
      </c>
      <c r="BV46" s="45" t="s">
        <v>12</v>
      </c>
      <c r="BW46" s="45" t="s">
        <v>12</v>
      </c>
      <c r="BX46" s="45" t="s">
        <v>12</v>
      </c>
      <c r="BY46" s="45" t="s">
        <v>12</v>
      </c>
      <c r="BZ46" s="45" t="s">
        <v>12</v>
      </c>
      <c r="CA46" s="117"/>
      <c r="CB46" s="60"/>
      <c r="CC46" s="46"/>
      <c r="CD46" s="88"/>
    </row>
    <row r="47" spans="2:82" s="39" customFormat="1" ht="8.5" customHeight="1" thickBot="1" x14ac:dyDescent="0.4">
      <c r="B47" s="102"/>
      <c r="C47" s="324"/>
      <c r="D47" s="107"/>
      <c r="E47" s="103"/>
      <c r="F47" s="115"/>
      <c r="G47" s="116"/>
      <c r="I47" s="95"/>
      <c r="K47" s="96"/>
      <c r="L47" s="93"/>
      <c r="M47" s="93"/>
      <c r="N47" s="93"/>
      <c r="O47" s="94"/>
      <c r="Q47" s="112"/>
      <c r="R47" s="113"/>
      <c r="T47" s="110">
        <f t="shared" ref="T47" si="84">IF(U45="","",1)</f>
        <v>1</v>
      </c>
      <c r="U47" s="93">
        <f t="shared" ref="U47" si="85">IF(U45="","",1)</f>
        <v>1</v>
      </c>
      <c r="V47" s="109">
        <f t="shared" ref="V47" si="86">IF(U45="","",1)</f>
        <v>1</v>
      </c>
      <c r="X47" s="107"/>
      <c r="Y47" s="97"/>
      <c r="Z47" s="98"/>
      <c r="AB47" s="104"/>
      <c r="AC47" s="92"/>
      <c r="AD47" s="139"/>
      <c r="AF47" s="140"/>
      <c r="AG47" s="141"/>
      <c r="AH47" s="141"/>
      <c r="AI47" s="141"/>
      <c r="AJ47" s="142"/>
      <c r="AL47" s="140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1"/>
      <c r="BS47" s="141"/>
      <c r="BT47" s="141"/>
      <c r="BU47" s="141"/>
      <c r="BV47" s="141"/>
      <c r="BW47" s="141"/>
      <c r="BX47" s="141"/>
      <c r="BY47" s="141"/>
      <c r="BZ47" s="142"/>
      <c r="CA47" s="118"/>
      <c r="CB47" s="146"/>
      <c r="CC47" s="97"/>
      <c r="CD47" s="105"/>
    </row>
    <row r="48" spans="2:82" ht="8.5" customHeight="1" thickTop="1" x14ac:dyDescent="0.35">
      <c r="B48" s="71"/>
      <c r="C48" s="323"/>
      <c r="D48" s="47"/>
      <c r="E48" s="60"/>
      <c r="G48" s="46"/>
      <c r="I48" s="61"/>
      <c r="K48" s="45"/>
      <c r="L48" s="1"/>
      <c r="M48" s="1"/>
      <c r="N48" s="1"/>
      <c r="O48" s="46"/>
      <c r="P48" s="1"/>
      <c r="Q48" s="56"/>
      <c r="R48" s="57"/>
      <c r="T48" s="5">
        <f t="shared" ref="T48" si="87">IF(U49="","",1)</f>
        <v>1</v>
      </c>
      <c r="U48" s="1">
        <f t="shared" ref="U48" si="88">IF(U49="","",1)</f>
        <v>1</v>
      </c>
      <c r="V48" s="6">
        <f t="shared" ref="V48" si="89">IF(U49="","",1)</f>
        <v>1</v>
      </c>
      <c r="X48" s="60"/>
      <c r="Y48" s="46"/>
      <c r="Z48" s="76"/>
      <c r="AB48" s="82"/>
      <c r="AC48" s="45"/>
      <c r="AD48" s="149"/>
      <c r="AF48" s="150"/>
      <c r="AG48" s="151"/>
      <c r="AH48" s="151"/>
      <c r="AI48" s="151"/>
      <c r="AJ48" s="152"/>
      <c r="AL48" s="150"/>
      <c r="AM48" s="157"/>
      <c r="AN48" s="157"/>
      <c r="AO48" s="157"/>
      <c r="AP48" s="157"/>
      <c r="AQ48" s="157"/>
      <c r="AR48" s="157"/>
      <c r="AS48" s="157"/>
      <c r="AT48" s="157"/>
      <c r="AU48" s="157"/>
      <c r="AV48" s="157"/>
      <c r="AW48" s="157"/>
      <c r="AX48" s="157"/>
      <c r="AY48" s="157"/>
      <c r="AZ48" s="157"/>
      <c r="BA48" s="157"/>
      <c r="BB48" s="157"/>
      <c r="BC48" s="157"/>
      <c r="BD48" s="157"/>
      <c r="BE48" s="157"/>
      <c r="BF48" s="157"/>
      <c r="BG48" s="157"/>
      <c r="BH48" s="157"/>
      <c r="BI48" s="157"/>
      <c r="BJ48" s="157"/>
      <c r="BK48" s="157"/>
      <c r="BL48" s="157"/>
      <c r="BM48" s="157"/>
      <c r="BN48" s="157"/>
      <c r="BO48" s="157"/>
      <c r="BP48" s="157"/>
      <c r="BQ48" s="157"/>
      <c r="BR48" s="157"/>
      <c r="BS48" s="157"/>
      <c r="BT48" s="157"/>
      <c r="BU48" s="157"/>
      <c r="BV48" s="157"/>
      <c r="BW48" s="157"/>
      <c r="BX48" s="157"/>
      <c r="BY48" s="157"/>
      <c r="BZ48" s="152"/>
      <c r="CA48" s="117"/>
      <c r="CB48" s="149"/>
      <c r="CC48" s="46"/>
      <c r="CD48" s="88"/>
    </row>
    <row r="49" spans="2:82" x14ac:dyDescent="0.35">
      <c r="B49" s="71"/>
      <c r="C49" s="323">
        <f t="shared" si="24"/>
        <v>9</v>
      </c>
      <c r="D49" s="47" t="str">
        <f t="shared" si="24"/>
        <v>Scott Rockett</v>
      </c>
      <c r="E49" s="60"/>
      <c r="F49" s="1">
        <f>IF(COUNT(AL49:BZ49)=0,"", COUNT(AL49:BZ49))</f>
        <v>6</v>
      </c>
      <c r="G49" s="46">
        <f t="shared" ref="G49" si="90">_xlfn.IFS(F49="","",F49=1,1,F49=2,2,F49=3,3,F49=4,4,F49=5,5,F49&gt;5,5)</f>
        <v>5</v>
      </c>
      <c r="I49" s="61"/>
      <c r="J49" s="108" t="s">
        <v>7</v>
      </c>
      <c r="K49" s="45">
        <f>IFERROR(LARGE((AL49:BZ49),1),"")</f>
        <v>591</v>
      </c>
      <c r="L49" s="1">
        <f>IFERROR(LARGE((AL49:BZ49),2),"")</f>
        <v>587</v>
      </c>
      <c r="M49" s="1">
        <f>IFERROR(LARGE((AL49:BZ49),3),"")</f>
        <v>582</v>
      </c>
      <c r="N49" s="1">
        <f>IFERROR(LARGE((AL49:BZ49),4),"")</f>
        <v>579</v>
      </c>
      <c r="O49" s="46">
        <f>IFERROR(LARGE((AL49:BZ49),5),"")</f>
        <v>573</v>
      </c>
      <c r="P49" s="1"/>
      <c r="Q49" s="56">
        <f t="shared" si="10"/>
        <v>582.4</v>
      </c>
      <c r="R49" s="57" t="str">
        <f t="shared" si="11"/>
        <v/>
      </c>
      <c r="T49" s="5">
        <f t="shared" ref="T49" si="91">IF(U49="","",1)</f>
        <v>1</v>
      </c>
      <c r="U49" s="4">
        <f t="shared" ref="U49" si="92">IF(SUM(Q49:R49)=0,"",SUM(Q49:R49))</f>
        <v>582.4</v>
      </c>
      <c r="V49" s="6">
        <f t="shared" ref="V49" si="93">IF(U49="","",1)</f>
        <v>1</v>
      </c>
      <c r="X49" s="60" t="str">
        <f t="shared" si="5"/>
        <v>Scott Rockett</v>
      </c>
      <c r="Y49" s="46"/>
      <c r="Z49" s="76"/>
      <c r="AB49" s="82"/>
      <c r="AC49" s="45">
        <v>9</v>
      </c>
      <c r="AD49" s="60" t="s">
        <v>138</v>
      </c>
      <c r="AF49" s="45"/>
      <c r="AG49" s="1"/>
      <c r="AH49" s="1"/>
      <c r="AI49" s="1"/>
      <c r="AJ49" s="46"/>
      <c r="AK49" s="108"/>
      <c r="AL49" s="62" t="s">
        <v>7</v>
      </c>
      <c r="AM49" s="62">
        <v>587</v>
      </c>
      <c r="AN49" s="62">
        <v>591</v>
      </c>
      <c r="AO49" s="62" t="s">
        <v>7</v>
      </c>
      <c r="AP49" s="62">
        <v>573</v>
      </c>
      <c r="AQ49" s="62">
        <v>559</v>
      </c>
      <c r="AR49" s="62" t="s">
        <v>7</v>
      </c>
      <c r="AS49" s="62" t="s">
        <v>7</v>
      </c>
      <c r="AT49" s="62">
        <v>582</v>
      </c>
      <c r="AU49" s="62">
        <v>579</v>
      </c>
      <c r="AV49" s="62" t="s">
        <v>7</v>
      </c>
      <c r="AW49" s="62" t="s">
        <v>7</v>
      </c>
      <c r="AX49" s="62" t="s">
        <v>7</v>
      </c>
      <c r="AY49" s="62" t="s">
        <v>7</v>
      </c>
      <c r="AZ49" s="62" t="s">
        <v>7</v>
      </c>
      <c r="BA49" s="62" t="s">
        <v>7</v>
      </c>
      <c r="BB49" s="62" t="s">
        <v>7</v>
      </c>
      <c r="BC49" s="62" t="s">
        <v>7</v>
      </c>
      <c r="BD49" s="62" t="s">
        <v>7</v>
      </c>
      <c r="BE49" s="62" t="s">
        <v>7</v>
      </c>
      <c r="BF49" s="62" t="s">
        <v>7</v>
      </c>
      <c r="BG49" s="62" t="s">
        <v>7</v>
      </c>
      <c r="BH49" s="62" t="s">
        <v>7</v>
      </c>
      <c r="BI49" s="62" t="s">
        <v>7</v>
      </c>
      <c r="BJ49" s="62" t="s">
        <v>7</v>
      </c>
      <c r="BK49" s="62" t="s">
        <v>7</v>
      </c>
      <c r="BL49" s="62" t="s">
        <v>7</v>
      </c>
      <c r="BM49" s="62" t="s">
        <v>7</v>
      </c>
      <c r="BN49" s="62" t="s">
        <v>7</v>
      </c>
      <c r="BO49" s="62" t="s">
        <v>7</v>
      </c>
      <c r="BP49" s="62" t="s">
        <v>7</v>
      </c>
      <c r="BQ49" s="62" t="s">
        <v>7</v>
      </c>
      <c r="BR49" s="62" t="s">
        <v>7</v>
      </c>
      <c r="BS49" s="62" t="s">
        <v>7</v>
      </c>
      <c r="BT49" s="62" t="s">
        <v>7</v>
      </c>
      <c r="BU49" s="62" t="s">
        <v>7</v>
      </c>
      <c r="BV49" s="62" t="s">
        <v>7</v>
      </c>
      <c r="BW49" s="62" t="s">
        <v>7</v>
      </c>
      <c r="BX49" s="62" t="s">
        <v>7</v>
      </c>
      <c r="BY49" s="62" t="s">
        <v>7</v>
      </c>
      <c r="BZ49" s="62" t="s">
        <v>7</v>
      </c>
      <c r="CA49" s="117"/>
      <c r="CB49" s="60" t="str">
        <f>IF(AD49="Athlete Name","",AD49)</f>
        <v>Scott Rockett</v>
      </c>
      <c r="CC49" s="46">
        <v>9</v>
      </c>
      <c r="CD49" s="88"/>
    </row>
    <row r="50" spans="2:82" x14ac:dyDescent="0.35">
      <c r="B50" s="71"/>
      <c r="C50" s="323"/>
      <c r="D50" s="47"/>
      <c r="E50" s="60"/>
      <c r="G50" s="46"/>
      <c r="I50" s="61" t="str">
        <f>IF(SUM(AF50:AJ50)=0,"",SUM(AF50:AJ50))</f>
        <v/>
      </c>
      <c r="J50" s="108" t="s">
        <v>12</v>
      </c>
      <c r="K50" s="45" t="str">
        <f>IFERROR(LARGE((AL50:BZ50),1),"")</f>
        <v/>
      </c>
      <c r="L50" s="1" t="str">
        <f>IFERROR(LARGE((AL50:BZ50),2),"")</f>
        <v/>
      </c>
      <c r="M50" s="1" t="str">
        <f>IFERROR(LARGE((AL50:BZ50),3),"")</f>
        <v/>
      </c>
      <c r="N50" s="1" t="str">
        <f>IFERROR(LARGE((AL50:BZ50),4),"")</f>
        <v/>
      </c>
      <c r="O50" s="46" t="str">
        <f>IFERROR(LARGE((AL50:BZ50),5),"")</f>
        <v/>
      </c>
      <c r="P50" s="1"/>
      <c r="Q50" s="56"/>
      <c r="R50" s="57"/>
      <c r="T50" s="5">
        <f t="shared" ref="T50" si="94">IF(U49="","",1)</f>
        <v>1</v>
      </c>
      <c r="U50" s="126">
        <f t="shared" ref="U50" si="95">IF(U49="","",1)</f>
        <v>1</v>
      </c>
      <c r="V50" s="6">
        <f t="shared" ref="V50" si="96">IF(U49="","",1)</f>
        <v>1</v>
      </c>
      <c r="X50" s="60"/>
      <c r="Y50" s="46"/>
      <c r="Z50" s="76"/>
      <c r="AB50" s="82"/>
      <c r="AC50" s="45"/>
      <c r="AD50" s="60"/>
      <c r="AF50" s="45" t="s">
        <v>12</v>
      </c>
      <c r="AG50" s="1" t="s">
        <v>12</v>
      </c>
      <c r="AH50" s="1" t="s">
        <v>12</v>
      </c>
      <c r="AI50" s="1" t="s">
        <v>12</v>
      </c>
      <c r="AJ50" s="46" t="s">
        <v>12</v>
      </c>
      <c r="AK50" s="108"/>
      <c r="AL50" s="45"/>
      <c r="AM50" s="45" t="s">
        <v>12</v>
      </c>
      <c r="AN50" s="45" t="s">
        <v>12</v>
      </c>
      <c r="AO50" s="45" t="s">
        <v>12</v>
      </c>
      <c r="AP50" s="45" t="s">
        <v>12</v>
      </c>
      <c r="AQ50" s="45" t="s">
        <v>12</v>
      </c>
      <c r="AR50" s="45" t="s">
        <v>12</v>
      </c>
      <c r="AS50" s="45" t="s">
        <v>12</v>
      </c>
      <c r="AT50" s="45" t="s">
        <v>12</v>
      </c>
      <c r="AU50" s="45" t="s">
        <v>12</v>
      </c>
      <c r="AV50" s="45" t="s">
        <v>12</v>
      </c>
      <c r="AW50" s="45" t="s">
        <v>12</v>
      </c>
      <c r="AX50" s="45" t="s">
        <v>12</v>
      </c>
      <c r="AY50" s="45" t="s">
        <v>12</v>
      </c>
      <c r="AZ50" s="45" t="s">
        <v>12</v>
      </c>
      <c r="BA50" s="45" t="s">
        <v>12</v>
      </c>
      <c r="BB50" s="45" t="s">
        <v>12</v>
      </c>
      <c r="BC50" s="45" t="s">
        <v>12</v>
      </c>
      <c r="BD50" s="45" t="s">
        <v>12</v>
      </c>
      <c r="BE50" s="45" t="s">
        <v>12</v>
      </c>
      <c r="BF50" s="45" t="s">
        <v>12</v>
      </c>
      <c r="BG50" s="45" t="s">
        <v>12</v>
      </c>
      <c r="BH50" s="45" t="s">
        <v>12</v>
      </c>
      <c r="BI50" s="45" t="s">
        <v>12</v>
      </c>
      <c r="BJ50" s="45" t="s">
        <v>12</v>
      </c>
      <c r="BK50" s="45" t="s">
        <v>12</v>
      </c>
      <c r="BL50" s="45" t="s">
        <v>12</v>
      </c>
      <c r="BM50" s="45" t="s">
        <v>12</v>
      </c>
      <c r="BN50" s="45" t="s">
        <v>12</v>
      </c>
      <c r="BO50" s="45" t="s">
        <v>12</v>
      </c>
      <c r="BP50" s="45" t="s">
        <v>12</v>
      </c>
      <c r="BQ50" s="45" t="s">
        <v>12</v>
      </c>
      <c r="BR50" s="45" t="s">
        <v>12</v>
      </c>
      <c r="BS50" s="45" t="s">
        <v>12</v>
      </c>
      <c r="BT50" s="45" t="s">
        <v>12</v>
      </c>
      <c r="BU50" s="45" t="s">
        <v>12</v>
      </c>
      <c r="BV50" s="45" t="s">
        <v>12</v>
      </c>
      <c r="BW50" s="45" t="s">
        <v>12</v>
      </c>
      <c r="BX50" s="45" t="s">
        <v>12</v>
      </c>
      <c r="BY50" s="45" t="s">
        <v>12</v>
      </c>
      <c r="BZ50" s="45" t="s">
        <v>12</v>
      </c>
      <c r="CA50" s="117"/>
      <c r="CB50" s="60"/>
      <c r="CC50" s="46"/>
      <c r="CD50" s="88"/>
    </row>
    <row r="51" spans="2:82" s="39" customFormat="1" ht="8.5" customHeight="1" thickBot="1" x14ac:dyDescent="0.4">
      <c r="B51" s="102"/>
      <c r="C51" s="324"/>
      <c r="D51" s="107"/>
      <c r="E51" s="103"/>
      <c r="F51" s="115"/>
      <c r="G51" s="116"/>
      <c r="I51" s="95"/>
      <c r="K51" s="96"/>
      <c r="L51" s="93"/>
      <c r="M51" s="93"/>
      <c r="N51" s="93"/>
      <c r="O51" s="94"/>
      <c r="Q51" s="112"/>
      <c r="R51" s="113"/>
      <c r="T51" s="110">
        <f t="shared" ref="T51" si="97">IF(U49="","",1)</f>
        <v>1</v>
      </c>
      <c r="U51" s="93">
        <f t="shared" ref="U51" si="98">IF(U49="","",1)</f>
        <v>1</v>
      </c>
      <c r="V51" s="109">
        <f t="shared" ref="V51" si="99">IF(U49="","",1)</f>
        <v>1</v>
      </c>
      <c r="X51" s="107"/>
      <c r="Y51" s="97"/>
      <c r="Z51" s="98"/>
      <c r="AB51" s="104"/>
      <c r="AC51" s="92"/>
      <c r="AD51" s="148"/>
      <c r="AE51" s="93"/>
      <c r="AF51" s="153"/>
      <c r="AG51" s="154"/>
      <c r="AH51" s="154"/>
      <c r="AI51" s="155"/>
      <c r="AJ51" s="156"/>
      <c r="AL51" s="159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5"/>
      <c r="BS51" s="155"/>
      <c r="BT51" s="155"/>
      <c r="BU51" s="155"/>
      <c r="BV51" s="155"/>
      <c r="BW51" s="155"/>
      <c r="BX51" s="155"/>
      <c r="BY51" s="155"/>
      <c r="BZ51" s="156"/>
      <c r="CA51" s="118"/>
      <c r="CB51" s="158"/>
      <c r="CC51" s="97"/>
      <c r="CD51" s="105"/>
    </row>
    <row r="52" spans="2:82" ht="8.5" customHeight="1" thickTop="1" x14ac:dyDescent="0.35">
      <c r="B52" s="71"/>
      <c r="C52" s="323"/>
      <c r="D52" s="47"/>
      <c r="E52" s="60"/>
      <c r="G52" s="46"/>
      <c r="I52" s="61"/>
      <c r="K52" s="45"/>
      <c r="L52" s="1"/>
      <c r="M52" s="1"/>
      <c r="N52" s="1"/>
      <c r="O52" s="46"/>
      <c r="P52" s="1"/>
      <c r="Q52" s="56"/>
      <c r="R52" s="57"/>
      <c r="T52" s="5">
        <f t="shared" ref="T52" si="100">IF(U53="","",1)</f>
        <v>1</v>
      </c>
      <c r="U52" s="1">
        <f t="shared" ref="U52" si="101">IF(U53="","",1)</f>
        <v>1</v>
      </c>
      <c r="V52" s="6">
        <f t="shared" ref="V52" si="102">IF(U53="","",1)</f>
        <v>1</v>
      </c>
      <c r="X52" s="60"/>
      <c r="Y52" s="46"/>
      <c r="Z52" s="76"/>
      <c r="AB52" s="82"/>
      <c r="AC52" s="45"/>
      <c r="AD52" s="134"/>
      <c r="AF52" s="135"/>
      <c r="AG52" s="136"/>
      <c r="AH52" s="136"/>
      <c r="AI52" s="137"/>
      <c r="AJ52" s="138"/>
      <c r="AL52" s="143"/>
      <c r="AM52" s="144"/>
      <c r="AN52" s="144"/>
      <c r="AO52" s="144"/>
      <c r="AP52" s="144"/>
      <c r="AQ52" s="144"/>
      <c r="AR52" s="144"/>
      <c r="AS52" s="144"/>
      <c r="AT52" s="144"/>
      <c r="AU52" s="144"/>
      <c r="AV52" s="144"/>
      <c r="AW52" s="144"/>
      <c r="AX52" s="144"/>
      <c r="AY52" s="144"/>
      <c r="AZ52" s="144"/>
      <c r="BA52" s="144"/>
      <c r="BB52" s="144"/>
      <c r="BC52" s="144"/>
      <c r="BD52" s="144"/>
      <c r="BE52" s="144"/>
      <c r="BF52" s="144"/>
      <c r="BG52" s="144"/>
      <c r="BH52" s="144"/>
      <c r="BI52" s="144"/>
      <c r="BJ52" s="144"/>
      <c r="BK52" s="144"/>
      <c r="BL52" s="144"/>
      <c r="BM52" s="144"/>
      <c r="BN52" s="144"/>
      <c r="BO52" s="144"/>
      <c r="BP52" s="144"/>
      <c r="BQ52" s="144"/>
      <c r="BR52" s="144"/>
      <c r="BS52" s="144"/>
      <c r="BT52" s="144"/>
      <c r="BU52" s="144"/>
      <c r="BV52" s="144"/>
      <c r="BW52" s="144"/>
      <c r="BX52" s="144"/>
      <c r="BY52" s="144"/>
      <c r="BZ52" s="145"/>
      <c r="CA52" s="117"/>
      <c r="CB52" s="134"/>
      <c r="CC52" s="46"/>
      <c r="CD52" s="88"/>
    </row>
    <row r="53" spans="2:82" x14ac:dyDescent="0.35">
      <c r="B53" s="71"/>
      <c r="C53" s="323">
        <f t="shared" si="24"/>
        <v>10</v>
      </c>
      <c r="D53" s="47" t="str">
        <f t="shared" si="24"/>
        <v>Chance Cover</v>
      </c>
      <c r="E53" s="60"/>
      <c r="F53" s="1">
        <f>IF(COUNT(AL53:BZ53)=0,"", COUNT(AL53:BZ53))</f>
        <v>14</v>
      </c>
      <c r="G53" s="46">
        <f t="shared" ref="G53" si="103">_xlfn.IFS(F53="","",F53=1,1,F53=2,2,F53=3,3,F53=4,4,F53=5,5,F53&gt;5,5)</f>
        <v>5</v>
      </c>
      <c r="I53" s="61"/>
      <c r="J53" s="108" t="s">
        <v>7</v>
      </c>
      <c r="K53" s="45">
        <f>IFERROR(LARGE((AL53:BZ53),1),"")</f>
        <v>583</v>
      </c>
      <c r="L53" s="1">
        <f>IFERROR(LARGE((AL53:BZ53),2),"")</f>
        <v>581</v>
      </c>
      <c r="M53" s="1">
        <f>IFERROR(LARGE((AL53:BZ53),3),"")</f>
        <v>580</v>
      </c>
      <c r="N53" s="1">
        <f>IFERROR(LARGE((AL53:BZ53),4),"")</f>
        <v>580</v>
      </c>
      <c r="O53" s="46">
        <f>IFERROR(LARGE((AL53:BZ53),5),"")</f>
        <v>580</v>
      </c>
      <c r="P53" s="1"/>
      <c r="Q53" s="56">
        <f t="shared" si="10"/>
        <v>580.79999999999995</v>
      </c>
      <c r="R53" s="57" t="str">
        <f t="shared" si="11"/>
        <v/>
      </c>
      <c r="T53" s="5">
        <f t="shared" ref="T53" si="104">IF(U53="","",1)</f>
        <v>1</v>
      </c>
      <c r="U53" s="4">
        <f t="shared" ref="U53" si="105">IF(SUM(Q53:R53)=0,"",SUM(Q53:R53))</f>
        <v>580.79999999999995</v>
      </c>
      <c r="V53" s="6">
        <f t="shared" ref="V53" si="106">IF(U53="","",1)</f>
        <v>1</v>
      </c>
      <c r="X53" s="60" t="str">
        <f t="shared" si="5"/>
        <v>Chance Cover</v>
      </c>
      <c r="Y53" s="46"/>
      <c r="Z53" s="76"/>
      <c r="AB53" s="82"/>
      <c r="AC53" s="45">
        <v>10</v>
      </c>
      <c r="AD53" s="60" t="s">
        <v>166</v>
      </c>
      <c r="AF53" s="45"/>
      <c r="AG53" s="1"/>
      <c r="AH53" s="1"/>
      <c r="AI53" s="1"/>
      <c r="AJ53" s="46"/>
      <c r="AK53" s="108"/>
      <c r="AL53" s="62" t="s">
        <v>7</v>
      </c>
      <c r="AM53" s="62">
        <v>581</v>
      </c>
      <c r="AN53" s="62">
        <v>580</v>
      </c>
      <c r="AO53" s="62">
        <v>583</v>
      </c>
      <c r="AP53" s="62">
        <v>569</v>
      </c>
      <c r="AQ53" s="62">
        <v>572</v>
      </c>
      <c r="AR53" s="62" t="s">
        <v>7</v>
      </c>
      <c r="AS53" s="62" t="s">
        <v>7</v>
      </c>
      <c r="AT53" s="62" t="s">
        <v>7</v>
      </c>
      <c r="AU53" s="62" t="s">
        <v>7</v>
      </c>
      <c r="AV53" s="62" t="s">
        <v>7</v>
      </c>
      <c r="AW53" s="62" t="s">
        <v>7</v>
      </c>
      <c r="AX53" s="62">
        <v>580</v>
      </c>
      <c r="AY53" s="62">
        <v>580</v>
      </c>
      <c r="AZ53" s="62" t="s">
        <v>7</v>
      </c>
      <c r="BA53" s="62" t="s">
        <v>7</v>
      </c>
      <c r="BB53" s="62">
        <v>578</v>
      </c>
      <c r="BC53" s="62" t="s">
        <v>7</v>
      </c>
      <c r="BD53" s="62" t="s">
        <v>7</v>
      </c>
      <c r="BE53" s="62" t="s">
        <v>7</v>
      </c>
      <c r="BF53" s="62" t="s">
        <v>7</v>
      </c>
      <c r="BG53" s="62" t="s">
        <v>7</v>
      </c>
      <c r="BH53" s="62">
        <v>579</v>
      </c>
      <c r="BI53" s="62">
        <v>573</v>
      </c>
      <c r="BJ53" s="62">
        <v>576</v>
      </c>
      <c r="BK53" s="62">
        <v>576</v>
      </c>
      <c r="BL53" s="62" t="s">
        <v>7</v>
      </c>
      <c r="BM53" s="62">
        <v>580</v>
      </c>
      <c r="BN53" s="62" t="s">
        <v>7</v>
      </c>
      <c r="BO53" s="62" t="s">
        <v>7</v>
      </c>
      <c r="BP53" s="62" t="s">
        <v>7</v>
      </c>
      <c r="BQ53" s="62" t="s">
        <v>7</v>
      </c>
      <c r="BR53" s="62" t="s">
        <v>7</v>
      </c>
      <c r="BS53" s="62">
        <v>576</v>
      </c>
      <c r="BT53" s="62" t="s">
        <v>7</v>
      </c>
      <c r="BU53" s="62" t="s">
        <v>7</v>
      </c>
      <c r="BV53" s="62" t="s">
        <v>7</v>
      </c>
      <c r="BW53" s="62" t="s">
        <v>7</v>
      </c>
      <c r="BX53" s="62" t="s">
        <v>7</v>
      </c>
      <c r="BY53" s="62" t="s">
        <v>7</v>
      </c>
      <c r="BZ53" s="62" t="s">
        <v>7</v>
      </c>
      <c r="CA53" s="117"/>
      <c r="CB53" s="60" t="str">
        <f>IF(AD53="Athlete Name","",AD53)</f>
        <v>Chance Cover</v>
      </c>
      <c r="CC53" s="46">
        <v>10</v>
      </c>
      <c r="CD53" s="88"/>
    </row>
    <row r="54" spans="2:82" x14ac:dyDescent="0.35">
      <c r="B54" s="71"/>
      <c r="C54" s="323"/>
      <c r="D54" s="47"/>
      <c r="E54" s="60"/>
      <c r="F54" s="45"/>
      <c r="G54" s="46"/>
      <c r="I54" s="61" t="str">
        <f>IF(SUM(AF54:AJ54)=0,"",SUM(AF54:AJ54))</f>
        <v/>
      </c>
      <c r="J54" s="108" t="s">
        <v>12</v>
      </c>
      <c r="K54" s="45" t="str">
        <f>IFERROR(LARGE((AL54:BZ54),1),"")</f>
        <v/>
      </c>
      <c r="L54" s="1" t="str">
        <f>IFERROR(LARGE((AL54:BZ54),2),"")</f>
        <v/>
      </c>
      <c r="M54" s="1" t="str">
        <f>IFERROR(LARGE((AL54:BZ54),3),"")</f>
        <v/>
      </c>
      <c r="N54" s="1" t="str">
        <f>IFERROR(LARGE((AL54:BZ54),4),"")</f>
        <v/>
      </c>
      <c r="O54" s="46" t="str">
        <f>IFERROR(LARGE((AL54:BZ54),5),"")</f>
        <v/>
      </c>
      <c r="P54" s="1"/>
      <c r="Q54" s="56"/>
      <c r="R54" s="57"/>
      <c r="T54" s="5">
        <f t="shared" ref="T54" si="107">IF(U53="","",1)</f>
        <v>1</v>
      </c>
      <c r="U54" s="126">
        <f t="shared" ref="U54" si="108">IF(U53="","",1)</f>
        <v>1</v>
      </c>
      <c r="V54" s="6">
        <f t="shared" ref="V54" si="109">IF(U53="","",1)</f>
        <v>1</v>
      </c>
      <c r="X54" s="60"/>
      <c r="Y54" s="46"/>
      <c r="Z54" s="76"/>
      <c r="AB54" s="82"/>
      <c r="AC54" s="45"/>
      <c r="AD54" s="60"/>
      <c r="AF54" s="45" t="s">
        <v>12</v>
      </c>
      <c r="AG54" s="1" t="s">
        <v>12</v>
      </c>
      <c r="AH54" s="1" t="s">
        <v>12</v>
      </c>
      <c r="AI54" s="1" t="s">
        <v>12</v>
      </c>
      <c r="AJ54" s="46" t="s">
        <v>12</v>
      </c>
      <c r="AK54" s="108"/>
      <c r="AL54" s="45"/>
      <c r="AM54" s="45" t="s">
        <v>12</v>
      </c>
      <c r="AN54" s="45" t="s">
        <v>12</v>
      </c>
      <c r="AO54" s="45" t="s">
        <v>12</v>
      </c>
      <c r="AP54" s="45" t="s">
        <v>12</v>
      </c>
      <c r="AQ54" s="45" t="s">
        <v>12</v>
      </c>
      <c r="AR54" s="45" t="s">
        <v>12</v>
      </c>
      <c r="AS54" s="45" t="s">
        <v>12</v>
      </c>
      <c r="AT54" s="45" t="s">
        <v>12</v>
      </c>
      <c r="AU54" s="45" t="s">
        <v>12</v>
      </c>
      <c r="AV54" s="45" t="s">
        <v>12</v>
      </c>
      <c r="AW54" s="45" t="s">
        <v>12</v>
      </c>
      <c r="AX54" s="45" t="s">
        <v>12</v>
      </c>
      <c r="AY54" s="45" t="s">
        <v>12</v>
      </c>
      <c r="AZ54" s="45" t="s">
        <v>12</v>
      </c>
      <c r="BA54" s="45" t="s">
        <v>12</v>
      </c>
      <c r="BB54" s="45" t="s">
        <v>12</v>
      </c>
      <c r="BC54" s="45" t="s">
        <v>12</v>
      </c>
      <c r="BD54" s="45" t="s">
        <v>12</v>
      </c>
      <c r="BE54" s="45" t="s">
        <v>12</v>
      </c>
      <c r="BF54" s="45" t="s">
        <v>12</v>
      </c>
      <c r="BG54" s="45" t="s">
        <v>12</v>
      </c>
      <c r="BH54" s="45" t="s">
        <v>12</v>
      </c>
      <c r="BI54" s="45" t="s">
        <v>12</v>
      </c>
      <c r="BJ54" s="45" t="s">
        <v>12</v>
      </c>
      <c r="BK54" s="45" t="s">
        <v>12</v>
      </c>
      <c r="BL54" s="45" t="s">
        <v>12</v>
      </c>
      <c r="BM54" s="45" t="s">
        <v>12</v>
      </c>
      <c r="BN54" s="45" t="s">
        <v>12</v>
      </c>
      <c r="BO54" s="45" t="s">
        <v>12</v>
      </c>
      <c r="BP54" s="45" t="s">
        <v>12</v>
      </c>
      <c r="BQ54" s="45" t="s">
        <v>12</v>
      </c>
      <c r="BR54" s="45" t="s">
        <v>12</v>
      </c>
      <c r="BS54" s="45" t="s">
        <v>12</v>
      </c>
      <c r="BT54" s="45" t="s">
        <v>12</v>
      </c>
      <c r="BU54" s="45" t="s">
        <v>12</v>
      </c>
      <c r="BV54" s="45" t="s">
        <v>12</v>
      </c>
      <c r="BW54" s="45" t="s">
        <v>12</v>
      </c>
      <c r="BX54" s="45" t="s">
        <v>12</v>
      </c>
      <c r="BY54" s="45" t="s">
        <v>12</v>
      </c>
      <c r="BZ54" s="45" t="s">
        <v>12</v>
      </c>
      <c r="CA54" s="117"/>
      <c r="CB54" s="60"/>
      <c r="CC54" s="46"/>
      <c r="CD54" s="88"/>
    </row>
    <row r="55" spans="2:82" s="39" customFormat="1" ht="8.5" customHeight="1" thickBot="1" x14ac:dyDescent="0.4">
      <c r="B55" s="102"/>
      <c r="C55" s="324"/>
      <c r="D55" s="107"/>
      <c r="E55" s="103"/>
      <c r="F55" s="115"/>
      <c r="G55" s="116"/>
      <c r="I55" s="95"/>
      <c r="K55" s="96"/>
      <c r="L55" s="93"/>
      <c r="M55" s="93"/>
      <c r="N55" s="93"/>
      <c r="O55" s="94"/>
      <c r="Q55" s="112"/>
      <c r="R55" s="113"/>
      <c r="T55" s="110">
        <f t="shared" ref="T55" si="110">IF(U53="","",1)</f>
        <v>1</v>
      </c>
      <c r="U55" s="93">
        <f t="shared" ref="U55" si="111">IF(U53="","",1)</f>
        <v>1</v>
      </c>
      <c r="V55" s="109">
        <f t="shared" ref="V55" si="112">IF(U53="","",1)</f>
        <v>1</v>
      </c>
      <c r="X55" s="107"/>
      <c r="Y55" s="97"/>
      <c r="Z55" s="98"/>
      <c r="AB55" s="104"/>
      <c r="AC55" s="92"/>
      <c r="AD55" s="139"/>
      <c r="AF55" s="140"/>
      <c r="AG55" s="141"/>
      <c r="AH55" s="141"/>
      <c r="AI55" s="141"/>
      <c r="AJ55" s="142"/>
      <c r="AL55" s="140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/>
      <c r="BB55" s="141"/>
      <c r="BC55" s="141"/>
      <c r="BD55" s="141"/>
      <c r="BE55" s="141"/>
      <c r="BF55" s="141"/>
      <c r="BG55" s="141"/>
      <c r="BH55" s="141"/>
      <c r="BI55" s="141"/>
      <c r="BJ55" s="141"/>
      <c r="BK55" s="141"/>
      <c r="BL55" s="141"/>
      <c r="BM55" s="141"/>
      <c r="BN55" s="141"/>
      <c r="BO55" s="141"/>
      <c r="BP55" s="141"/>
      <c r="BQ55" s="141"/>
      <c r="BR55" s="141"/>
      <c r="BS55" s="141"/>
      <c r="BT55" s="141"/>
      <c r="BU55" s="141"/>
      <c r="BV55" s="141"/>
      <c r="BW55" s="141"/>
      <c r="BX55" s="141"/>
      <c r="BY55" s="141"/>
      <c r="BZ55" s="142"/>
      <c r="CA55" s="118"/>
      <c r="CB55" s="146"/>
      <c r="CC55" s="97"/>
      <c r="CD55" s="105"/>
    </row>
    <row r="56" spans="2:82" ht="8.5" customHeight="1" thickTop="1" x14ac:dyDescent="0.35">
      <c r="B56" s="71"/>
      <c r="C56" s="323"/>
      <c r="D56" s="47"/>
      <c r="E56" s="60"/>
      <c r="G56" s="46"/>
      <c r="I56" s="61"/>
      <c r="K56" s="45"/>
      <c r="L56" s="1"/>
      <c r="M56" s="1"/>
      <c r="N56" s="1"/>
      <c r="O56" s="46"/>
      <c r="P56" s="1"/>
      <c r="Q56" s="56"/>
      <c r="R56" s="57"/>
      <c r="T56" s="5">
        <f t="shared" ref="T56" si="113">IF(U57="","",1)</f>
        <v>1</v>
      </c>
      <c r="U56" s="1">
        <f t="shared" ref="U56" si="114">IF(U57="","",1)</f>
        <v>1</v>
      </c>
      <c r="V56" s="6">
        <f t="shared" ref="V56" si="115">IF(U57="","",1)</f>
        <v>1</v>
      </c>
      <c r="X56" s="60"/>
      <c r="Y56" s="46"/>
      <c r="Z56" s="76"/>
      <c r="AB56" s="82"/>
      <c r="AC56" s="45"/>
      <c r="AD56" s="149"/>
      <c r="AF56" s="150"/>
      <c r="AG56" s="151"/>
      <c r="AH56" s="151"/>
      <c r="AI56" s="151"/>
      <c r="AJ56" s="152"/>
      <c r="AL56" s="150"/>
      <c r="AM56" s="157"/>
      <c r="AN56" s="157"/>
      <c r="AO56" s="157"/>
      <c r="AP56" s="157"/>
      <c r="AQ56" s="157"/>
      <c r="AR56" s="157"/>
      <c r="AS56" s="157"/>
      <c r="AT56" s="157"/>
      <c r="AU56" s="157"/>
      <c r="AV56" s="157"/>
      <c r="AW56" s="157"/>
      <c r="AX56" s="157"/>
      <c r="AY56" s="157"/>
      <c r="AZ56" s="157"/>
      <c r="BA56" s="157"/>
      <c r="BB56" s="157"/>
      <c r="BC56" s="157"/>
      <c r="BD56" s="157"/>
      <c r="BE56" s="157"/>
      <c r="BF56" s="157"/>
      <c r="BG56" s="157"/>
      <c r="BH56" s="157"/>
      <c r="BI56" s="157"/>
      <c r="BJ56" s="157"/>
      <c r="BK56" s="157"/>
      <c r="BL56" s="157"/>
      <c r="BM56" s="157"/>
      <c r="BN56" s="157"/>
      <c r="BO56" s="157"/>
      <c r="BP56" s="157"/>
      <c r="BQ56" s="157"/>
      <c r="BR56" s="157"/>
      <c r="BS56" s="157"/>
      <c r="BT56" s="157"/>
      <c r="BU56" s="157"/>
      <c r="BV56" s="157"/>
      <c r="BW56" s="157"/>
      <c r="BX56" s="157"/>
      <c r="BY56" s="157"/>
      <c r="BZ56" s="152"/>
      <c r="CA56" s="117"/>
      <c r="CB56" s="149"/>
      <c r="CC56" s="46"/>
      <c r="CD56" s="88"/>
    </row>
    <row r="57" spans="2:82" x14ac:dyDescent="0.35">
      <c r="B57" s="71"/>
      <c r="C57" s="323">
        <f t="shared" si="24"/>
        <v>11</v>
      </c>
      <c r="D57" s="47" t="str">
        <f t="shared" si="24"/>
        <v>Peter Fiori</v>
      </c>
      <c r="E57" s="60"/>
      <c r="F57" s="1">
        <f>IF(COUNT(AL57:BZ57)=0,"", COUNT(AL57:BZ57))</f>
        <v>15</v>
      </c>
      <c r="G57" s="46">
        <f t="shared" ref="G57" si="116">_xlfn.IFS(F57="","",F57=1,1,F57=2,2,F57=3,3,F57=4,4,F57=5,5,F57&gt;5,5)</f>
        <v>5</v>
      </c>
      <c r="I57" s="61"/>
      <c r="J57" s="108" t="s">
        <v>7</v>
      </c>
      <c r="K57" s="45">
        <f>IFERROR(LARGE((AL57:BZ57),1),"")</f>
        <v>597</v>
      </c>
      <c r="L57" s="1">
        <f>IFERROR(LARGE((AL57:BZ57),2),"")</f>
        <v>591</v>
      </c>
      <c r="M57" s="1">
        <f>IFERROR(LARGE((AL57:BZ57),3),"")</f>
        <v>590</v>
      </c>
      <c r="N57" s="1">
        <f>IFERROR(LARGE((AL57:BZ57),4),"")</f>
        <v>589</v>
      </c>
      <c r="O57" s="46">
        <f>IFERROR(LARGE((AL57:BZ57),5),"")</f>
        <v>586</v>
      </c>
      <c r="P57" s="1"/>
      <c r="Q57" s="56">
        <f t="shared" si="10"/>
        <v>590.6</v>
      </c>
      <c r="R57" s="57" t="str">
        <f t="shared" si="11"/>
        <v/>
      </c>
      <c r="T57" s="5">
        <f t="shared" ref="T57" si="117">IF(U57="","",1)</f>
        <v>1</v>
      </c>
      <c r="U57" s="4">
        <f t="shared" ref="U57" si="118">IF(SUM(Q57:R57)=0,"",SUM(Q57:R57))</f>
        <v>590.6</v>
      </c>
      <c r="V57" s="6">
        <f t="shared" ref="V57" si="119">IF(U57="","",1)</f>
        <v>1</v>
      </c>
      <c r="X57" s="60" t="str">
        <f t="shared" si="5"/>
        <v>Peter Fiori</v>
      </c>
      <c r="Y57" s="46"/>
      <c r="Z57" s="76"/>
      <c r="AB57" s="82"/>
      <c r="AC57" s="45">
        <v>11</v>
      </c>
      <c r="AD57" s="60" t="s">
        <v>140</v>
      </c>
      <c r="AF57" s="45"/>
      <c r="AG57" s="1"/>
      <c r="AH57" s="1"/>
      <c r="AI57" s="1"/>
      <c r="AJ57" s="46"/>
      <c r="AK57" s="108"/>
      <c r="AL57" s="62" t="s">
        <v>7</v>
      </c>
      <c r="AM57" s="62">
        <v>586</v>
      </c>
      <c r="AN57" s="62">
        <v>586</v>
      </c>
      <c r="AO57" s="62" t="s">
        <v>7</v>
      </c>
      <c r="AP57" s="62">
        <v>580</v>
      </c>
      <c r="AQ57" s="62">
        <v>580</v>
      </c>
      <c r="AR57" s="62" t="s">
        <v>7</v>
      </c>
      <c r="AS57" s="62" t="s">
        <v>7</v>
      </c>
      <c r="AT57" s="62" t="s">
        <v>7</v>
      </c>
      <c r="AU57" s="62" t="s">
        <v>7</v>
      </c>
      <c r="AV57" s="62" t="s">
        <v>7</v>
      </c>
      <c r="AW57" s="62" t="s">
        <v>7</v>
      </c>
      <c r="AX57" s="62" t="s">
        <v>7</v>
      </c>
      <c r="AY57" s="62" t="s">
        <v>7</v>
      </c>
      <c r="AZ57" s="62">
        <v>582</v>
      </c>
      <c r="BA57" s="62">
        <v>579</v>
      </c>
      <c r="BB57" s="62">
        <v>590</v>
      </c>
      <c r="BC57" s="62" t="s">
        <v>7</v>
      </c>
      <c r="BD57" s="62" t="s">
        <v>7</v>
      </c>
      <c r="BE57" s="62" t="s">
        <v>7</v>
      </c>
      <c r="BF57" s="62">
        <v>576</v>
      </c>
      <c r="BG57" s="62" t="s">
        <v>7</v>
      </c>
      <c r="BH57" s="62">
        <v>584</v>
      </c>
      <c r="BI57" s="62">
        <v>585</v>
      </c>
      <c r="BJ57" s="62">
        <v>589</v>
      </c>
      <c r="BK57" s="62">
        <v>582</v>
      </c>
      <c r="BL57" s="62" t="s">
        <v>7</v>
      </c>
      <c r="BM57" s="62">
        <v>591</v>
      </c>
      <c r="BN57" s="62">
        <v>597</v>
      </c>
      <c r="BO57" s="62" t="s">
        <v>7</v>
      </c>
      <c r="BP57" s="62" t="s">
        <v>7</v>
      </c>
      <c r="BQ57" s="62" t="s">
        <v>7</v>
      </c>
      <c r="BR57" s="62" t="s">
        <v>7</v>
      </c>
      <c r="BS57" s="62">
        <v>583</v>
      </c>
      <c r="BT57" s="62" t="s">
        <v>7</v>
      </c>
      <c r="BU57" s="62" t="s">
        <v>7</v>
      </c>
      <c r="BV57" s="62" t="s">
        <v>7</v>
      </c>
      <c r="BW57" s="62" t="s">
        <v>7</v>
      </c>
      <c r="BX57" s="62" t="s">
        <v>7</v>
      </c>
      <c r="BY57" s="62" t="s">
        <v>7</v>
      </c>
      <c r="BZ57" s="62" t="s">
        <v>7</v>
      </c>
      <c r="CA57" s="117"/>
      <c r="CB57" s="60" t="str">
        <f>IF(AD57="Athlete Name","",AD57)</f>
        <v>Peter Fiori</v>
      </c>
      <c r="CC57" s="46">
        <v>11</v>
      </c>
      <c r="CD57" s="88"/>
    </row>
    <row r="58" spans="2:82" x14ac:dyDescent="0.35">
      <c r="B58" s="71"/>
      <c r="C58" s="323"/>
      <c r="D58" s="47"/>
      <c r="E58" s="60"/>
      <c r="G58" s="46"/>
      <c r="I58" s="61" t="str">
        <f>IF(SUM(AF58:AJ58)=0,"",SUM(AF58:AJ58))</f>
        <v/>
      </c>
      <c r="J58" s="108" t="s">
        <v>12</v>
      </c>
      <c r="K58" s="45" t="str">
        <f>IFERROR(LARGE((AL58:BZ58),1),"")</f>
        <v/>
      </c>
      <c r="L58" s="1" t="str">
        <f>IFERROR(LARGE((AL58:BZ58),2),"")</f>
        <v/>
      </c>
      <c r="M58" s="1" t="str">
        <f>IFERROR(LARGE((AL58:BZ58),3),"")</f>
        <v/>
      </c>
      <c r="N58" s="1" t="str">
        <f>IFERROR(LARGE((AL58:BZ58),4),"")</f>
        <v/>
      </c>
      <c r="O58" s="46" t="str">
        <f>IFERROR(LARGE((AL58:BZ58),5),"")</f>
        <v/>
      </c>
      <c r="P58" s="1"/>
      <c r="Q58" s="56"/>
      <c r="R58" s="57"/>
      <c r="T58" s="5">
        <f t="shared" ref="T58" si="120">IF(U57="","",1)</f>
        <v>1</v>
      </c>
      <c r="U58" s="126">
        <f t="shared" ref="U58" si="121">IF(U57="","",1)</f>
        <v>1</v>
      </c>
      <c r="V58" s="6">
        <f t="shared" ref="V58" si="122">IF(U57="","",1)</f>
        <v>1</v>
      </c>
      <c r="X58" s="60"/>
      <c r="Y58" s="46"/>
      <c r="Z58" s="76"/>
      <c r="AB58" s="82"/>
      <c r="AC58" s="45"/>
      <c r="AD58" s="103"/>
      <c r="AF58" s="45" t="s">
        <v>12</v>
      </c>
      <c r="AG58" s="1" t="s">
        <v>12</v>
      </c>
      <c r="AH58" s="1" t="s">
        <v>12</v>
      </c>
      <c r="AI58" s="1" t="s">
        <v>12</v>
      </c>
      <c r="AJ58" s="46" t="s">
        <v>12</v>
      </c>
      <c r="AK58" s="108"/>
      <c r="AL58" s="45"/>
      <c r="AM58" s="45" t="s">
        <v>12</v>
      </c>
      <c r="AN58" s="45" t="s">
        <v>12</v>
      </c>
      <c r="AO58" s="45" t="s">
        <v>12</v>
      </c>
      <c r="AP58" s="45" t="s">
        <v>12</v>
      </c>
      <c r="AQ58" s="45" t="s">
        <v>12</v>
      </c>
      <c r="AR58" s="45" t="s">
        <v>12</v>
      </c>
      <c r="AS58" s="45" t="s">
        <v>12</v>
      </c>
      <c r="AT58" s="45" t="s">
        <v>12</v>
      </c>
      <c r="AU58" s="45" t="s">
        <v>12</v>
      </c>
      <c r="AV58" s="45" t="s">
        <v>12</v>
      </c>
      <c r="AW58" s="45" t="s">
        <v>12</v>
      </c>
      <c r="AX58" s="45" t="s">
        <v>12</v>
      </c>
      <c r="AY58" s="45" t="s">
        <v>12</v>
      </c>
      <c r="AZ58" s="45" t="s">
        <v>12</v>
      </c>
      <c r="BA58" s="45" t="s">
        <v>12</v>
      </c>
      <c r="BB58" s="45" t="s">
        <v>12</v>
      </c>
      <c r="BC58" s="45" t="s">
        <v>12</v>
      </c>
      <c r="BD58" s="45" t="s">
        <v>12</v>
      </c>
      <c r="BE58" s="45" t="s">
        <v>12</v>
      </c>
      <c r="BF58" s="45" t="s">
        <v>12</v>
      </c>
      <c r="BG58" s="45" t="s">
        <v>12</v>
      </c>
      <c r="BH58" s="45" t="s">
        <v>12</v>
      </c>
      <c r="BI58" s="45" t="s">
        <v>12</v>
      </c>
      <c r="BJ58" s="45" t="s">
        <v>12</v>
      </c>
      <c r="BK58" s="45" t="s">
        <v>12</v>
      </c>
      <c r="BL58" s="45" t="s">
        <v>12</v>
      </c>
      <c r="BM58" s="45" t="s">
        <v>12</v>
      </c>
      <c r="BN58" s="45" t="s">
        <v>12</v>
      </c>
      <c r="BO58" s="45" t="s">
        <v>12</v>
      </c>
      <c r="BP58" s="45" t="s">
        <v>12</v>
      </c>
      <c r="BQ58" s="45" t="s">
        <v>12</v>
      </c>
      <c r="BR58" s="45" t="s">
        <v>12</v>
      </c>
      <c r="BS58" s="45" t="s">
        <v>12</v>
      </c>
      <c r="BT58" s="45" t="s">
        <v>12</v>
      </c>
      <c r="BU58" s="45" t="s">
        <v>12</v>
      </c>
      <c r="BV58" s="45" t="s">
        <v>12</v>
      </c>
      <c r="BW58" s="45" t="s">
        <v>12</v>
      </c>
      <c r="BX58" s="45" t="s">
        <v>12</v>
      </c>
      <c r="BY58" s="45" t="s">
        <v>12</v>
      </c>
      <c r="BZ58" s="45" t="s">
        <v>12</v>
      </c>
      <c r="CA58" s="117"/>
      <c r="CB58" s="60"/>
      <c r="CC58" s="46"/>
      <c r="CD58" s="88"/>
    </row>
    <row r="59" spans="2:82" s="39" customFormat="1" ht="8.5" customHeight="1" thickBot="1" x14ac:dyDescent="0.4">
      <c r="B59" s="102"/>
      <c r="C59" s="324"/>
      <c r="D59" s="107"/>
      <c r="E59" s="103"/>
      <c r="F59" s="115"/>
      <c r="G59" s="116"/>
      <c r="I59" s="95"/>
      <c r="K59" s="96"/>
      <c r="L59" s="93"/>
      <c r="M59" s="93"/>
      <c r="N59" s="93"/>
      <c r="O59" s="94"/>
      <c r="Q59" s="112"/>
      <c r="R59" s="113"/>
      <c r="T59" s="110">
        <f t="shared" ref="T59" si="123">IF(U57="","",1)</f>
        <v>1</v>
      </c>
      <c r="U59" s="93">
        <f t="shared" ref="U59" si="124">IF(U57="","",1)</f>
        <v>1</v>
      </c>
      <c r="V59" s="109">
        <f t="shared" ref="V59" si="125">IF(U57="","",1)</f>
        <v>1</v>
      </c>
      <c r="X59" s="107"/>
      <c r="Y59" s="97"/>
      <c r="Z59" s="98"/>
      <c r="AB59" s="104"/>
      <c r="AC59" s="92"/>
      <c r="AD59" s="148"/>
      <c r="AF59" s="153"/>
      <c r="AG59" s="154"/>
      <c r="AH59" s="154"/>
      <c r="AI59" s="155"/>
      <c r="AJ59" s="156"/>
      <c r="AL59" s="159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155"/>
      <c r="BE59" s="155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5"/>
      <c r="BS59" s="155"/>
      <c r="BT59" s="155"/>
      <c r="BU59" s="155"/>
      <c r="BV59" s="155"/>
      <c r="BW59" s="155"/>
      <c r="BX59" s="155"/>
      <c r="BY59" s="155"/>
      <c r="BZ59" s="156"/>
      <c r="CA59" s="118"/>
      <c r="CB59" s="158"/>
      <c r="CC59" s="97"/>
      <c r="CD59" s="105"/>
    </row>
    <row r="60" spans="2:82" ht="8.5" customHeight="1" thickTop="1" x14ac:dyDescent="0.35">
      <c r="B60" s="71"/>
      <c r="C60" s="323"/>
      <c r="D60" s="47"/>
      <c r="E60" s="60"/>
      <c r="G60" s="46"/>
      <c r="I60" s="61"/>
      <c r="K60" s="45"/>
      <c r="L60" s="1"/>
      <c r="M60" s="1"/>
      <c r="N60" s="1"/>
      <c r="O60" s="46"/>
      <c r="P60" s="1"/>
      <c r="Q60" s="56"/>
      <c r="R60" s="57"/>
      <c r="T60" s="5">
        <f t="shared" ref="T60" si="126">IF(U61="","",1)</f>
        <v>1</v>
      </c>
      <c r="U60" s="1">
        <f t="shared" ref="U60" si="127">IF(U61="","",1)</f>
        <v>1</v>
      </c>
      <c r="V60" s="6">
        <f t="shared" ref="V60" si="128">IF(U61="","",1)</f>
        <v>1</v>
      </c>
      <c r="X60" s="60"/>
      <c r="Y60" s="46"/>
      <c r="Z60" s="76"/>
      <c r="AB60" s="82"/>
      <c r="AC60" s="45"/>
      <c r="AD60" s="134"/>
      <c r="AF60" s="135"/>
      <c r="AG60" s="136"/>
      <c r="AH60" s="136"/>
      <c r="AI60" s="137"/>
      <c r="AJ60" s="138"/>
      <c r="AL60" s="143"/>
      <c r="AM60" s="144"/>
      <c r="AN60" s="144"/>
      <c r="AO60" s="144"/>
      <c r="AP60" s="144"/>
      <c r="AQ60" s="144"/>
      <c r="AR60" s="144"/>
      <c r="AS60" s="144"/>
      <c r="AT60" s="144"/>
      <c r="AU60" s="144"/>
      <c r="AV60" s="144"/>
      <c r="AW60" s="144"/>
      <c r="AX60" s="144"/>
      <c r="AY60" s="144"/>
      <c r="AZ60" s="144"/>
      <c r="BA60" s="144"/>
      <c r="BB60" s="144"/>
      <c r="BC60" s="144"/>
      <c r="BD60" s="144"/>
      <c r="BE60" s="144"/>
      <c r="BF60" s="144"/>
      <c r="BG60" s="144"/>
      <c r="BH60" s="144"/>
      <c r="BI60" s="144"/>
      <c r="BJ60" s="144"/>
      <c r="BK60" s="144"/>
      <c r="BL60" s="144"/>
      <c r="BM60" s="144"/>
      <c r="BN60" s="144"/>
      <c r="BO60" s="144"/>
      <c r="BP60" s="144"/>
      <c r="BQ60" s="144"/>
      <c r="BR60" s="144"/>
      <c r="BS60" s="144"/>
      <c r="BT60" s="144"/>
      <c r="BU60" s="144"/>
      <c r="BV60" s="144"/>
      <c r="BW60" s="144"/>
      <c r="BX60" s="144"/>
      <c r="BY60" s="144"/>
      <c r="BZ60" s="145"/>
      <c r="CA60" s="117"/>
      <c r="CB60" s="134"/>
      <c r="CC60" s="46"/>
      <c r="CD60" s="88"/>
    </row>
    <row r="61" spans="2:82" x14ac:dyDescent="0.35">
      <c r="B61" s="71"/>
      <c r="C61" s="323">
        <f t="shared" si="24"/>
        <v>12</v>
      </c>
      <c r="D61" s="47" t="str">
        <f t="shared" si="24"/>
        <v>Jared Desrosiers</v>
      </c>
      <c r="E61" s="60"/>
      <c r="F61" s="1">
        <f>IF(COUNT(AL61:BZ61)=0,"", COUNT(AL61:BZ61))</f>
        <v>12</v>
      </c>
      <c r="G61" s="46">
        <f t="shared" ref="G61" si="129">_xlfn.IFS(F61="","",F61=1,1,F61=2,2,F61=3,3,F61=4,4,F61=5,5,F61&gt;5,5)</f>
        <v>5</v>
      </c>
      <c r="I61" s="61"/>
      <c r="J61" s="108" t="s">
        <v>7</v>
      </c>
      <c r="K61" s="45">
        <f>IFERROR(LARGE((AL61:BZ61),1),"")</f>
        <v>588</v>
      </c>
      <c r="L61" s="1">
        <f>IFERROR(LARGE((AL61:BZ61),2),"")</f>
        <v>586</v>
      </c>
      <c r="M61" s="1">
        <f>IFERROR(LARGE((AL61:BZ61),3),"")</f>
        <v>585</v>
      </c>
      <c r="N61" s="1">
        <f>IFERROR(LARGE((AL61:BZ61),4),"")</f>
        <v>585</v>
      </c>
      <c r="O61" s="46">
        <f>IFERROR(LARGE((AL61:BZ61),5),"")</f>
        <v>584</v>
      </c>
      <c r="P61" s="1"/>
      <c r="Q61" s="56">
        <f t="shared" si="10"/>
        <v>585.6</v>
      </c>
      <c r="R61" s="57" t="str">
        <f t="shared" si="11"/>
        <v/>
      </c>
      <c r="T61" s="5">
        <f t="shared" ref="T61" si="130">IF(U61="","",1)</f>
        <v>1</v>
      </c>
      <c r="U61" s="4">
        <f t="shared" ref="U61" si="131">IF(SUM(Q61:R61)=0,"",SUM(Q61:R61))</f>
        <v>585.6</v>
      </c>
      <c r="V61" s="6">
        <f t="shared" ref="V61" si="132">IF(U61="","",1)</f>
        <v>1</v>
      </c>
      <c r="X61" s="60" t="str">
        <f t="shared" si="5"/>
        <v>Jared Desrosiers</v>
      </c>
      <c r="Y61" s="46"/>
      <c r="Z61" s="76"/>
      <c r="AB61" s="82"/>
      <c r="AC61" s="45">
        <v>12</v>
      </c>
      <c r="AD61" s="60" t="s">
        <v>171</v>
      </c>
      <c r="AF61" s="45"/>
      <c r="AG61" s="1"/>
      <c r="AH61" s="1"/>
      <c r="AI61" s="1"/>
      <c r="AJ61" s="46"/>
      <c r="AK61" s="108"/>
      <c r="AL61" s="62" t="s">
        <v>7</v>
      </c>
      <c r="AM61" s="62">
        <v>584</v>
      </c>
      <c r="AN61" s="62">
        <v>585</v>
      </c>
      <c r="AO61" s="62" t="s">
        <v>7</v>
      </c>
      <c r="AP61" s="62">
        <v>577</v>
      </c>
      <c r="AQ61" s="62">
        <v>581</v>
      </c>
      <c r="AR61" s="62" t="s">
        <v>7</v>
      </c>
      <c r="AS61" s="62" t="s">
        <v>7</v>
      </c>
      <c r="AT61" s="62" t="s">
        <v>7</v>
      </c>
      <c r="AU61" s="62" t="s">
        <v>7</v>
      </c>
      <c r="AV61" s="62" t="s">
        <v>7</v>
      </c>
      <c r="AW61" s="62" t="s">
        <v>7</v>
      </c>
      <c r="AX61" s="62" t="s">
        <v>7</v>
      </c>
      <c r="AY61" s="62">
        <v>582</v>
      </c>
      <c r="AZ61" s="62" t="s">
        <v>7</v>
      </c>
      <c r="BA61" s="62" t="s">
        <v>7</v>
      </c>
      <c r="BB61" s="62" t="s">
        <v>7</v>
      </c>
      <c r="BC61" s="62">
        <v>586</v>
      </c>
      <c r="BD61" s="62">
        <v>588</v>
      </c>
      <c r="BE61" s="62">
        <v>584</v>
      </c>
      <c r="BF61" s="62" t="s">
        <v>7</v>
      </c>
      <c r="BG61" s="62" t="s">
        <v>7</v>
      </c>
      <c r="BH61" s="62">
        <v>578</v>
      </c>
      <c r="BI61" s="62">
        <v>585</v>
      </c>
      <c r="BJ61" s="62">
        <v>584</v>
      </c>
      <c r="BK61" s="62">
        <v>574</v>
      </c>
      <c r="BL61" s="62" t="s">
        <v>7</v>
      </c>
      <c r="BM61" s="62" t="s">
        <v>7</v>
      </c>
      <c r="BN61" s="62" t="s">
        <v>7</v>
      </c>
      <c r="BO61" s="62" t="s">
        <v>7</v>
      </c>
      <c r="BP61" s="62" t="s">
        <v>7</v>
      </c>
      <c r="BQ61" s="62" t="s">
        <v>7</v>
      </c>
      <c r="BR61" s="62" t="s">
        <v>7</v>
      </c>
      <c r="BS61" s="62" t="s">
        <v>7</v>
      </c>
      <c r="BT61" s="62" t="s">
        <v>7</v>
      </c>
      <c r="BU61" s="62" t="s">
        <v>7</v>
      </c>
      <c r="BV61" s="62" t="s">
        <v>7</v>
      </c>
      <c r="BW61" s="62" t="s">
        <v>7</v>
      </c>
      <c r="BX61" s="62" t="s">
        <v>7</v>
      </c>
      <c r="BY61" s="62" t="s">
        <v>7</v>
      </c>
      <c r="BZ61" s="62" t="s">
        <v>7</v>
      </c>
      <c r="CA61" s="117"/>
      <c r="CB61" s="60" t="str">
        <f>IF(AD61="Athlete Name","",AD61)</f>
        <v>Jared Desrosiers</v>
      </c>
      <c r="CC61" s="46">
        <v>12</v>
      </c>
      <c r="CD61" s="88"/>
    </row>
    <row r="62" spans="2:82" x14ac:dyDescent="0.35">
      <c r="B62" s="71"/>
      <c r="C62" s="323"/>
      <c r="D62" s="47"/>
      <c r="E62" s="60"/>
      <c r="G62" s="46"/>
      <c r="I62" s="61" t="str">
        <f>IF(SUM(AF62:AJ62)=0,"",SUM(AF62:AJ62))</f>
        <v/>
      </c>
      <c r="J62" s="108" t="s">
        <v>12</v>
      </c>
      <c r="K62" s="45" t="str">
        <f>IFERROR(LARGE((AL62:BZ62),1),"")</f>
        <v/>
      </c>
      <c r="L62" s="1" t="str">
        <f>IFERROR(LARGE((AL62:BZ62),2),"")</f>
        <v/>
      </c>
      <c r="M62" s="1" t="str">
        <f>IFERROR(LARGE((AL62:BZ62),3),"")</f>
        <v/>
      </c>
      <c r="N62" s="1" t="str">
        <f>IFERROR(LARGE((AL62:BZ62),4),"")</f>
        <v/>
      </c>
      <c r="O62" s="46" t="str">
        <f>IFERROR(LARGE((AL62:BZ62),5),"")</f>
        <v/>
      </c>
      <c r="P62" s="1"/>
      <c r="Q62" s="56"/>
      <c r="R62" s="57"/>
      <c r="T62" s="5">
        <f t="shared" ref="T62" si="133">IF(U61="","",1)</f>
        <v>1</v>
      </c>
      <c r="U62" s="126">
        <f t="shared" ref="U62" si="134">IF(U61="","",1)</f>
        <v>1</v>
      </c>
      <c r="V62" s="6">
        <f t="shared" ref="V62" si="135">IF(U61="","",1)</f>
        <v>1</v>
      </c>
      <c r="X62" s="60"/>
      <c r="Y62" s="46"/>
      <c r="Z62" s="76"/>
      <c r="AB62" s="82"/>
      <c r="AC62" s="45"/>
      <c r="AD62" s="60"/>
      <c r="AF62" s="45" t="s">
        <v>12</v>
      </c>
      <c r="AG62" s="1" t="s">
        <v>12</v>
      </c>
      <c r="AH62" s="1" t="s">
        <v>12</v>
      </c>
      <c r="AI62" s="1" t="s">
        <v>12</v>
      </c>
      <c r="AJ62" s="46" t="s">
        <v>12</v>
      </c>
      <c r="AK62" s="108"/>
      <c r="AL62" s="45"/>
      <c r="AM62" s="45" t="s">
        <v>12</v>
      </c>
      <c r="AN62" s="45" t="s">
        <v>12</v>
      </c>
      <c r="AO62" s="45" t="s">
        <v>12</v>
      </c>
      <c r="AP62" s="45" t="s">
        <v>12</v>
      </c>
      <c r="AQ62" s="45" t="s">
        <v>12</v>
      </c>
      <c r="AR62" s="45" t="s">
        <v>12</v>
      </c>
      <c r="AS62" s="45" t="s">
        <v>12</v>
      </c>
      <c r="AT62" s="45" t="s">
        <v>12</v>
      </c>
      <c r="AU62" s="45" t="s">
        <v>12</v>
      </c>
      <c r="AV62" s="45" t="s">
        <v>12</v>
      </c>
      <c r="AW62" s="45" t="s">
        <v>12</v>
      </c>
      <c r="AX62" s="45" t="s">
        <v>12</v>
      </c>
      <c r="AY62" s="45" t="s">
        <v>12</v>
      </c>
      <c r="AZ62" s="45" t="s">
        <v>12</v>
      </c>
      <c r="BA62" s="45" t="s">
        <v>12</v>
      </c>
      <c r="BB62" s="45" t="s">
        <v>12</v>
      </c>
      <c r="BC62" s="45" t="s">
        <v>12</v>
      </c>
      <c r="BD62" s="45" t="s">
        <v>12</v>
      </c>
      <c r="BE62" s="45" t="s">
        <v>12</v>
      </c>
      <c r="BF62" s="45" t="s">
        <v>12</v>
      </c>
      <c r="BG62" s="45" t="s">
        <v>12</v>
      </c>
      <c r="BH62" s="45" t="s">
        <v>12</v>
      </c>
      <c r="BI62" s="45" t="s">
        <v>12</v>
      </c>
      <c r="BJ62" s="45" t="s">
        <v>12</v>
      </c>
      <c r="BK62" s="45" t="s">
        <v>12</v>
      </c>
      <c r="BL62" s="45" t="s">
        <v>12</v>
      </c>
      <c r="BM62" s="45" t="s">
        <v>12</v>
      </c>
      <c r="BN62" s="45" t="s">
        <v>12</v>
      </c>
      <c r="BO62" s="45" t="s">
        <v>12</v>
      </c>
      <c r="BP62" s="45" t="s">
        <v>12</v>
      </c>
      <c r="BQ62" s="45" t="s">
        <v>12</v>
      </c>
      <c r="BR62" s="45" t="s">
        <v>12</v>
      </c>
      <c r="BS62" s="45" t="s">
        <v>12</v>
      </c>
      <c r="BT62" s="45" t="s">
        <v>12</v>
      </c>
      <c r="BU62" s="45" t="s">
        <v>12</v>
      </c>
      <c r="BV62" s="45" t="s">
        <v>12</v>
      </c>
      <c r="BW62" s="45" t="s">
        <v>12</v>
      </c>
      <c r="BX62" s="45" t="s">
        <v>12</v>
      </c>
      <c r="BY62" s="45" t="s">
        <v>12</v>
      </c>
      <c r="BZ62" s="45" t="s">
        <v>12</v>
      </c>
      <c r="CA62" s="117"/>
      <c r="CB62" s="60"/>
      <c r="CC62" s="46"/>
      <c r="CD62" s="88"/>
    </row>
    <row r="63" spans="2:82" s="39" customFormat="1" ht="8.5" customHeight="1" thickBot="1" x14ac:dyDescent="0.4">
      <c r="B63" s="102"/>
      <c r="C63" s="324"/>
      <c r="D63" s="107"/>
      <c r="E63" s="103"/>
      <c r="F63" s="115"/>
      <c r="G63" s="116"/>
      <c r="I63" s="95"/>
      <c r="K63" s="96"/>
      <c r="L63" s="93"/>
      <c r="M63" s="93"/>
      <c r="N63" s="93"/>
      <c r="O63" s="94"/>
      <c r="Q63" s="112"/>
      <c r="R63" s="113"/>
      <c r="T63" s="110">
        <f t="shared" ref="T63" si="136">IF(U61="","",1)</f>
        <v>1</v>
      </c>
      <c r="U63" s="93">
        <f t="shared" ref="U63" si="137">IF(U61="","",1)</f>
        <v>1</v>
      </c>
      <c r="V63" s="109">
        <f t="shared" ref="V63" si="138">IF(U61="","",1)</f>
        <v>1</v>
      </c>
      <c r="X63" s="107"/>
      <c r="Y63" s="97"/>
      <c r="Z63" s="98"/>
      <c r="AB63" s="104"/>
      <c r="AC63" s="92"/>
      <c r="AD63" s="139"/>
      <c r="AF63" s="140"/>
      <c r="AG63" s="141"/>
      <c r="AH63" s="141"/>
      <c r="AI63" s="141"/>
      <c r="AJ63" s="142"/>
      <c r="AL63" s="140"/>
      <c r="AM63" s="141"/>
      <c r="AN63" s="141"/>
      <c r="AO63" s="141"/>
      <c r="AP63" s="141"/>
      <c r="AQ63" s="141"/>
      <c r="AR63" s="141"/>
      <c r="AS63" s="141"/>
      <c r="AT63" s="141"/>
      <c r="AU63" s="141"/>
      <c r="AV63" s="141"/>
      <c r="AW63" s="141"/>
      <c r="AX63" s="141"/>
      <c r="AY63" s="141"/>
      <c r="AZ63" s="141"/>
      <c r="BA63" s="141"/>
      <c r="BB63" s="141"/>
      <c r="BC63" s="141"/>
      <c r="BD63" s="141"/>
      <c r="BE63" s="141"/>
      <c r="BF63" s="141"/>
      <c r="BG63" s="141"/>
      <c r="BH63" s="141"/>
      <c r="BI63" s="141"/>
      <c r="BJ63" s="141"/>
      <c r="BK63" s="141"/>
      <c r="BL63" s="141"/>
      <c r="BM63" s="141"/>
      <c r="BN63" s="141"/>
      <c r="BO63" s="141"/>
      <c r="BP63" s="141"/>
      <c r="BQ63" s="141"/>
      <c r="BR63" s="141"/>
      <c r="BS63" s="141"/>
      <c r="BT63" s="141"/>
      <c r="BU63" s="141"/>
      <c r="BV63" s="141"/>
      <c r="BW63" s="141"/>
      <c r="BX63" s="141"/>
      <c r="BY63" s="141"/>
      <c r="BZ63" s="142"/>
      <c r="CA63" s="118"/>
      <c r="CB63" s="146"/>
      <c r="CC63" s="97"/>
      <c r="CD63" s="105"/>
    </row>
    <row r="64" spans="2:82" ht="8.5" customHeight="1" thickTop="1" x14ac:dyDescent="0.35">
      <c r="B64" s="71"/>
      <c r="C64" s="323"/>
      <c r="D64" s="47"/>
      <c r="E64" s="60"/>
      <c r="G64" s="46"/>
      <c r="I64" s="61"/>
      <c r="K64" s="45"/>
      <c r="L64" s="1"/>
      <c r="M64" s="1"/>
      <c r="N64" s="1"/>
      <c r="O64" s="46"/>
      <c r="P64" s="1"/>
      <c r="Q64" s="56"/>
      <c r="R64" s="57"/>
      <c r="T64" s="5">
        <f t="shared" ref="T64" si="139">IF(U65="","",1)</f>
        <v>1</v>
      </c>
      <c r="U64" s="1">
        <f t="shared" ref="U64" si="140">IF(U65="","",1)</f>
        <v>1</v>
      </c>
      <c r="V64" s="6">
        <f t="shared" ref="V64" si="141">IF(U65="","",1)</f>
        <v>1</v>
      </c>
      <c r="X64" s="60"/>
      <c r="Y64" s="46"/>
      <c r="Z64" s="76"/>
      <c r="AB64" s="82"/>
      <c r="AC64" s="45"/>
      <c r="AD64" s="149"/>
      <c r="AF64" s="150"/>
      <c r="AG64" s="151"/>
      <c r="AH64" s="151"/>
      <c r="AI64" s="151"/>
      <c r="AJ64" s="152"/>
      <c r="AL64" s="150"/>
      <c r="AM64" s="157"/>
      <c r="AN64" s="157"/>
      <c r="AO64" s="157"/>
      <c r="AP64" s="157"/>
      <c r="AQ64" s="157"/>
      <c r="AR64" s="157"/>
      <c r="AS64" s="157"/>
      <c r="AT64" s="157"/>
      <c r="AU64" s="157"/>
      <c r="AV64" s="157"/>
      <c r="AW64" s="157"/>
      <c r="AX64" s="157"/>
      <c r="AY64" s="157"/>
      <c r="AZ64" s="157"/>
      <c r="BA64" s="157"/>
      <c r="BB64" s="157"/>
      <c r="BC64" s="157"/>
      <c r="BD64" s="157"/>
      <c r="BE64" s="157"/>
      <c r="BF64" s="157"/>
      <c r="BG64" s="157"/>
      <c r="BH64" s="157"/>
      <c r="BI64" s="157"/>
      <c r="BJ64" s="157"/>
      <c r="BK64" s="157"/>
      <c r="BL64" s="157"/>
      <c r="BM64" s="157"/>
      <c r="BN64" s="157"/>
      <c r="BO64" s="157"/>
      <c r="BP64" s="157"/>
      <c r="BQ64" s="157"/>
      <c r="BR64" s="157"/>
      <c r="BS64" s="157"/>
      <c r="BT64" s="157"/>
      <c r="BU64" s="157"/>
      <c r="BV64" s="157"/>
      <c r="BW64" s="157"/>
      <c r="BX64" s="157"/>
      <c r="BY64" s="157"/>
      <c r="BZ64" s="152"/>
      <c r="CA64" s="117"/>
      <c r="CB64" s="149"/>
      <c r="CC64" s="46"/>
      <c r="CD64" s="88"/>
    </row>
    <row r="65" spans="2:82" x14ac:dyDescent="0.35">
      <c r="B65" s="71"/>
      <c r="C65" s="323">
        <f>IF(AC65="Athlete Name","",AC65)</f>
        <v>13</v>
      </c>
      <c r="D65" s="47" t="str">
        <f>IF(AD65="Athlete Name","",AD65)</f>
        <v>John Blanton</v>
      </c>
      <c r="E65" s="60"/>
      <c r="F65" s="1">
        <f>IF(COUNT(AL65:BZ65)=0,"", COUNT(AL65:BZ65))</f>
        <v>2</v>
      </c>
      <c r="G65" s="46">
        <f t="shared" ref="G65:G80" si="142">_xlfn.IFS(F65="","",F65=1,1,F65=2,2,F65=3,3,F65=4,4,F65=5,5,F65&gt;5,5)</f>
        <v>2</v>
      </c>
      <c r="I65" s="61"/>
      <c r="J65" s="108" t="s">
        <v>7</v>
      </c>
      <c r="K65" s="45">
        <f>IFERROR(LARGE((AL65:BZ65),1),"")</f>
        <v>567</v>
      </c>
      <c r="L65" s="1">
        <f>IFERROR(LARGE((AL65:BZ65),2),"")</f>
        <v>565</v>
      </c>
      <c r="M65" s="1" t="str">
        <f>IFERROR(LARGE((AL65:BZ65),3),"")</f>
        <v/>
      </c>
      <c r="N65" s="1" t="str">
        <f>IFERROR(LARGE((AL65:BZ65),4),"")</f>
        <v/>
      </c>
      <c r="O65" s="46" t="str">
        <f>IFERROR(LARGE((AL65:BZ65),5),"")</f>
        <v/>
      </c>
      <c r="P65" s="1"/>
      <c r="Q65" s="56">
        <f t="shared" si="10"/>
        <v>566</v>
      </c>
      <c r="R65" s="57" t="str">
        <f t="shared" si="11"/>
        <v/>
      </c>
      <c r="T65" s="5">
        <f t="shared" ref="T65" si="143">IF(U65="","",1)</f>
        <v>1</v>
      </c>
      <c r="U65" s="4">
        <f t="shared" ref="U65" si="144">IF(SUM(Q65:R65)=0,"",SUM(Q65:R65))</f>
        <v>566</v>
      </c>
      <c r="V65" s="6">
        <f t="shared" ref="V65" si="145">IF(U65="","",1)</f>
        <v>1</v>
      </c>
      <c r="X65" s="60" t="str">
        <f t="shared" si="5"/>
        <v>John Blanton</v>
      </c>
      <c r="Y65" s="46"/>
      <c r="Z65" s="76"/>
      <c r="AB65" s="82"/>
      <c r="AC65" s="45">
        <v>13</v>
      </c>
      <c r="AD65" s="60" t="s">
        <v>188</v>
      </c>
      <c r="AF65" s="45"/>
      <c r="AG65" s="1"/>
      <c r="AH65" s="1"/>
      <c r="AI65" s="1"/>
      <c r="AJ65" s="46"/>
      <c r="AK65" s="108"/>
      <c r="AL65" s="62" t="s">
        <v>7</v>
      </c>
      <c r="AM65" s="62" t="s">
        <v>7</v>
      </c>
      <c r="AN65" s="62" t="s">
        <v>7</v>
      </c>
      <c r="AO65" s="62" t="s">
        <v>7</v>
      </c>
      <c r="AP65" s="62" t="s">
        <v>7</v>
      </c>
      <c r="AQ65" s="62" t="s">
        <v>7</v>
      </c>
      <c r="AR65" s="62" t="s">
        <v>7</v>
      </c>
      <c r="AS65" s="62" t="s">
        <v>7</v>
      </c>
      <c r="AT65" s="62" t="s">
        <v>7</v>
      </c>
      <c r="AU65" s="62" t="s">
        <v>7</v>
      </c>
      <c r="AV65" s="62" t="s">
        <v>7</v>
      </c>
      <c r="AW65" s="62" t="s">
        <v>7</v>
      </c>
      <c r="AX65" s="62" t="s">
        <v>7</v>
      </c>
      <c r="AY65" s="62" t="s">
        <v>7</v>
      </c>
      <c r="AZ65" s="62" t="s">
        <v>7</v>
      </c>
      <c r="BA65" s="62" t="s">
        <v>7</v>
      </c>
      <c r="BB65" s="62" t="s">
        <v>7</v>
      </c>
      <c r="BC65" s="62" t="s">
        <v>7</v>
      </c>
      <c r="BD65" s="62" t="s">
        <v>7</v>
      </c>
      <c r="BE65" s="62" t="s">
        <v>7</v>
      </c>
      <c r="BF65" s="62" t="s">
        <v>7</v>
      </c>
      <c r="BG65" s="62" t="s">
        <v>7</v>
      </c>
      <c r="BH65" s="62">
        <v>567</v>
      </c>
      <c r="BI65" s="62">
        <v>565</v>
      </c>
      <c r="BJ65" s="62" t="s">
        <v>7</v>
      </c>
      <c r="BK65" s="62" t="s">
        <v>7</v>
      </c>
      <c r="BL65" s="62" t="s">
        <v>7</v>
      </c>
      <c r="BM65" s="62" t="s">
        <v>7</v>
      </c>
      <c r="BN65" s="62" t="s">
        <v>7</v>
      </c>
      <c r="BO65" s="62" t="s">
        <v>7</v>
      </c>
      <c r="BP65" s="62" t="s">
        <v>7</v>
      </c>
      <c r="BQ65" s="62" t="s">
        <v>7</v>
      </c>
      <c r="BR65" s="62" t="s">
        <v>7</v>
      </c>
      <c r="BS65" s="62" t="s">
        <v>7</v>
      </c>
      <c r="BT65" s="62" t="s">
        <v>7</v>
      </c>
      <c r="BU65" s="62" t="s">
        <v>7</v>
      </c>
      <c r="BV65" s="62" t="s">
        <v>7</v>
      </c>
      <c r="BW65" s="62" t="s">
        <v>7</v>
      </c>
      <c r="BX65" s="62" t="s">
        <v>7</v>
      </c>
      <c r="BY65" s="62" t="s">
        <v>7</v>
      </c>
      <c r="BZ65" s="62" t="s">
        <v>7</v>
      </c>
      <c r="CA65" s="117"/>
      <c r="CB65" s="60" t="str">
        <f>IF(AD65="Athlete Name","",AD65)</f>
        <v>John Blanton</v>
      </c>
      <c r="CC65" s="46">
        <v>13</v>
      </c>
      <c r="CD65" s="88"/>
    </row>
    <row r="66" spans="2:82" x14ac:dyDescent="0.35">
      <c r="B66" s="71"/>
      <c r="C66" s="323"/>
      <c r="D66" s="47"/>
      <c r="E66" s="60"/>
      <c r="G66" s="46"/>
      <c r="I66" s="61" t="str">
        <f>IF(SUM(AF66:AJ66)=0,"",SUM(AF66:AJ66))</f>
        <v/>
      </c>
      <c r="J66" s="108" t="s">
        <v>12</v>
      </c>
      <c r="K66" s="45" t="str">
        <f>IFERROR(LARGE((AL66:BZ66),1),"")</f>
        <v/>
      </c>
      <c r="L66" s="1" t="str">
        <f>IFERROR(LARGE((AL66:BZ66),2),"")</f>
        <v/>
      </c>
      <c r="M66" s="1" t="str">
        <f>IFERROR(LARGE((AL66:BZ66),3),"")</f>
        <v/>
      </c>
      <c r="N66" s="1" t="str">
        <f>IFERROR(LARGE((AL66:BZ66),4),"")</f>
        <v/>
      </c>
      <c r="O66" s="46" t="str">
        <f>IFERROR(LARGE((AL66:BZ66),5),"")</f>
        <v/>
      </c>
      <c r="P66" s="1"/>
      <c r="Q66" s="56"/>
      <c r="R66" s="57"/>
      <c r="T66" s="5">
        <f t="shared" ref="T66" si="146">IF(U65="","",1)</f>
        <v>1</v>
      </c>
      <c r="U66" s="126">
        <f t="shared" ref="U66" si="147">IF(U65="","",1)</f>
        <v>1</v>
      </c>
      <c r="V66" s="6">
        <f t="shared" ref="V66" si="148">IF(U65="","",1)</f>
        <v>1</v>
      </c>
      <c r="X66" s="60"/>
      <c r="Y66" s="46"/>
      <c r="Z66" s="76"/>
      <c r="AB66" s="82"/>
      <c r="AC66" s="45"/>
      <c r="AD66" s="60"/>
      <c r="AF66" s="45" t="s">
        <v>12</v>
      </c>
      <c r="AG66" s="1" t="s">
        <v>12</v>
      </c>
      <c r="AH66" s="1" t="s">
        <v>12</v>
      </c>
      <c r="AI66" s="1" t="s">
        <v>12</v>
      </c>
      <c r="AJ66" s="46" t="s">
        <v>12</v>
      </c>
      <c r="AK66" s="108"/>
      <c r="AL66" s="45"/>
      <c r="AM66" s="45" t="s">
        <v>12</v>
      </c>
      <c r="AN66" s="45" t="s">
        <v>12</v>
      </c>
      <c r="AO66" s="45" t="s">
        <v>12</v>
      </c>
      <c r="AP66" s="45" t="s">
        <v>12</v>
      </c>
      <c r="AQ66" s="45" t="s">
        <v>12</v>
      </c>
      <c r="AR66" s="45" t="s">
        <v>12</v>
      </c>
      <c r="AS66" s="45" t="s">
        <v>12</v>
      </c>
      <c r="AT66" s="45" t="s">
        <v>12</v>
      </c>
      <c r="AU66" s="45" t="s">
        <v>12</v>
      </c>
      <c r="AV66" s="45" t="s">
        <v>12</v>
      </c>
      <c r="AW66" s="45" t="s">
        <v>12</v>
      </c>
      <c r="AX66" s="45" t="s">
        <v>12</v>
      </c>
      <c r="AY66" s="45" t="s">
        <v>12</v>
      </c>
      <c r="AZ66" s="45" t="s">
        <v>12</v>
      </c>
      <c r="BA66" s="45" t="s">
        <v>12</v>
      </c>
      <c r="BB66" s="45" t="s">
        <v>12</v>
      </c>
      <c r="BC66" s="45" t="s">
        <v>12</v>
      </c>
      <c r="BD66" s="45" t="s">
        <v>12</v>
      </c>
      <c r="BE66" s="45" t="s">
        <v>12</v>
      </c>
      <c r="BF66" s="45" t="s">
        <v>12</v>
      </c>
      <c r="BG66" s="45" t="s">
        <v>12</v>
      </c>
      <c r="BH66" s="45" t="s">
        <v>12</v>
      </c>
      <c r="BI66" s="45" t="s">
        <v>12</v>
      </c>
      <c r="BJ66" s="45" t="s">
        <v>12</v>
      </c>
      <c r="BK66" s="45" t="s">
        <v>12</v>
      </c>
      <c r="BL66" s="45" t="s">
        <v>12</v>
      </c>
      <c r="BM66" s="45" t="s">
        <v>12</v>
      </c>
      <c r="BN66" s="45" t="s">
        <v>12</v>
      </c>
      <c r="BO66" s="45" t="s">
        <v>12</v>
      </c>
      <c r="BP66" s="45" t="s">
        <v>12</v>
      </c>
      <c r="BQ66" s="45" t="s">
        <v>12</v>
      </c>
      <c r="BR66" s="45" t="s">
        <v>12</v>
      </c>
      <c r="BS66" s="45" t="s">
        <v>12</v>
      </c>
      <c r="BT66" s="45" t="s">
        <v>12</v>
      </c>
      <c r="BU66" s="45" t="s">
        <v>12</v>
      </c>
      <c r="BV66" s="45" t="s">
        <v>12</v>
      </c>
      <c r="BW66" s="45" t="s">
        <v>12</v>
      </c>
      <c r="BX66" s="45" t="s">
        <v>12</v>
      </c>
      <c r="BY66" s="45" t="s">
        <v>12</v>
      </c>
      <c r="BZ66" s="45" t="s">
        <v>12</v>
      </c>
      <c r="CA66" s="117"/>
      <c r="CB66" s="60"/>
      <c r="CC66" s="46"/>
      <c r="CD66" s="88"/>
    </row>
    <row r="67" spans="2:82" s="39" customFormat="1" ht="8.5" customHeight="1" thickBot="1" x14ac:dyDescent="0.4">
      <c r="B67" s="102"/>
      <c r="C67" s="324"/>
      <c r="D67" s="123"/>
      <c r="E67" s="103"/>
      <c r="F67" s="53"/>
      <c r="G67" s="54"/>
      <c r="I67" s="106"/>
      <c r="K67" s="101"/>
      <c r="L67" s="99"/>
      <c r="M67" s="99"/>
      <c r="N67" s="99"/>
      <c r="O67" s="100"/>
      <c r="Q67" s="114"/>
      <c r="R67" s="124"/>
      <c r="T67" s="127">
        <f t="shared" ref="T67" si="149">IF(U65="","",1)</f>
        <v>1</v>
      </c>
      <c r="U67" s="128">
        <f t="shared" ref="U67" si="150">IF(U65="","",1)</f>
        <v>1</v>
      </c>
      <c r="V67" s="129">
        <f t="shared" ref="V67" si="151">IF(U65="","",1)</f>
        <v>1</v>
      </c>
      <c r="X67" s="123"/>
      <c r="Y67" s="97"/>
      <c r="Z67" s="98"/>
      <c r="AB67" s="104"/>
      <c r="AC67" s="92"/>
      <c r="AD67" s="148"/>
      <c r="AF67" s="153"/>
      <c r="AG67" s="154"/>
      <c r="AH67" s="154"/>
      <c r="AI67" s="155"/>
      <c r="AJ67" s="156"/>
      <c r="AL67" s="159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5"/>
      <c r="BS67" s="155"/>
      <c r="BT67" s="155"/>
      <c r="BU67" s="155"/>
      <c r="BV67" s="155"/>
      <c r="BW67" s="155"/>
      <c r="BX67" s="155"/>
      <c r="BY67" s="155"/>
      <c r="BZ67" s="156"/>
      <c r="CA67" s="118"/>
      <c r="CB67" s="158"/>
      <c r="CC67" s="97"/>
      <c r="CD67" s="105"/>
    </row>
    <row r="68" spans="2:82" s="3" customFormat="1" x14ac:dyDescent="0.35">
      <c r="B68" s="74"/>
      <c r="C68" s="322"/>
      <c r="Q68" s="3" t="s">
        <v>6</v>
      </c>
      <c r="R68" s="3" t="s">
        <v>37</v>
      </c>
      <c r="Y68" s="66"/>
      <c r="Z68" s="75"/>
      <c r="AB68" s="83"/>
      <c r="AC68" s="58"/>
      <c r="AF68" s="3" t="s">
        <v>10</v>
      </c>
      <c r="AG68" s="3" t="s">
        <v>13</v>
      </c>
      <c r="AH68" s="3" t="s">
        <v>13</v>
      </c>
      <c r="AI68" s="3" t="s">
        <v>14</v>
      </c>
      <c r="AJ68" s="3" t="s">
        <v>16</v>
      </c>
      <c r="AM68" s="3">
        <f t="shared" ref="AM68:AP68" si="152">AM13</f>
        <v>2023</v>
      </c>
      <c r="AN68" s="3">
        <f t="shared" si="152"/>
        <v>2023</v>
      </c>
      <c r="AO68" s="3">
        <f t="shared" si="152"/>
        <v>2024</v>
      </c>
      <c r="AP68" s="3">
        <f t="shared" si="152"/>
        <v>2024</v>
      </c>
      <c r="AQ68" s="3">
        <f t="shared" ref="AQ68:BX68" si="153">AQ13</f>
        <v>2024</v>
      </c>
      <c r="AR68" s="3">
        <f t="shared" si="153"/>
        <v>2024</v>
      </c>
      <c r="AS68" s="3">
        <f t="shared" si="153"/>
        <v>2024</v>
      </c>
      <c r="AT68" s="3">
        <f t="shared" si="153"/>
        <v>2024</v>
      </c>
      <c r="AU68" s="3">
        <f t="shared" si="153"/>
        <v>2024</v>
      </c>
      <c r="AV68" s="3">
        <f t="shared" si="153"/>
        <v>2024</v>
      </c>
      <c r="AW68" s="3">
        <f t="shared" si="153"/>
        <v>2024</v>
      </c>
      <c r="AX68" s="3">
        <f t="shared" si="153"/>
        <v>2024</v>
      </c>
      <c r="AY68" s="3">
        <f t="shared" si="153"/>
        <v>2024</v>
      </c>
      <c r="AZ68" s="3">
        <f t="shared" si="153"/>
        <v>2024</v>
      </c>
      <c r="BA68" s="3">
        <f t="shared" si="153"/>
        <v>2024</v>
      </c>
      <c r="BB68" s="3">
        <f t="shared" si="153"/>
        <v>2024</v>
      </c>
      <c r="BC68" s="3">
        <f t="shared" si="153"/>
        <v>2024</v>
      </c>
      <c r="BD68" s="3">
        <f t="shared" ref="BD68" si="154">BD13</f>
        <v>2024</v>
      </c>
      <c r="BE68" s="3">
        <f t="shared" ref="BE68" si="155">BE13</f>
        <v>2024</v>
      </c>
      <c r="BF68" s="3">
        <f t="shared" si="153"/>
        <v>2024</v>
      </c>
      <c r="BG68" s="3">
        <f t="shared" si="153"/>
        <v>2024</v>
      </c>
      <c r="BH68" s="3">
        <f t="shared" si="153"/>
        <v>2024</v>
      </c>
      <c r="BI68" s="3">
        <f t="shared" si="153"/>
        <v>2024</v>
      </c>
      <c r="BJ68" s="3">
        <f t="shared" si="153"/>
        <v>2024</v>
      </c>
      <c r="BK68" s="3">
        <f t="shared" ref="BK68:BL68" si="156">BK13</f>
        <v>2024</v>
      </c>
      <c r="BL68" s="3">
        <f t="shared" si="156"/>
        <v>2024</v>
      </c>
      <c r="BM68" s="3">
        <f t="shared" si="153"/>
        <v>2024</v>
      </c>
      <c r="BN68" s="3">
        <f t="shared" si="153"/>
        <v>2024</v>
      </c>
      <c r="BO68" s="3">
        <f t="shared" si="153"/>
        <v>2024</v>
      </c>
      <c r="BP68" s="3">
        <f t="shared" ref="BP68:BQ68" si="157">BP13</f>
        <v>2024</v>
      </c>
      <c r="BQ68" s="3">
        <f t="shared" si="157"/>
        <v>2024</v>
      </c>
      <c r="BR68" s="3">
        <f t="shared" si="153"/>
        <v>2024</v>
      </c>
      <c r="BS68" s="3">
        <f t="shared" si="153"/>
        <v>2024</v>
      </c>
      <c r="BT68" s="3">
        <f t="shared" si="153"/>
        <v>2024</v>
      </c>
      <c r="BU68" s="3">
        <f t="shared" si="153"/>
        <v>2024</v>
      </c>
      <c r="BV68" s="3">
        <f t="shared" si="153"/>
        <v>2024</v>
      </c>
      <c r="BW68" s="3" t="str">
        <f t="shared" si="153"/>
        <v>Year</v>
      </c>
      <c r="BX68" s="3" t="str">
        <f t="shared" si="153"/>
        <v>Year</v>
      </c>
      <c r="BY68" s="3" t="str">
        <f t="shared" ref="BY68:BZ68" si="158">BY13</f>
        <v>Year</v>
      </c>
      <c r="BZ68" s="3" t="str">
        <f t="shared" si="158"/>
        <v>Year</v>
      </c>
      <c r="CC68" s="66"/>
      <c r="CD68" s="89"/>
    </row>
    <row r="69" spans="2:82" s="3" customFormat="1" x14ac:dyDescent="0.35">
      <c r="B69" s="74"/>
      <c r="C69" s="322" t="s">
        <v>0</v>
      </c>
      <c r="F69" s="3" t="s">
        <v>2</v>
      </c>
      <c r="G69" s="3" t="s">
        <v>1</v>
      </c>
      <c r="I69" s="3" t="s">
        <v>13</v>
      </c>
      <c r="K69" s="360" t="s">
        <v>36</v>
      </c>
      <c r="L69" s="360"/>
      <c r="M69" s="360"/>
      <c r="N69" s="360"/>
      <c r="O69" s="360"/>
      <c r="Q69" s="3" t="s">
        <v>7</v>
      </c>
      <c r="R69" s="3" t="s">
        <v>8</v>
      </c>
      <c r="U69" s="3" t="s">
        <v>4</v>
      </c>
      <c r="Y69" s="66"/>
      <c r="Z69" s="75"/>
      <c r="AB69" s="83"/>
      <c r="AC69" s="58" t="s">
        <v>0</v>
      </c>
      <c r="AF69" s="3" t="s">
        <v>11</v>
      </c>
      <c r="AG69" s="3" t="s">
        <v>48</v>
      </c>
      <c r="AH69" s="3" t="s">
        <v>4</v>
      </c>
      <c r="AI69" s="3" t="s">
        <v>15</v>
      </c>
      <c r="AJ69" s="3" t="s">
        <v>7</v>
      </c>
      <c r="AM69" s="3" t="str">
        <f t="shared" ref="AM69:AP69" si="159">AM14</f>
        <v>Dec</v>
      </c>
      <c r="AN69" s="3" t="str">
        <f t="shared" si="159"/>
        <v>Dec</v>
      </c>
      <c r="AO69" s="3" t="str">
        <f t="shared" si="159"/>
        <v>Feb</v>
      </c>
      <c r="AP69" s="3" t="str">
        <f t="shared" si="159"/>
        <v>Mar</v>
      </c>
      <c r="AQ69" s="3" t="str">
        <f t="shared" ref="AQ69:BX69" si="160">AQ14</f>
        <v>Mar</v>
      </c>
      <c r="AR69" s="3" t="str">
        <f t="shared" si="160"/>
        <v>Apr</v>
      </c>
      <c r="AS69" s="3" t="str">
        <f t="shared" si="160"/>
        <v>Apr</v>
      </c>
      <c r="AT69" s="3" t="str">
        <f t="shared" si="160"/>
        <v>Apr</v>
      </c>
      <c r="AU69" s="3" t="str">
        <f t="shared" si="160"/>
        <v>Apr</v>
      </c>
      <c r="AV69" s="3" t="str">
        <f t="shared" si="160"/>
        <v>Apr</v>
      </c>
      <c r="AW69" s="3" t="str">
        <f t="shared" si="160"/>
        <v>Apr</v>
      </c>
      <c r="AX69" s="3" t="str">
        <f t="shared" si="160"/>
        <v>Apr</v>
      </c>
      <c r="AY69" s="3" t="str">
        <f t="shared" si="160"/>
        <v>May</v>
      </c>
      <c r="AZ69" s="3" t="str">
        <f t="shared" si="160"/>
        <v>May</v>
      </c>
      <c r="BA69" s="3" t="str">
        <f t="shared" si="160"/>
        <v>May</v>
      </c>
      <c r="BB69" s="3" t="str">
        <f t="shared" si="160"/>
        <v>May</v>
      </c>
      <c r="BC69" s="3" t="str">
        <f t="shared" si="160"/>
        <v>May</v>
      </c>
      <c r="BD69" s="3" t="str">
        <f t="shared" ref="BD69" si="161">BD14</f>
        <v>May</v>
      </c>
      <c r="BE69" s="3" t="str">
        <f t="shared" ref="BE69" si="162">BE14</f>
        <v>June</v>
      </c>
      <c r="BF69" s="3" t="str">
        <f t="shared" si="160"/>
        <v>June</v>
      </c>
      <c r="BG69" s="3" t="str">
        <f t="shared" si="160"/>
        <v>June</v>
      </c>
      <c r="BH69" s="3" t="str">
        <f t="shared" si="160"/>
        <v>June</v>
      </c>
      <c r="BI69" s="3" t="str">
        <f t="shared" si="160"/>
        <v>June</v>
      </c>
      <c r="BJ69" s="3" t="str">
        <f t="shared" si="160"/>
        <v>July</v>
      </c>
      <c r="BK69" s="3" t="str">
        <f t="shared" ref="BK69:BL69" si="163">BK14</f>
        <v>July</v>
      </c>
      <c r="BL69" s="3" t="str">
        <f t="shared" si="163"/>
        <v>July</v>
      </c>
      <c r="BM69" s="3" t="str">
        <f t="shared" si="160"/>
        <v>August</v>
      </c>
      <c r="BN69" s="3" t="str">
        <f t="shared" si="160"/>
        <v>Sept</v>
      </c>
      <c r="BO69" s="3" t="str">
        <f t="shared" si="160"/>
        <v>Sept</v>
      </c>
      <c r="BP69" s="3" t="str">
        <f t="shared" ref="BP69:BQ69" si="164">BP14</f>
        <v>Oct</v>
      </c>
      <c r="BQ69" s="3" t="str">
        <f t="shared" si="164"/>
        <v>Oct</v>
      </c>
      <c r="BR69" s="3" t="str">
        <f t="shared" si="160"/>
        <v>Oct</v>
      </c>
      <c r="BS69" s="3" t="str">
        <f t="shared" si="160"/>
        <v>Oct</v>
      </c>
      <c r="BT69" s="3" t="str">
        <f t="shared" si="160"/>
        <v>Nov</v>
      </c>
      <c r="BU69" s="3" t="str">
        <f t="shared" si="160"/>
        <v>Nov</v>
      </c>
      <c r="BV69" s="3" t="str">
        <f t="shared" si="160"/>
        <v>Nov</v>
      </c>
      <c r="BW69" s="3" t="str">
        <f t="shared" si="160"/>
        <v>Month</v>
      </c>
      <c r="BX69" s="3" t="str">
        <f t="shared" si="160"/>
        <v>Month</v>
      </c>
      <c r="BY69" s="3" t="str">
        <f t="shared" ref="BY69:BZ69" si="165">BY14</f>
        <v>Month</v>
      </c>
      <c r="BZ69" s="3" t="str">
        <f t="shared" si="165"/>
        <v>Month</v>
      </c>
      <c r="CC69" s="66" t="s">
        <v>0</v>
      </c>
      <c r="CD69" s="89"/>
    </row>
    <row r="70" spans="2:82" s="3" customFormat="1" ht="15" thickBot="1" x14ac:dyDescent="0.4">
      <c r="B70" s="74"/>
      <c r="C70" s="322" t="s">
        <v>35</v>
      </c>
      <c r="D70" s="41" t="s">
        <v>34</v>
      </c>
      <c r="F70" s="41" t="s">
        <v>1</v>
      </c>
      <c r="G70" s="41" t="s">
        <v>3</v>
      </c>
      <c r="I70" s="41" t="s">
        <v>12</v>
      </c>
      <c r="K70" s="41">
        <v>1</v>
      </c>
      <c r="L70" s="41">
        <v>2</v>
      </c>
      <c r="M70" s="41">
        <v>3</v>
      </c>
      <c r="N70" s="41">
        <v>4</v>
      </c>
      <c r="O70" s="41">
        <v>5</v>
      </c>
      <c r="Q70" s="41" t="s">
        <v>5</v>
      </c>
      <c r="R70" s="41" t="s">
        <v>5</v>
      </c>
      <c r="T70" s="111"/>
      <c r="U70" s="111" t="s">
        <v>5</v>
      </c>
      <c r="V70" s="111"/>
      <c r="X70" s="41" t="s">
        <v>34</v>
      </c>
      <c r="Y70" s="66"/>
      <c r="Z70" s="75"/>
      <c r="AB70" s="83"/>
      <c r="AC70" s="58" t="s">
        <v>35</v>
      </c>
      <c r="AD70" s="41" t="s">
        <v>34</v>
      </c>
      <c r="AF70" s="41" t="s">
        <v>12</v>
      </c>
      <c r="AG70" s="41" t="s">
        <v>12</v>
      </c>
      <c r="AH70" s="41" t="s">
        <v>12</v>
      </c>
      <c r="AI70" s="41" t="s">
        <v>12</v>
      </c>
      <c r="AJ70" s="41" t="s">
        <v>12</v>
      </c>
      <c r="AL70" s="41"/>
      <c r="AM70" s="41" t="str">
        <f t="shared" ref="AM70:AP70" si="166">AM15</f>
        <v>Oly Tryout II Day 1</v>
      </c>
      <c r="AN70" s="41" t="str">
        <f t="shared" si="166"/>
        <v>Oly Tryout II Day 2</v>
      </c>
      <c r="AO70" s="41" t="str">
        <f t="shared" si="166"/>
        <v>NTCSC PTO</v>
      </c>
      <c r="AP70" s="41" t="str">
        <f t="shared" si="166"/>
        <v>Olympic Tyout III</v>
      </c>
      <c r="AQ70" s="41" t="str">
        <f t="shared" ref="AQ70:BX70" si="167">AQ15</f>
        <v>Olympic Tyout III</v>
      </c>
      <c r="AR70" s="41" t="str">
        <f t="shared" si="167"/>
        <v>CAT Buenos Aires</v>
      </c>
      <c r="AS70" s="41" t="str">
        <f t="shared" si="167"/>
        <v>CAT Buenos Aires</v>
      </c>
      <c r="AT70" s="41" t="str">
        <f t="shared" si="167"/>
        <v>Junior Olympics</v>
      </c>
      <c r="AU70" s="41" t="str">
        <f t="shared" si="167"/>
        <v>Junior Olympics</v>
      </c>
      <c r="AV70" s="41" t="str">
        <f t="shared" si="167"/>
        <v>Rio WC Elim</v>
      </c>
      <c r="AW70" s="41" t="str">
        <f t="shared" si="167"/>
        <v>Rio WC Qual</v>
      </c>
      <c r="AX70" s="41" t="str">
        <f t="shared" si="167"/>
        <v>Lapua IWK</v>
      </c>
      <c r="AY70" s="41" t="str">
        <f t="shared" si="167"/>
        <v>Pilsen Liberation</v>
      </c>
      <c r="AZ70" s="41" t="str">
        <f t="shared" si="167"/>
        <v>Baku WC Qual 1</v>
      </c>
      <c r="BA70" s="41" t="str">
        <f t="shared" si="167"/>
        <v>Baku WC Qual 2</v>
      </c>
      <c r="BB70" s="41" t="str">
        <f t="shared" si="167"/>
        <v>NTCSC PTO</v>
      </c>
      <c r="BC70" s="41" t="str">
        <f t="shared" si="167"/>
        <v>WVU Eley Open</v>
      </c>
      <c r="BD70" s="41" t="str">
        <f t="shared" ref="BD70" si="168">BD15</f>
        <v>WVU Eley Open</v>
      </c>
      <c r="BE70" s="41" t="str">
        <f t="shared" ref="BE70" si="169">BE15</f>
        <v>Camp Perry Open</v>
      </c>
      <c r="BF70" s="41" t="str">
        <f t="shared" si="167"/>
        <v>Munich WC Elim</v>
      </c>
      <c r="BG70" s="41" t="str">
        <f t="shared" si="167"/>
        <v>Munich WC Qual</v>
      </c>
      <c r="BH70" s="41" t="str">
        <f t="shared" si="167"/>
        <v>USAS Natl Champ</v>
      </c>
      <c r="BI70" s="41" t="str">
        <f t="shared" si="167"/>
        <v>USAS Natl Champ</v>
      </c>
      <c r="BJ70" s="41" t="str">
        <f t="shared" si="167"/>
        <v>CMP Natl Champ</v>
      </c>
      <c r="BK70" s="41" t="str">
        <f t="shared" ref="BK70:BL70" si="170">BK15</f>
        <v>CMP Natl Champ</v>
      </c>
      <c r="BL70" s="41" t="str">
        <f t="shared" si="170"/>
        <v>Olympics</v>
      </c>
      <c r="BM70" s="41" t="str">
        <f t="shared" si="167"/>
        <v>NTCSC PTO</v>
      </c>
      <c r="BN70" s="41" t="str">
        <f t="shared" si="167"/>
        <v>NTCSC PTO</v>
      </c>
      <c r="BO70" s="41" t="str">
        <f t="shared" si="167"/>
        <v>NTCSC PTO</v>
      </c>
      <c r="BP70" s="41" t="str">
        <f t="shared" ref="BP70:BQ70" si="171">BP15</f>
        <v>Jr World Champ Elim</v>
      </c>
      <c r="BQ70" s="41" t="str">
        <f t="shared" si="171"/>
        <v>Jr World Champ Qual</v>
      </c>
      <c r="BR70" s="41" t="str">
        <f t="shared" si="167"/>
        <v>NTCSC PTO</v>
      </c>
      <c r="BS70" s="41" t="str">
        <f t="shared" si="167"/>
        <v>Dixie Double</v>
      </c>
      <c r="BT70" s="41" t="str">
        <f t="shared" si="167"/>
        <v>NTCSC Monthly</v>
      </c>
      <c r="BU70" s="41" t="str">
        <f t="shared" si="167"/>
        <v>NTCSC Monthly</v>
      </c>
      <c r="BV70" s="41" t="str">
        <f t="shared" si="167"/>
        <v>NTCSC Monthly</v>
      </c>
      <c r="BW70" s="41" t="str">
        <f t="shared" si="167"/>
        <v>Event 79</v>
      </c>
      <c r="BX70" s="41" t="str">
        <f t="shared" si="167"/>
        <v>Event 80</v>
      </c>
      <c r="BY70" s="41" t="str">
        <f t="shared" ref="BY70:BZ70" si="172">BY15</f>
        <v>Event 81</v>
      </c>
      <c r="BZ70" s="41" t="str">
        <f t="shared" si="172"/>
        <v>Event 82</v>
      </c>
      <c r="CB70" s="41" t="s">
        <v>34</v>
      </c>
      <c r="CC70" s="66" t="s">
        <v>35</v>
      </c>
      <c r="CD70" s="89"/>
    </row>
    <row r="71" spans="2:82" s="39" customFormat="1" ht="8.5" customHeight="1" x14ac:dyDescent="0.35">
      <c r="B71" s="102"/>
      <c r="C71" s="324"/>
      <c r="D71" s="47"/>
      <c r="E71" s="103"/>
      <c r="F71" s="1"/>
      <c r="G71" s="46"/>
      <c r="I71" s="103"/>
      <c r="K71" s="92"/>
      <c r="O71" s="97"/>
      <c r="Q71" s="56"/>
      <c r="R71" s="57"/>
      <c r="T71" s="182"/>
      <c r="U71" s="183"/>
      <c r="V71" s="184"/>
      <c r="X71" s="60"/>
      <c r="Y71" s="97"/>
      <c r="Z71" s="98"/>
      <c r="AB71" s="104"/>
      <c r="AC71" s="92"/>
      <c r="AD71" s="134"/>
      <c r="AF71" s="135"/>
      <c r="AG71" s="136"/>
      <c r="AH71" s="136"/>
      <c r="AI71" s="137"/>
      <c r="AJ71" s="138"/>
      <c r="AL71" s="143"/>
      <c r="AM71" s="144"/>
      <c r="AN71" s="144"/>
      <c r="AO71" s="144"/>
      <c r="AP71" s="144"/>
      <c r="AQ71" s="144"/>
      <c r="AR71" s="144"/>
      <c r="AS71" s="144"/>
      <c r="AT71" s="144"/>
      <c r="AU71" s="144"/>
      <c r="AV71" s="144"/>
      <c r="AW71" s="144"/>
      <c r="AX71" s="144"/>
      <c r="AY71" s="144"/>
      <c r="AZ71" s="144"/>
      <c r="BA71" s="144"/>
      <c r="BB71" s="144"/>
      <c r="BC71" s="144"/>
      <c r="BD71" s="144"/>
      <c r="BE71" s="144"/>
      <c r="BF71" s="144"/>
      <c r="BG71" s="144"/>
      <c r="BH71" s="144"/>
      <c r="BI71" s="144"/>
      <c r="BJ71" s="144"/>
      <c r="BK71" s="144"/>
      <c r="BL71" s="144"/>
      <c r="BM71" s="144"/>
      <c r="BN71" s="144"/>
      <c r="BO71" s="144"/>
      <c r="BP71" s="144"/>
      <c r="BQ71" s="144"/>
      <c r="BR71" s="144"/>
      <c r="BS71" s="144"/>
      <c r="BT71" s="144"/>
      <c r="BU71" s="144"/>
      <c r="BV71" s="144"/>
      <c r="BW71" s="144"/>
      <c r="BX71" s="144"/>
      <c r="BY71" s="144"/>
      <c r="BZ71" s="145"/>
      <c r="CA71" s="118"/>
      <c r="CB71" s="134"/>
      <c r="CC71" s="97"/>
      <c r="CD71" s="105"/>
    </row>
    <row r="72" spans="2:82" x14ac:dyDescent="0.35">
      <c r="B72" s="71"/>
      <c r="C72" s="323">
        <f t="shared" si="24"/>
        <v>14</v>
      </c>
      <c r="D72" s="47" t="str">
        <f t="shared" si="24"/>
        <v>Rylan Kissell</v>
      </c>
      <c r="E72" s="60"/>
      <c r="F72" s="1">
        <f>IF(COUNT(AL72:BZ72)=0,"", COUNT(AL72:BZ72))</f>
        <v>7</v>
      </c>
      <c r="G72" s="46">
        <f t="shared" si="142"/>
        <v>5</v>
      </c>
      <c r="I72" s="61"/>
      <c r="J72" s="108" t="s">
        <v>7</v>
      </c>
      <c r="K72" s="45">
        <f>IFERROR(LARGE((AL72:BZ72),1),"")</f>
        <v>587</v>
      </c>
      <c r="L72" s="1">
        <f>IFERROR(LARGE((AL72:BZ72),2),"")</f>
        <v>587</v>
      </c>
      <c r="M72" s="1">
        <f>IFERROR(LARGE((AL72:BZ72),3),"")</f>
        <v>585</v>
      </c>
      <c r="N72" s="1">
        <f>IFERROR(LARGE((AL72:BZ72),4),"")</f>
        <v>585</v>
      </c>
      <c r="O72" s="46">
        <f>IFERROR(LARGE((AL72:BZ72),5),"")</f>
        <v>580</v>
      </c>
      <c r="P72" s="1"/>
      <c r="Q72" s="56">
        <f t="shared" si="10"/>
        <v>584.79999999999995</v>
      </c>
      <c r="R72" s="57" t="str">
        <f t="shared" si="11"/>
        <v/>
      </c>
      <c r="T72" s="5">
        <f t="shared" ref="T72" si="173">IF(U72="","",1)</f>
        <v>1</v>
      </c>
      <c r="U72" s="4">
        <f t="shared" ref="U72" si="174">IF(SUM(Q72:R72)=0,"",SUM(Q72:R72))</f>
        <v>584.79999999999995</v>
      </c>
      <c r="V72" s="6">
        <f t="shared" ref="V72" si="175">IF(U72="","",1)</f>
        <v>1</v>
      </c>
      <c r="X72" s="60" t="str">
        <f t="shared" si="5"/>
        <v>Rylan Kissell</v>
      </c>
      <c r="Y72" s="46"/>
      <c r="Z72" s="76"/>
      <c r="AB72" s="82"/>
      <c r="AC72" s="45">
        <v>14</v>
      </c>
      <c r="AD72" s="60" t="s">
        <v>135</v>
      </c>
      <c r="AF72" s="45"/>
      <c r="AG72" s="1"/>
      <c r="AH72" s="1"/>
      <c r="AI72" s="1"/>
      <c r="AJ72" s="46"/>
      <c r="AK72" s="108"/>
      <c r="AL72" s="62" t="s">
        <v>7</v>
      </c>
      <c r="AM72" s="62" t="s">
        <v>7</v>
      </c>
      <c r="AN72" s="62" t="s">
        <v>7</v>
      </c>
      <c r="AO72" s="62" t="s">
        <v>7</v>
      </c>
      <c r="AP72" s="62" t="s">
        <v>7</v>
      </c>
      <c r="AQ72" s="62" t="s">
        <v>7</v>
      </c>
      <c r="AR72" s="62" t="s">
        <v>7</v>
      </c>
      <c r="AS72" s="62" t="s">
        <v>7</v>
      </c>
      <c r="AT72" s="62" t="s">
        <v>7</v>
      </c>
      <c r="AU72" s="62" t="s">
        <v>7</v>
      </c>
      <c r="AV72" s="62" t="s">
        <v>7</v>
      </c>
      <c r="AW72" s="62" t="s">
        <v>7</v>
      </c>
      <c r="AX72" s="62" t="s">
        <v>7</v>
      </c>
      <c r="AY72" s="62" t="s">
        <v>7</v>
      </c>
      <c r="AZ72" s="62">
        <v>587</v>
      </c>
      <c r="BA72" s="62">
        <v>585</v>
      </c>
      <c r="BB72" s="62" t="s">
        <v>7</v>
      </c>
      <c r="BC72" s="62" t="s">
        <v>7</v>
      </c>
      <c r="BD72" s="62" t="s">
        <v>7</v>
      </c>
      <c r="BE72" s="62" t="s">
        <v>7</v>
      </c>
      <c r="BF72" s="62">
        <v>587</v>
      </c>
      <c r="BG72" s="62">
        <v>585</v>
      </c>
      <c r="BH72" s="62">
        <v>577</v>
      </c>
      <c r="BI72" s="62">
        <v>580</v>
      </c>
      <c r="BJ72" s="62" t="s">
        <v>7</v>
      </c>
      <c r="BK72" s="62" t="s">
        <v>7</v>
      </c>
      <c r="BL72" s="62">
        <v>579</v>
      </c>
      <c r="BM72" s="62" t="s">
        <v>7</v>
      </c>
      <c r="BN72" s="62" t="s">
        <v>7</v>
      </c>
      <c r="BO72" s="62" t="s">
        <v>7</v>
      </c>
      <c r="BP72" s="62" t="s">
        <v>7</v>
      </c>
      <c r="BQ72" s="62" t="s">
        <v>7</v>
      </c>
      <c r="BR72" s="62" t="s">
        <v>7</v>
      </c>
      <c r="BS72" s="62" t="s">
        <v>7</v>
      </c>
      <c r="BT72" s="62" t="s">
        <v>7</v>
      </c>
      <c r="BU72" s="62" t="s">
        <v>7</v>
      </c>
      <c r="BV72" s="62" t="s">
        <v>7</v>
      </c>
      <c r="BW72" s="62" t="s">
        <v>7</v>
      </c>
      <c r="BX72" s="62" t="s">
        <v>7</v>
      </c>
      <c r="BY72" s="62" t="s">
        <v>7</v>
      </c>
      <c r="BZ72" s="62" t="s">
        <v>7</v>
      </c>
      <c r="CA72" s="117"/>
      <c r="CB72" s="60" t="str">
        <f>IF(AD72="Athlete Name","",AD72)</f>
        <v>Rylan Kissell</v>
      </c>
      <c r="CC72" s="46">
        <v>14</v>
      </c>
      <c r="CD72" s="88"/>
    </row>
    <row r="73" spans="2:82" x14ac:dyDescent="0.35">
      <c r="B73" s="71"/>
      <c r="C73" s="323"/>
      <c r="D73" s="47"/>
      <c r="E73" s="60"/>
      <c r="G73" s="46"/>
      <c r="I73" s="61" t="str">
        <f>IF(SUM(AF73:AJ73)=0,"",SUM(AF73:AJ73))</f>
        <v/>
      </c>
      <c r="J73" s="108" t="s">
        <v>12</v>
      </c>
      <c r="K73" s="45" t="str">
        <f>IFERROR(LARGE((AL73:BZ73),1),"")</f>
        <v/>
      </c>
      <c r="L73" s="1" t="str">
        <f>IFERROR(LARGE((AL73:BZ73),2),"")</f>
        <v/>
      </c>
      <c r="M73" s="1" t="str">
        <f>IFERROR(LARGE((AL73:BZ73),3),"")</f>
        <v/>
      </c>
      <c r="N73" s="1" t="str">
        <f>IFERROR(LARGE((AL73:BZ73),4),"")</f>
        <v/>
      </c>
      <c r="O73" s="46" t="str">
        <f>IFERROR(LARGE((AL73:BZ73),5),"")</f>
        <v/>
      </c>
      <c r="P73" s="1"/>
      <c r="Q73" s="56"/>
      <c r="R73" s="57"/>
      <c r="T73" s="5">
        <f t="shared" ref="T73" si="176">IF(U72="","",1)</f>
        <v>1</v>
      </c>
      <c r="U73" s="126">
        <f t="shared" ref="U73" si="177">IF(U72="","",1)</f>
        <v>1</v>
      </c>
      <c r="V73" s="6">
        <f t="shared" ref="V73" si="178">IF(U72="","",1)</f>
        <v>1</v>
      </c>
      <c r="X73" s="60"/>
      <c r="Y73" s="46"/>
      <c r="Z73" s="76"/>
      <c r="AB73" s="82"/>
      <c r="AC73" s="45"/>
      <c r="AD73" s="60"/>
      <c r="AF73" s="45" t="s">
        <v>12</v>
      </c>
      <c r="AG73" s="1" t="s">
        <v>12</v>
      </c>
      <c r="AH73" s="1" t="s">
        <v>12</v>
      </c>
      <c r="AI73" s="1" t="s">
        <v>12</v>
      </c>
      <c r="AJ73" s="46" t="s">
        <v>12</v>
      </c>
      <c r="AK73" s="108"/>
      <c r="AL73" s="45"/>
      <c r="AM73" s="45" t="s">
        <v>12</v>
      </c>
      <c r="AN73" s="45" t="s">
        <v>12</v>
      </c>
      <c r="AO73" s="45" t="s">
        <v>12</v>
      </c>
      <c r="AP73" s="45" t="s">
        <v>12</v>
      </c>
      <c r="AQ73" s="45" t="s">
        <v>12</v>
      </c>
      <c r="AR73" s="45" t="s">
        <v>12</v>
      </c>
      <c r="AS73" s="45" t="s">
        <v>12</v>
      </c>
      <c r="AT73" s="45" t="s">
        <v>12</v>
      </c>
      <c r="AU73" s="45" t="s">
        <v>12</v>
      </c>
      <c r="AV73" s="45" t="s">
        <v>12</v>
      </c>
      <c r="AW73" s="45" t="s">
        <v>12</v>
      </c>
      <c r="AX73" s="45" t="s">
        <v>12</v>
      </c>
      <c r="AY73" s="45" t="s">
        <v>12</v>
      </c>
      <c r="AZ73" s="45" t="s">
        <v>12</v>
      </c>
      <c r="BA73" s="45" t="s">
        <v>12</v>
      </c>
      <c r="BB73" s="45" t="s">
        <v>12</v>
      </c>
      <c r="BC73" s="45" t="s">
        <v>12</v>
      </c>
      <c r="BD73" s="45" t="s">
        <v>12</v>
      </c>
      <c r="BE73" s="45" t="s">
        <v>12</v>
      </c>
      <c r="BF73" s="45" t="s">
        <v>12</v>
      </c>
      <c r="BG73" s="45" t="s">
        <v>12</v>
      </c>
      <c r="BH73" s="45" t="s">
        <v>12</v>
      </c>
      <c r="BI73" s="45" t="s">
        <v>12</v>
      </c>
      <c r="BJ73" s="45" t="s">
        <v>12</v>
      </c>
      <c r="BK73" s="45" t="s">
        <v>12</v>
      </c>
      <c r="BL73" s="45" t="s">
        <v>12</v>
      </c>
      <c r="BM73" s="45" t="s">
        <v>12</v>
      </c>
      <c r="BN73" s="45" t="s">
        <v>12</v>
      </c>
      <c r="BO73" s="45" t="s">
        <v>12</v>
      </c>
      <c r="BP73" s="45" t="s">
        <v>12</v>
      </c>
      <c r="BQ73" s="45" t="s">
        <v>12</v>
      </c>
      <c r="BR73" s="45" t="s">
        <v>12</v>
      </c>
      <c r="BS73" s="45" t="s">
        <v>12</v>
      </c>
      <c r="BT73" s="45" t="s">
        <v>12</v>
      </c>
      <c r="BU73" s="45" t="s">
        <v>12</v>
      </c>
      <c r="BV73" s="45" t="s">
        <v>12</v>
      </c>
      <c r="BW73" s="45" t="s">
        <v>12</v>
      </c>
      <c r="BX73" s="45" t="s">
        <v>12</v>
      </c>
      <c r="BY73" s="45" t="s">
        <v>12</v>
      </c>
      <c r="BZ73" s="45" t="s">
        <v>12</v>
      </c>
      <c r="CA73" s="117"/>
      <c r="CB73" s="60"/>
      <c r="CC73" s="46"/>
      <c r="CD73" s="88"/>
    </row>
    <row r="74" spans="2:82" s="39" customFormat="1" ht="8.5" customHeight="1" thickBot="1" x14ac:dyDescent="0.4">
      <c r="B74" s="102"/>
      <c r="C74" s="324"/>
      <c r="D74" s="107"/>
      <c r="E74" s="103"/>
      <c r="F74" s="115"/>
      <c r="G74" s="116"/>
      <c r="I74" s="95"/>
      <c r="K74" s="96"/>
      <c r="L74" s="93"/>
      <c r="M74" s="93"/>
      <c r="N74" s="93"/>
      <c r="O74" s="94"/>
      <c r="Q74" s="112"/>
      <c r="R74" s="113"/>
      <c r="T74" s="110">
        <f t="shared" ref="T74" si="179">IF(U72="","",1)</f>
        <v>1</v>
      </c>
      <c r="U74" s="93">
        <f t="shared" ref="U74" si="180">IF(U72="","",1)</f>
        <v>1</v>
      </c>
      <c r="V74" s="109">
        <f t="shared" ref="V74" si="181">IF(U72="","",1)</f>
        <v>1</v>
      </c>
      <c r="X74" s="107"/>
      <c r="Y74" s="97"/>
      <c r="Z74" s="98"/>
      <c r="AB74" s="104"/>
      <c r="AC74" s="92"/>
      <c r="AD74" s="139"/>
      <c r="AF74" s="140"/>
      <c r="AG74" s="141"/>
      <c r="AH74" s="141"/>
      <c r="AI74" s="141"/>
      <c r="AJ74" s="142"/>
      <c r="AL74" s="140"/>
      <c r="AM74" s="141"/>
      <c r="AN74" s="141"/>
      <c r="AO74" s="141"/>
      <c r="AP74" s="141"/>
      <c r="AQ74" s="141"/>
      <c r="AR74" s="141"/>
      <c r="AS74" s="141"/>
      <c r="AT74" s="141"/>
      <c r="AU74" s="141"/>
      <c r="AV74" s="141"/>
      <c r="AW74" s="141"/>
      <c r="AX74" s="141"/>
      <c r="AY74" s="141"/>
      <c r="AZ74" s="141"/>
      <c r="BA74" s="141"/>
      <c r="BB74" s="141"/>
      <c r="BC74" s="141"/>
      <c r="BD74" s="141"/>
      <c r="BE74" s="141"/>
      <c r="BF74" s="141"/>
      <c r="BG74" s="141"/>
      <c r="BH74" s="141"/>
      <c r="BI74" s="141"/>
      <c r="BJ74" s="141"/>
      <c r="BK74" s="141"/>
      <c r="BL74" s="141"/>
      <c r="BM74" s="141"/>
      <c r="BN74" s="141"/>
      <c r="BO74" s="141"/>
      <c r="BP74" s="141"/>
      <c r="BQ74" s="141"/>
      <c r="BR74" s="141"/>
      <c r="BS74" s="141"/>
      <c r="BT74" s="141"/>
      <c r="BU74" s="141"/>
      <c r="BV74" s="141"/>
      <c r="BW74" s="141"/>
      <c r="BX74" s="141"/>
      <c r="BY74" s="141"/>
      <c r="BZ74" s="142"/>
      <c r="CA74" s="118"/>
      <c r="CB74" s="146"/>
      <c r="CC74" s="97"/>
      <c r="CD74" s="105"/>
    </row>
    <row r="75" spans="2:82" ht="8.5" customHeight="1" thickTop="1" x14ac:dyDescent="0.35">
      <c r="B75" s="71"/>
      <c r="C75" s="323"/>
      <c r="D75" s="47"/>
      <c r="E75" s="60"/>
      <c r="G75" s="46"/>
      <c r="I75" s="61"/>
      <c r="K75" s="45"/>
      <c r="L75" s="1"/>
      <c r="M75" s="1"/>
      <c r="N75" s="1"/>
      <c r="O75" s="46"/>
      <c r="P75" s="1"/>
      <c r="Q75" s="56"/>
      <c r="R75" s="57"/>
      <c r="T75" s="5">
        <f t="shared" ref="T75" si="182">IF(U76="","",1)</f>
        <v>1</v>
      </c>
      <c r="U75" s="1">
        <f t="shared" ref="U75" si="183">IF(U76="","",1)</f>
        <v>1</v>
      </c>
      <c r="V75" s="6">
        <f t="shared" ref="V75" si="184">IF(U76="","",1)</f>
        <v>1</v>
      </c>
      <c r="X75" s="60"/>
      <c r="Y75" s="46"/>
      <c r="Z75" s="76"/>
      <c r="AB75" s="82"/>
      <c r="AC75" s="45"/>
      <c r="AD75" s="149"/>
      <c r="AF75" s="150"/>
      <c r="AG75" s="151"/>
      <c r="AH75" s="151"/>
      <c r="AI75" s="151"/>
      <c r="AJ75" s="152"/>
      <c r="AL75" s="150"/>
      <c r="AM75" s="157"/>
      <c r="AN75" s="157"/>
      <c r="AO75" s="157"/>
      <c r="AP75" s="157"/>
      <c r="AQ75" s="157"/>
      <c r="AR75" s="157"/>
      <c r="AS75" s="157"/>
      <c r="AT75" s="157"/>
      <c r="AU75" s="157"/>
      <c r="AV75" s="157"/>
      <c r="AW75" s="157"/>
      <c r="AX75" s="157"/>
      <c r="AY75" s="157"/>
      <c r="AZ75" s="157"/>
      <c r="BA75" s="157"/>
      <c r="BB75" s="157"/>
      <c r="BC75" s="157"/>
      <c r="BD75" s="157"/>
      <c r="BE75" s="157"/>
      <c r="BF75" s="157"/>
      <c r="BG75" s="157"/>
      <c r="BH75" s="157"/>
      <c r="BI75" s="157"/>
      <c r="BJ75" s="157"/>
      <c r="BK75" s="157"/>
      <c r="BL75" s="157"/>
      <c r="BM75" s="157"/>
      <c r="BN75" s="157"/>
      <c r="BO75" s="157"/>
      <c r="BP75" s="157"/>
      <c r="BQ75" s="157"/>
      <c r="BR75" s="157"/>
      <c r="BS75" s="157"/>
      <c r="BT75" s="157"/>
      <c r="BU75" s="157"/>
      <c r="BV75" s="157"/>
      <c r="BW75" s="157"/>
      <c r="BX75" s="157"/>
      <c r="BY75" s="157"/>
      <c r="BZ75" s="152"/>
      <c r="CA75" s="117"/>
      <c r="CB75" s="149"/>
      <c r="CC75" s="46"/>
      <c r="CD75" s="88"/>
    </row>
    <row r="76" spans="2:82" x14ac:dyDescent="0.35">
      <c r="B76" s="71"/>
      <c r="C76" s="323">
        <f t="shared" si="24"/>
        <v>15</v>
      </c>
      <c r="D76" s="47" t="str">
        <f t="shared" si="24"/>
        <v>Tyler Wee</v>
      </c>
      <c r="E76" s="60"/>
      <c r="F76" s="1">
        <f>IF(COUNT(AL76:BZ76)=0,"", COUNT(AL76:BZ76))</f>
        <v>14</v>
      </c>
      <c r="G76" s="46">
        <f t="shared" si="142"/>
        <v>5</v>
      </c>
      <c r="I76" s="61"/>
      <c r="J76" s="108" t="s">
        <v>7</v>
      </c>
      <c r="K76" s="45">
        <f>IFERROR(LARGE((AL76:BZ76),1),"")</f>
        <v>592</v>
      </c>
      <c r="L76" s="1">
        <f>IFERROR(LARGE((AL76:BZ76),2),"")</f>
        <v>592</v>
      </c>
      <c r="M76" s="1">
        <f>IFERROR(LARGE((AL76:BZ76),3),"")</f>
        <v>586</v>
      </c>
      <c r="N76" s="1">
        <f>IFERROR(LARGE((AL76:BZ76),4),"")</f>
        <v>584</v>
      </c>
      <c r="O76" s="46">
        <f>IFERROR(LARGE((AL76:BZ76),5),"")</f>
        <v>584</v>
      </c>
      <c r="P76" s="1"/>
      <c r="Q76" s="56">
        <f t="shared" si="10"/>
        <v>587.6</v>
      </c>
      <c r="R76" s="57" t="str">
        <f t="shared" si="11"/>
        <v/>
      </c>
      <c r="T76" s="5">
        <f t="shared" ref="T76" si="185">IF(U76="","",1)</f>
        <v>1</v>
      </c>
      <c r="U76" s="4">
        <f t="shared" ref="U76" si="186">IF(SUM(Q76:R76)=0,"",SUM(Q76:R76))</f>
        <v>587.6</v>
      </c>
      <c r="V76" s="6">
        <f t="shared" ref="V76" si="187">IF(U76="","",1)</f>
        <v>1</v>
      </c>
      <c r="X76" s="60" t="str">
        <f t="shared" si="5"/>
        <v>Tyler Wee</v>
      </c>
      <c r="Y76" s="46"/>
      <c r="Z76" s="76"/>
      <c r="AB76" s="82"/>
      <c r="AC76" s="45">
        <v>15</v>
      </c>
      <c r="AD76" s="60" t="s">
        <v>189</v>
      </c>
      <c r="AF76" s="45"/>
      <c r="AG76" s="1"/>
      <c r="AH76" s="1"/>
      <c r="AI76" s="1"/>
      <c r="AJ76" s="46"/>
      <c r="AK76" s="108"/>
      <c r="AL76" s="62" t="s">
        <v>7</v>
      </c>
      <c r="AM76" s="62">
        <v>584</v>
      </c>
      <c r="AN76" s="62">
        <v>580</v>
      </c>
      <c r="AO76" s="62" t="s">
        <v>7</v>
      </c>
      <c r="AP76" s="62">
        <v>570</v>
      </c>
      <c r="AQ76" s="62">
        <v>567</v>
      </c>
      <c r="AR76" s="62" t="s">
        <v>7</v>
      </c>
      <c r="AS76" s="62" t="s">
        <v>7</v>
      </c>
      <c r="AT76" s="62">
        <v>592</v>
      </c>
      <c r="AU76" s="62">
        <v>592</v>
      </c>
      <c r="AV76" s="62" t="s">
        <v>7</v>
      </c>
      <c r="AW76" s="62" t="s">
        <v>7</v>
      </c>
      <c r="AX76" s="62" t="s">
        <v>7</v>
      </c>
      <c r="AY76" s="62" t="s">
        <v>7</v>
      </c>
      <c r="AZ76" s="62" t="s">
        <v>7</v>
      </c>
      <c r="BA76" s="62" t="s">
        <v>7</v>
      </c>
      <c r="BB76" s="62" t="s">
        <v>7</v>
      </c>
      <c r="BC76" s="62" t="s">
        <v>7</v>
      </c>
      <c r="BD76" s="62" t="s">
        <v>7</v>
      </c>
      <c r="BE76" s="62" t="s">
        <v>7</v>
      </c>
      <c r="BF76" s="62" t="s">
        <v>7</v>
      </c>
      <c r="BG76" s="62" t="s">
        <v>7</v>
      </c>
      <c r="BH76" s="62">
        <v>577</v>
      </c>
      <c r="BI76" s="62">
        <v>576</v>
      </c>
      <c r="BJ76" s="62">
        <v>581</v>
      </c>
      <c r="BK76" s="62">
        <v>559</v>
      </c>
      <c r="BL76" s="62" t="s">
        <v>7</v>
      </c>
      <c r="BM76" s="62" t="s">
        <v>7</v>
      </c>
      <c r="BN76" s="62">
        <v>586</v>
      </c>
      <c r="BO76" s="62" t="s">
        <v>7</v>
      </c>
      <c r="BP76" s="62">
        <v>578</v>
      </c>
      <c r="BQ76" s="62">
        <v>583</v>
      </c>
      <c r="BR76" s="62" t="s">
        <v>7</v>
      </c>
      <c r="BS76" s="62">
        <v>584</v>
      </c>
      <c r="BT76" s="62" t="s">
        <v>7</v>
      </c>
      <c r="BU76" s="62" t="s">
        <v>7</v>
      </c>
      <c r="BV76" s="62" t="s">
        <v>7</v>
      </c>
      <c r="BW76" s="62" t="s">
        <v>7</v>
      </c>
      <c r="BX76" s="62" t="s">
        <v>7</v>
      </c>
      <c r="BY76" s="62" t="s">
        <v>7</v>
      </c>
      <c r="BZ76" s="62" t="s">
        <v>7</v>
      </c>
      <c r="CA76" s="117"/>
      <c r="CB76" s="60" t="str">
        <f>IF(AD76="Athlete Name","",AD76)</f>
        <v>Tyler Wee</v>
      </c>
      <c r="CC76" s="46">
        <v>15</v>
      </c>
      <c r="CD76" s="88"/>
    </row>
    <row r="77" spans="2:82" x14ac:dyDescent="0.35">
      <c r="B77" s="71"/>
      <c r="C77" s="323"/>
      <c r="D77" s="47"/>
      <c r="E77" s="60"/>
      <c r="G77" s="46"/>
      <c r="I77" s="61" t="str">
        <f>IF(SUM(AF77:AJ77)=0,"",SUM(AF77:AJ77))</f>
        <v/>
      </c>
      <c r="J77" s="108" t="s">
        <v>12</v>
      </c>
      <c r="K77" s="45" t="str">
        <f>IFERROR(LARGE((AL77:BZ77),1),"")</f>
        <v/>
      </c>
      <c r="L77" s="1" t="str">
        <f>IFERROR(LARGE((AL77:BZ77),2),"")</f>
        <v/>
      </c>
      <c r="M77" s="1" t="str">
        <f>IFERROR(LARGE((AL77:BZ77),3),"")</f>
        <v/>
      </c>
      <c r="N77" s="1" t="str">
        <f>IFERROR(LARGE((AL77:BZ77),4),"")</f>
        <v/>
      </c>
      <c r="O77" s="46" t="str">
        <f>IFERROR(LARGE((AL77:BZ77),5),"")</f>
        <v/>
      </c>
      <c r="P77" s="1"/>
      <c r="Q77" s="56"/>
      <c r="R77" s="57"/>
      <c r="T77" s="5">
        <f t="shared" ref="T77" si="188">IF(U76="","",1)</f>
        <v>1</v>
      </c>
      <c r="U77" s="126">
        <f t="shared" ref="U77" si="189">IF(U76="","",1)</f>
        <v>1</v>
      </c>
      <c r="V77" s="6">
        <f t="shared" ref="V77" si="190">IF(U76="","",1)</f>
        <v>1</v>
      </c>
      <c r="X77" s="60"/>
      <c r="Y77" s="46"/>
      <c r="Z77" s="76"/>
      <c r="AB77" s="82"/>
      <c r="AC77" s="45"/>
      <c r="AD77" s="60"/>
      <c r="AF77" s="45" t="s">
        <v>12</v>
      </c>
      <c r="AG77" s="1" t="s">
        <v>12</v>
      </c>
      <c r="AH77" s="1" t="s">
        <v>12</v>
      </c>
      <c r="AI77" s="1" t="s">
        <v>12</v>
      </c>
      <c r="AJ77" s="46" t="s">
        <v>12</v>
      </c>
      <c r="AK77" s="108"/>
      <c r="AL77" s="45"/>
      <c r="AM77" s="45" t="s">
        <v>12</v>
      </c>
      <c r="AN77" s="45" t="s">
        <v>12</v>
      </c>
      <c r="AO77" s="45" t="s">
        <v>12</v>
      </c>
      <c r="AP77" s="45" t="s">
        <v>12</v>
      </c>
      <c r="AQ77" s="45" t="s">
        <v>12</v>
      </c>
      <c r="AR77" s="45" t="s">
        <v>12</v>
      </c>
      <c r="AS77" s="45" t="s">
        <v>12</v>
      </c>
      <c r="AT77" s="45" t="s">
        <v>12</v>
      </c>
      <c r="AU77" s="45" t="s">
        <v>12</v>
      </c>
      <c r="AV77" s="45" t="s">
        <v>12</v>
      </c>
      <c r="AW77" s="45" t="s">
        <v>12</v>
      </c>
      <c r="AX77" s="45" t="s">
        <v>12</v>
      </c>
      <c r="AY77" s="45" t="s">
        <v>12</v>
      </c>
      <c r="AZ77" s="45" t="s">
        <v>12</v>
      </c>
      <c r="BA77" s="45" t="s">
        <v>12</v>
      </c>
      <c r="BB77" s="45" t="s">
        <v>12</v>
      </c>
      <c r="BC77" s="45" t="s">
        <v>12</v>
      </c>
      <c r="BD77" s="45" t="s">
        <v>12</v>
      </c>
      <c r="BE77" s="45" t="s">
        <v>12</v>
      </c>
      <c r="BF77" s="45" t="s">
        <v>12</v>
      </c>
      <c r="BG77" s="45" t="s">
        <v>12</v>
      </c>
      <c r="BH77" s="45" t="s">
        <v>12</v>
      </c>
      <c r="BI77" s="45" t="s">
        <v>12</v>
      </c>
      <c r="BJ77" s="45" t="s">
        <v>12</v>
      </c>
      <c r="BK77" s="45" t="s">
        <v>12</v>
      </c>
      <c r="BL77" s="45" t="s">
        <v>12</v>
      </c>
      <c r="BM77" s="45" t="s">
        <v>12</v>
      </c>
      <c r="BN77" s="45" t="s">
        <v>12</v>
      </c>
      <c r="BO77" s="45" t="s">
        <v>12</v>
      </c>
      <c r="BP77" s="45" t="s">
        <v>12</v>
      </c>
      <c r="BQ77" s="45" t="s">
        <v>12</v>
      </c>
      <c r="BR77" s="45" t="s">
        <v>12</v>
      </c>
      <c r="BS77" s="45" t="s">
        <v>12</v>
      </c>
      <c r="BT77" s="45" t="s">
        <v>12</v>
      </c>
      <c r="BU77" s="45" t="s">
        <v>12</v>
      </c>
      <c r="BV77" s="45" t="s">
        <v>12</v>
      </c>
      <c r="BW77" s="45" t="s">
        <v>12</v>
      </c>
      <c r="BX77" s="45" t="s">
        <v>12</v>
      </c>
      <c r="BY77" s="45" t="s">
        <v>12</v>
      </c>
      <c r="BZ77" s="45" t="s">
        <v>12</v>
      </c>
      <c r="CA77" s="117"/>
      <c r="CB77" s="60"/>
      <c r="CC77" s="46"/>
      <c r="CD77" s="88"/>
    </row>
    <row r="78" spans="2:82" s="39" customFormat="1" ht="8.5" customHeight="1" thickBot="1" x14ac:dyDescent="0.4">
      <c r="B78" s="102"/>
      <c r="C78" s="324"/>
      <c r="D78" s="107"/>
      <c r="E78" s="103"/>
      <c r="F78" s="115"/>
      <c r="G78" s="116"/>
      <c r="I78" s="95"/>
      <c r="K78" s="96"/>
      <c r="L78" s="93"/>
      <c r="M78" s="93"/>
      <c r="N78" s="93"/>
      <c r="O78" s="94"/>
      <c r="Q78" s="112"/>
      <c r="R78" s="113"/>
      <c r="T78" s="110">
        <f t="shared" ref="T78" si="191">IF(U76="","",1)</f>
        <v>1</v>
      </c>
      <c r="U78" s="93">
        <f t="shared" ref="U78" si="192">IF(U76="","",1)</f>
        <v>1</v>
      </c>
      <c r="V78" s="109">
        <f t="shared" ref="V78" si="193">IF(U76="","",1)</f>
        <v>1</v>
      </c>
      <c r="X78" s="107"/>
      <c r="Y78" s="97"/>
      <c r="Z78" s="98"/>
      <c r="AB78" s="104"/>
      <c r="AC78" s="92"/>
      <c r="AD78" s="148"/>
      <c r="AF78" s="153"/>
      <c r="AG78" s="154"/>
      <c r="AH78" s="154"/>
      <c r="AI78" s="155"/>
      <c r="AJ78" s="156"/>
      <c r="AL78" s="159"/>
      <c r="AM78" s="155"/>
      <c r="AN78" s="155"/>
      <c r="AO78" s="155"/>
      <c r="AP78" s="155"/>
      <c r="AQ78" s="155"/>
      <c r="AR78" s="155"/>
      <c r="AS78" s="155"/>
      <c r="AT78" s="155"/>
      <c r="AU78" s="155"/>
      <c r="AV78" s="155"/>
      <c r="AW78" s="155"/>
      <c r="AX78" s="155"/>
      <c r="AY78" s="155"/>
      <c r="AZ78" s="155"/>
      <c r="BA78" s="155"/>
      <c r="BB78" s="155"/>
      <c r="BC78" s="155"/>
      <c r="BD78" s="155"/>
      <c r="BE78" s="155"/>
      <c r="BF78" s="155"/>
      <c r="BG78" s="155"/>
      <c r="BH78" s="155"/>
      <c r="BI78" s="155"/>
      <c r="BJ78" s="155"/>
      <c r="BK78" s="155"/>
      <c r="BL78" s="155"/>
      <c r="BM78" s="155"/>
      <c r="BN78" s="155"/>
      <c r="BO78" s="155"/>
      <c r="BP78" s="155"/>
      <c r="BQ78" s="155"/>
      <c r="BR78" s="155"/>
      <c r="BS78" s="155"/>
      <c r="BT78" s="155"/>
      <c r="BU78" s="155"/>
      <c r="BV78" s="155"/>
      <c r="BW78" s="155"/>
      <c r="BX78" s="155"/>
      <c r="BY78" s="155"/>
      <c r="BZ78" s="156"/>
      <c r="CA78" s="118"/>
      <c r="CB78" s="158"/>
      <c r="CC78" s="97"/>
      <c r="CD78" s="105"/>
    </row>
    <row r="79" spans="2:82" ht="8.5" customHeight="1" thickTop="1" x14ac:dyDescent="0.35">
      <c r="B79" s="71"/>
      <c r="C79" s="323"/>
      <c r="D79" s="47"/>
      <c r="E79" s="60"/>
      <c r="G79" s="46"/>
      <c r="I79" s="61"/>
      <c r="K79" s="45"/>
      <c r="L79" s="1"/>
      <c r="M79" s="1"/>
      <c r="N79" s="1"/>
      <c r="O79" s="46"/>
      <c r="P79" s="1"/>
      <c r="Q79" s="56"/>
      <c r="R79" s="57"/>
      <c r="T79" s="5">
        <f t="shared" ref="T79" si="194">IF(U80="","",1)</f>
        <v>1</v>
      </c>
      <c r="U79" s="1">
        <f t="shared" ref="U79" si="195">IF(U80="","",1)</f>
        <v>1</v>
      </c>
      <c r="V79" s="6">
        <f t="shared" ref="V79" si="196">IF(U80="","",1)</f>
        <v>1</v>
      </c>
      <c r="X79" s="60"/>
      <c r="Y79" s="46"/>
      <c r="Z79" s="76"/>
      <c r="AB79" s="82"/>
      <c r="AC79" s="45"/>
      <c r="AD79" s="134"/>
      <c r="AF79" s="135"/>
      <c r="AG79" s="136"/>
      <c r="AH79" s="136"/>
      <c r="AI79" s="137"/>
      <c r="AJ79" s="138"/>
      <c r="AL79" s="143"/>
      <c r="AM79" s="144"/>
      <c r="AN79" s="144"/>
      <c r="AO79" s="144"/>
      <c r="AP79" s="144"/>
      <c r="AQ79" s="144"/>
      <c r="AR79" s="144"/>
      <c r="AS79" s="144"/>
      <c r="AT79" s="144"/>
      <c r="AU79" s="144"/>
      <c r="AV79" s="144"/>
      <c r="AW79" s="144"/>
      <c r="AX79" s="144"/>
      <c r="AY79" s="144"/>
      <c r="AZ79" s="144"/>
      <c r="BA79" s="144"/>
      <c r="BB79" s="144"/>
      <c r="BC79" s="144"/>
      <c r="BD79" s="144"/>
      <c r="BE79" s="144"/>
      <c r="BF79" s="144"/>
      <c r="BG79" s="144"/>
      <c r="BH79" s="144"/>
      <c r="BI79" s="144"/>
      <c r="BJ79" s="144"/>
      <c r="BK79" s="144"/>
      <c r="BL79" s="144"/>
      <c r="BM79" s="144"/>
      <c r="BN79" s="144"/>
      <c r="BO79" s="144"/>
      <c r="BP79" s="144"/>
      <c r="BQ79" s="144"/>
      <c r="BR79" s="144"/>
      <c r="BS79" s="144"/>
      <c r="BT79" s="144"/>
      <c r="BU79" s="144"/>
      <c r="BV79" s="144"/>
      <c r="BW79" s="144"/>
      <c r="BX79" s="144"/>
      <c r="BY79" s="144"/>
      <c r="BZ79" s="145"/>
      <c r="CA79" s="117"/>
      <c r="CB79" s="134"/>
      <c r="CC79" s="46"/>
      <c r="CD79" s="88"/>
    </row>
    <row r="80" spans="2:82" x14ac:dyDescent="0.35">
      <c r="B80" s="71"/>
      <c r="C80" s="323">
        <f t="shared" si="24"/>
        <v>16</v>
      </c>
      <c r="D80" s="47" t="str">
        <f t="shared" si="24"/>
        <v>Gavin Barnick</v>
      </c>
      <c r="E80" s="60"/>
      <c r="F80" s="1">
        <f>IF(COUNT(AL80:BZ80)=0,"", COUNT(AL80:BZ80))</f>
        <v>4</v>
      </c>
      <c r="G80" s="46">
        <f t="shared" si="142"/>
        <v>4</v>
      </c>
      <c r="I80" s="61"/>
      <c r="J80" s="108" t="s">
        <v>7</v>
      </c>
      <c r="K80" s="45">
        <f>IFERROR(LARGE((AL80:BZ80),1),"")</f>
        <v>585</v>
      </c>
      <c r="L80" s="1">
        <f>IFERROR(LARGE((AL80:BZ80),2),"")</f>
        <v>584</v>
      </c>
      <c r="M80" s="1">
        <f>IFERROR(LARGE((AL80:BZ80),3),"")</f>
        <v>577</v>
      </c>
      <c r="N80" s="1">
        <f>IFERROR(LARGE((AL80:BZ80),4),"")</f>
        <v>576</v>
      </c>
      <c r="O80" s="46" t="str">
        <f>IFERROR(LARGE((AL80:BZ80),5),"")</f>
        <v/>
      </c>
      <c r="P80" s="1"/>
      <c r="Q80" s="56">
        <f t="shared" si="10"/>
        <v>580.5</v>
      </c>
      <c r="R80" s="57" t="str">
        <f t="shared" si="11"/>
        <v/>
      </c>
      <c r="T80" s="5">
        <f t="shared" ref="T80" si="197">IF(U80="","",1)</f>
        <v>1</v>
      </c>
      <c r="U80" s="4">
        <f t="shared" ref="U80" si="198">IF(SUM(Q80:R80)=0,"",SUM(Q80:R80))</f>
        <v>580.5</v>
      </c>
      <c r="V80" s="6">
        <f t="shared" ref="V80" si="199">IF(U80="","",1)</f>
        <v>1</v>
      </c>
      <c r="X80" s="60" t="str">
        <f t="shared" ref="X80:X124" si="200">IF(AD80="Athlete Name","",AD80)</f>
        <v>Gavin Barnick</v>
      </c>
      <c r="Y80" s="46"/>
      <c r="Z80" s="76"/>
      <c r="AB80" s="82"/>
      <c r="AC80" s="45">
        <v>16</v>
      </c>
      <c r="AD80" s="60" t="s">
        <v>190</v>
      </c>
      <c r="AF80" s="45"/>
      <c r="AG80" s="1"/>
      <c r="AH80" s="1"/>
      <c r="AI80" s="1"/>
      <c r="AJ80" s="46"/>
      <c r="AK80" s="108"/>
      <c r="AL80" s="62" t="s">
        <v>7</v>
      </c>
      <c r="AM80" s="62">
        <v>585</v>
      </c>
      <c r="AN80" s="62">
        <v>584</v>
      </c>
      <c r="AO80" s="62" t="s">
        <v>7</v>
      </c>
      <c r="AP80" s="62">
        <v>576</v>
      </c>
      <c r="AQ80" s="62">
        <v>577</v>
      </c>
      <c r="AR80" s="62" t="s">
        <v>7</v>
      </c>
      <c r="AS80" s="62" t="s">
        <v>7</v>
      </c>
      <c r="AT80" s="62" t="s">
        <v>7</v>
      </c>
      <c r="AU80" s="62" t="s">
        <v>7</v>
      </c>
      <c r="AV80" s="62" t="s">
        <v>7</v>
      </c>
      <c r="AW80" s="62" t="s">
        <v>7</v>
      </c>
      <c r="AX80" s="62" t="s">
        <v>7</v>
      </c>
      <c r="AY80" s="62" t="s">
        <v>7</v>
      </c>
      <c r="AZ80" s="62" t="s">
        <v>7</v>
      </c>
      <c r="BA80" s="62" t="s">
        <v>7</v>
      </c>
      <c r="BB80" s="62" t="s">
        <v>7</v>
      </c>
      <c r="BC80" s="62" t="s">
        <v>7</v>
      </c>
      <c r="BD80" s="62" t="s">
        <v>7</v>
      </c>
      <c r="BE80" s="62" t="s">
        <v>7</v>
      </c>
      <c r="BF80" s="62" t="s">
        <v>7</v>
      </c>
      <c r="BG80" s="62" t="s">
        <v>7</v>
      </c>
      <c r="BH80" s="62" t="s">
        <v>7</v>
      </c>
      <c r="BI80" s="62" t="s">
        <v>7</v>
      </c>
      <c r="BJ80" s="62" t="s">
        <v>7</v>
      </c>
      <c r="BK80" s="62" t="s">
        <v>7</v>
      </c>
      <c r="BL80" s="62" t="s">
        <v>7</v>
      </c>
      <c r="BM80" s="62" t="s">
        <v>7</v>
      </c>
      <c r="BN80" s="62" t="s">
        <v>7</v>
      </c>
      <c r="BO80" s="62" t="s">
        <v>7</v>
      </c>
      <c r="BP80" s="62" t="s">
        <v>7</v>
      </c>
      <c r="BQ80" s="62" t="s">
        <v>7</v>
      </c>
      <c r="BR80" s="62" t="s">
        <v>7</v>
      </c>
      <c r="BS80" s="62" t="s">
        <v>7</v>
      </c>
      <c r="BT80" s="62" t="s">
        <v>7</v>
      </c>
      <c r="BU80" s="62" t="s">
        <v>7</v>
      </c>
      <c r="BV80" s="62" t="s">
        <v>7</v>
      </c>
      <c r="BW80" s="62" t="s">
        <v>7</v>
      </c>
      <c r="BX80" s="62" t="s">
        <v>7</v>
      </c>
      <c r="BY80" s="62" t="s">
        <v>7</v>
      </c>
      <c r="BZ80" s="62" t="s">
        <v>7</v>
      </c>
      <c r="CA80" s="117"/>
      <c r="CB80" s="60" t="str">
        <f>IF(AD80="Athlete Name","",AD80)</f>
        <v>Gavin Barnick</v>
      </c>
      <c r="CC80" s="46">
        <v>16</v>
      </c>
      <c r="CD80" s="88"/>
    </row>
    <row r="81" spans="2:82" x14ac:dyDescent="0.35">
      <c r="B81" s="71"/>
      <c r="C81" s="323"/>
      <c r="D81" s="47"/>
      <c r="E81" s="60"/>
      <c r="F81" s="45"/>
      <c r="G81" s="46"/>
      <c r="I81" s="61" t="str">
        <f>IF(SUM(AF81:AJ81)=0,"",SUM(AF81:AJ81))</f>
        <v/>
      </c>
      <c r="J81" s="108" t="s">
        <v>12</v>
      </c>
      <c r="K81" s="45" t="str">
        <f>IFERROR(LARGE((AL81:BZ81),1),"")</f>
        <v/>
      </c>
      <c r="L81" s="1" t="str">
        <f>IFERROR(LARGE((AL81:BZ81),2),"")</f>
        <v/>
      </c>
      <c r="M81" s="1" t="str">
        <f>IFERROR(LARGE((AL81:BZ81),3),"")</f>
        <v/>
      </c>
      <c r="N81" s="1" t="str">
        <f>IFERROR(LARGE((AL81:BZ81),4),"")</f>
        <v/>
      </c>
      <c r="O81" s="46" t="str">
        <f>IFERROR(LARGE((AL81:BZ81),5),"")</f>
        <v/>
      </c>
      <c r="P81" s="1"/>
      <c r="Q81" s="56"/>
      <c r="R81" s="57"/>
      <c r="T81" s="5">
        <f t="shared" ref="T81" si="201">IF(U80="","",1)</f>
        <v>1</v>
      </c>
      <c r="U81" s="126">
        <f t="shared" ref="U81" si="202">IF(U80="","",1)</f>
        <v>1</v>
      </c>
      <c r="V81" s="6">
        <f t="shared" ref="V81" si="203">IF(U80="","",1)</f>
        <v>1</v>
      </c>
      <c r="X81" s="60"/>
      <c r="Y81" s="46"/>
      <c r="Z81" s="76"/>
      <c r="AB81" s="82"/>
      <c r="AC81" s="45"/>
      <c r="AD81" s="60"/>
      <c r="AF81" s="45" t="s">
        <v>12</v>
      </c>
      <c r="AG81" s="1" t="s">
        <v>12</v>
      </c>
      <c r="AH81" s="1" t="s">
        <v>12</v>
      </c>
      <c r="AI81" s="1" t="s">
        <v>12</v>
      </c>
      <c r="AJ81" s="46" t="s">
        <v>12</v>
      </c>
      <c r="AK81" s="108"/>
      <c r="AL81" s="45"/>
      <c r="AM81" s="45" t="s">
        <v>12</v>
      </c>
      <c r="AN81" s="45" t="s">
        <v>12</v>
      </c>
      <c r="AO81" s="45" t="s">
        <v>12</v>
      </c>
      <c r="AP81" s="45" t="s">
        <v>12</v>
      </c>
      <c r="AQ81" s="45" t="s">
        <v>12</v>
      </c>
      <c r="AR81" s="45" t="s">
        <v>12</v>
      </c>
      <c r="AS81" s="45" t="s">
        <v>12</v>
      </c>
      <c r="AT81" s="45" t="s">
        <v>12</v>
      </c>
      <c r="AU81" s="45" t="s">
        <v>12</v>
      </c>
      <c r="AV81" s="45" t="s">
        <v>12</v>
      </c>
      <c r="AW81" s="45" t="s">
        <v>12</v>
      </c>
      <c r="AX81" s="45" t="s">
        <v>12</v>
      </c>
      <c r="AY81" s="45" t="s">
        <v>12</v>
      </c>
      <c r="AZ81" s="45" t="s">
        <v>12</v>
      </c>
      <c r="BA81" s="45" t="s">
        <v>12</v>
      </c>
      <c r="BB81" s="45" t="s">
        <v>12</v>
      </c>
      <c r="BC81" s="45" t="s">
        <v>12</v>
      </c>
      <c r="BD81" s="45" t="s">
        <v>12</v>
      </c>
      <c r="BE81" s="45" t="s">
        <v>12</v>
      </c>
      <c r="BF81" s="45" t="s">
        <v>12</v>
      </c>
      <c r="BG81" s="45" t="s">
        <v>12</v>
      </c>
      <c r="BH81" s="45" t="s">
        <v>12</v>
      </c>
      <c r="BI81" s="45" t="s">
        <v>12</v>
      </c>
      <c r="BJ81" s="45" t="s">
        <v>12</v>
      </c>
      <c r="BK81" s="45" t="s">
        <v>12</v>
      </c>
      <c r="BL81" s="45" t="s">
        <v>12</v>
      </c>
      <c r="BM81" s="45" t="s">
        <v>12</v>
      </c>
      <c r="BN81" s="45" t="s">
        <v>12</v>
      </c>
      <c r="BO81" s="45" t="s">
        <v>12</v>
      </c>
      <c r="BP81" s="45" t="s">
        <v>12</v>
      </c>
      <c r="BQ81" s="45" t="s">
        <v>12</v>
      </c>
      <c r="BR81" s="45" t="s">
        <v>12</v>
      </c>
      <c r="BS81" s="45" t="s">
        <v>12</v>
      </c>
      <c r="BT81" s="45" t="s">
        <v>12</v>
      </c>
      <c r="BU81" s="45" t="s">
        <v>12</v>
      </c>
      <c r="BV81" s="45" t="s">
        <v>12</v>
      </c>
      <c r="BW81" s="45" t="s">
        <v>12</v>
      </c>
      <c r="BX81" s="45" t="s">
        <v>12</v>
      </c>
      <c r="BY81" s="45" t="s">
        <v>12</v>
      </c>
      <c r="BZ81" s="45" t="s">
        <v>12</v>
      </c>
      <c r="CA81" s="117"/>
      <c r="CB81" s="60"/>
      <c r="CC81" s="46"/>
      <c r="CD81" s="88"/>
    </row>
    <row r="82" spans="2:82" s="39" customFormat="1" ht="8.5" customHeight="1" thickBot="1" x14ac:dyDescent="0.4">
      <c r="B82" s="102"/>
      <c r="C82" s="324"/>
      <c r="D82" s="107"/>
      <c r="E82" s="103"/>
      <c r="F82" s="115"/>
      <c r="G82" s="116"/>
      <c r="I82" s="95"/>
      <c r="K82" s="96"/>
      <c r="L82" s="93"/>
      <c r="M82" s="93"/>
      <c r="N82" s="93"/>
      <c r="O82" s="94"/>
      <c r="Q82" s="112"/>
      <c r="R82" s="113"/>
      <c r="T82" s="110">
        <f t="shared" ref="T82" si="204">IF(U80="","",1)</f>
        <v>1</v>
      </c>
      <c r="U82" s="93">
        <f t="shared" ref="U82" si="205">IF(U80="","",1)</f>
        <v>1</v>
      </c>
      <c r="V82" s="109">
        <f t="shared" ref="V82" si="206">IF(U80="","",1)</f>
        <v>1</v>
      </c>
      <c r="X82" s="107"/>
      <c r="Y82" s="97"/>
      <c r="Z82" s="98"/>
      <c r="AB82" s="104"/>
      <c r="AC82" s="92"/>
      <c r="AD82" s="139"/>
      <c r="AF82" s="140"/>
      <c r="AG82" s="141"/>
      <c r="AH82" s="141"/>
      <c r="AI82" s="141"/>
      <c r="AJ82" s="142"/>
      <c r="AL82" s="140"/>
      <c r="AM82" s="141"/>
      <c r="AN82" s="141"/>
      <c r="AO82" s="141"/>
      <c r="AP82" s="141"/>
      <c r="AQ82" s="141"/>
      <c r="AR82" s="141"/>
      <c r="AS82" s="141"/>
      <c r="AT82" s="141"/>
      <c r="AU82" s="141"/>
      <c r="AV82" s="141"/>
      <c r="AW82" s="141"/>
      <c r="AX82" s="141"/>
      <c r="AY82" s="141"/>
      <c r="AZ82" s="141"/>
      <c r="BA82" s="141"/>
      <c r="BB82" s="141"/>
      <c r="BC82" s="141"/>
      <c r="BD82" s="141"/>
      <c r="BE82" s="141"/>
      <c r="BF82" s="141"/>
      <c r="BG82" s="141"/>
      <c r="BH82" s="141"/>
      <c r="BI82" s="141"/>
      <c r="BJ82" s="141"/>
      <c r="BK82" s="141"/>
      <c r="BL82" s="141"/>
      <c r="BM82" s="141"/>
      <c r="BN82" s="141"/>
      <c r="BO82" s="141"/>
      <c r="BP82" s="141"/>
      <c r="BQ82" s="141"/>
      <c r="BR82" s="141"/>
      <c r="BS82" s="141"/>
      <c r="BT82" s="141"/>
      <c r="BU82" s="141"/>
      <c r="BV82" s="141"/>
      <c r="BW82" s="141"/>
      <c r="BX82" s="141"/>
      <c r="BY82" s="141"/>
      <c r="BZ82" s="142"/>
      <c r="CA82" s="118"/>
      <c r="CB82" s="146"/>
      <c r="CC82" s="97"/>
      <c r="CD82" s="105"/>
    </row>
    <row r="83" spans="2:82" ht="8.5" customHeight="1" thickTop="1" x14ac:dyDescent="0.35">
      <c r="B83" s="71"/>
      <c r="C83" s="323"/>
      <c r="D83" s="47"/>
      <c r="E83" s="60"/>
      <c r="G83" s="46"/>
      <c r="I83" s="61"/>
      <c r="K83" s="45"/>
      <c r="L83" s="1"/>
      <c r="M83" s="1"/>
      <c r="N83" s="1"/>
      <c r="O83" s="46"/>
      <c r="P83" s="1"/>
      <c r="Q83" s="56"/>
      <c r="R83" s="57"/>
      <c r="T83" s="5" t="str">
        <f t="shared" ref="T83" si="207">IF(U84="","",1)</f>
        <v/>
      </c>
      <c r="U83" s="1" t="str">
        <f t="shared" ref="U83" si="208">IF(U84="","",1)</f>
        <v/>
      </c>
      <c r="V83" s="6" t="str">
        <f t="shared" ref="V83" si="209">IF(U84="","",1)</f>
        <v/>
      </c>
      <c r="X83" s="60"/>
      <c r="Y83" s="46"/>
      <c r="Z83" s="76"/>
      <c r="AB83" s="82"/>
      <c r="AC83" s="45"/>
      <c r="AD83" s="149"/>
      <c r="AF83" s="150"/>
      <c r="AG83" s="151"/>
      <c r="AH83" s="151"/>
      <c r="AI83" s="151"/>
      <c r="AJ83" s="152"/>
      <c r="AL83" s="150"/>
      <c r="AM83" s="157"/>
      <c r="AN83" s="157"/>
      <c r="AO83" s="157"/>
      <c r="AP83" s="157"/>
      <c r="AQ83" s="157"/>
      <c r="AR83" s="157"/>
      <c r="AS83" s="157"/>
      <c r="AT83" s="157"/>
      <c r="AU83" s="157"/>
      <c r="AV83" s="157"/>
      <c r="AW83" s="157"/>
      <c r="AX83" s="157"/>
      <c r="AY83" s="157"/>
      <c r="AZ83" s="157"/>
      <c r="BA83" s="157"/>
      <c r="BB83" s="157"/>
      <c r="BC83" s="157"/>
      <c r="BD83" s="157"/>
      <c r="BE83" s="157"/>
      <c r="BF83" s="157"/>
      <c r="BG83" s="157"/>
      <c r="BH83" s="157"/>
      <c r="BI83" s="157"/>
      <c r="BJ83" s="157"/>
      <c r="BK83" s="157"/>
      <c r="BL83" s="157"/>
      <c r="BM83" s="157"/>
      <c r="BN83" s="157"/>
      <c r="BO83" s="157"/>
      <c r="BP83" s="157"/>
      <c r="BQ83" s="157"/>
      <c r="BR83" s="157"/>
      <c r="BS83" s="157"/>
      <c r="BT83" s="157"/>
      <c r="BU83" s="157"/>
      <c r="BV83" s="157"/>
      <c r="BW83" s="157"/>
      <c r="BX83" s="157"/>
      <c r="BY83" s="157"/>
      <c r="BZ83" s="152"/>
      <c r="CA83" s="117"/>
      <c r="CB83" s="149"/>
      <c r="CC83" s="46"/>
      <c r="CD83" s="88"/>
    </row>
    <row r="84" spans="2:82" x14ac:dyDescent="0.35">
      <c r="B84" s="71"/>
      <c r="C84" s="323">
        <f t="shared" ref="C84:D124" si="210">IF(AC84="Athlete Name","",AC84)</f>
        <v>17</v>
      </c>
      <c r="D84" s="47" t="str">
        <f t="shared" si="210"/>
        <v>Nathan Wehrlan</v>
      </c>
      <c r="E84" s="60"/>
      <c r="F84" s="1" t="str">
        <f>IF(COUNT(AL84:BZ84)=0,"", COUNT(AL84:BZ84))</f>
        <v/>
      </c>
      <c r="G84" s="46" t="str">
        <f t="shared" ref="G84:G124" si="211">_xlfn.IFS(F84="","",F84=1,1,F84=2,2,F84=3,3,F84=4,4,F84=5,5,F84&gt;5,5)</f>
        <v/>
      </c>
      <c r="I84" s="61"/>
      <c r="J84" s="108" t="s">
        <v>7</v>
      </c>
      <c r="K84" s="45" t="str">
        <f>IFERROR(LARGE((AL84:BZ84),1),"")</f>
        <v/>
      </c>
      <c r="L84" s="1" t="str">
        <f>IFERROR(LARGE((AL84:BZ84),2),"")</f>
        <v/>
      </c>
      <c r="M84" s="1" t="str">
        <f>IFERROR(LARGE((AL84:BZ84),3),"")</f>
        <v/>
      </c>
      <c r="N84" s="1" t="str">
        <f>IFERROR(LARGE((AL84:BZ84),4),"")</f>
        <v/>
      </c>
      <c r="O84" s="46" t="str">
        <f>IFERROR(LARGE((AL84:BZ84),5),"")</f>
        <v/>
      </c>
      <c r="P84" s="1"/>
      <c r="Q84" s="56" t="str">
        <f t="shared" ref="Q84:Q124" si="212">IFERROR(AVERAGEIF(K84:O84,"&gt;0"),"")</f>
        <v/>
      </c>
      <c r="R84" s="57" t="str">
        <f t="shared" ref="R84:R124" si="213">IF(SUM(AF85:AJ85,K85:O85)=0,"",SUM(AF85:AJ85,K85:O85))</f>
        <v/>
      </c>
      <c r="T84" s="5" t="str">
        <f t="shared" ref="T84" si="214">IF(U84="","",1)</f>
        <v/>
      </c>
      <c r="U84" s="4" t="str">
        <f t="shared" ref="U84" si="215">IF(SUM(Q84:R84)=0,"",SUM(Q84:R84))</f>
        <v/>
      </c>
      <c r="V84" s="6" t="str">
        <f t="shared" ref="V84" si="216">IF(U84="","",1)</f>
        <v/>
      </c>
      <c r="X84" s="60" t="str">
        <f t="shared" si="200"/>
        <v>Nathan Wehrlan</v>
      </c>
      <c r="Y84" s="46"/>
      <c r="Z84" s="76"/>
      <c r="AB84" s="82"/>
      <c r="AC84" s="45">
        <v>17</v>
      </c>
      <c r="AD84" s="60" t="s">
        <v>191</v>
      </c>
      <c r="AF84" s="45"/>
      <c r="AG84" s="1"/>
      <c r="AH84" s="1"/>
      <c r="AI84" s="1"/>
      <c r="AJ84" s="46"/>
      <c r="AK84" s="108"/>
      <c r="AL84" s="62" t="s">
        <v>7</v>
      </c>
      <c r="AM84" s="62" t="s">
        <v>7</v>
      </c>
      <c r="AN84" s="62" t="s">
        <v>7</v>
      </c>
      <c r="AO84" s="62" t="s">
        <v>7</v>
      </c>
      <c r="AP84" s="62" t="s">
        <v>7</v>
      </c>
      <c r="AQ84" s="62" t="s">
        <v>7</v>
      </c>
      <c r="AR84" s="62" t="s">
        <v>7</v>
      </c>
      <c r="AS84" s="62" t="s">
        <v>7</v>
      </c>
      <c r="AT84" s="62" t="s">
        <v>7</v>
      </c>
      <c r="AU84" s="62" t="s">
        <v>7</v>
      </c>
      <c r="AV84" s="62" t="s">
        <v>7</v>
      </c>
      <c r="AW84" s="62" t="s">
        <v>7</v>
      </c>
      <c r="AX84" s="62" t="s">
        <v>7</v>
      </c>
      <c r="AY84" s="62" t="s">
        <v>7</v>
      </c>
      <c r="AZ84" s="62" t="s">
        <v>7</v>
      </c>
      <c r="BA84" s="62" t="s">
        <v>7</v>
      </c>
      <c r="BB84" s="62" t="s">
        <v>7</v>
      </c>
      <c r="BC84" s="62" t="s">
        <v>7</v>
      </c>
      <c r="BD84" s="62" t="s">
        <v>7</v>
      </c>
      <c r="BE84" s="62" t="s">
        <v>7</v>
      </c>
      <c r="BF84" s="62" t="s">
        <v>7</v>
      </c>
      <c r="BG84" s="62" t="s">
        <v>7</v>
      </c>
      <c r="BH84" s="62" t="s">
        <v>7</v>
      </c>
      <c r="BI84" s="62" t="s">
        <v>7</v>
      </c>
      <c r="BJ84" s="62" t="s">
        <v>7</v>
      </c>
      <c r="BK84" s="62" t="s">
        <v>7</v>
      </c>
      <c r="BL84" s="62" t="s">
        <v>7</v>
      </c>
      <c r="BM84" s="62" t="s">
        <v>7</v>
      </c>
      <c r="BN84" s="62" t="s">
        <v>7</v>
      </c>
      <c r="BO84" s="62" t="s">
        <v>7</v>
      </c>
      <c r="BP84" s="62" t="s">
        <v>7</v>
      </c>
      <c r="BQ84" s="62" t="s">
        <v>7</v>
      </c>
      <c r="BR84" s="62" t="s">
        <v>7</v>
      </c>
      <c r="BS84" s="62" t="s">
        <v>7</v>
      </c>
      <c r="BT84" s="62" t="s">
        <v>7</v>
      </c>
      <c r="BU84" s="62" t="s">
        <v>7</v>
      </c>
      <c r="BV84" s="62" t="s">
        <v>7</v>
      </c>
      <c r="BW84" s="62" t="s">
        <v>7</v>
      </c>
      <c r="BX84" s="62" t="s">
        <v>7</v>
      </c>
      <c r="BY84" s="62" t="s">
        <v>7</v>
      </c>
      <c r="BZ84" s="62" t="s">
        <v>7</v>
      </c>
      <c r="CA84" s="117"/>
      <c r="CB84" s="60" t="str">
        <f>IF(AD84="Athlete Name","",AD84)</f>
        <v>Nathan Wehrlan</v>
      </c>
      <c r="CC84" s="46">
        <v>17</v>
      </c>
      <c r="CD84" s="88"/>
    </row>
    <row r="85" spans="2:82" x14ac:dyDescent="0.35">
      <c r="B85" s="71"/>
      <c r="C85" s="323"/>
      <c r="D85" s="47"/>
      <c r="E85" s="60"/>
      <c r="G85" s="46"/>
      <c r="I85" s="61" t="str">
        <f>IF(SUM(AF85:AJ85)=0,"",SUM(AF85:AJ85))</f>
        <v/>
      </c>
      <c r="J85" s="108" t="s">
        <v>12</v>
      </c>
      <c r="K85" s="45" t="str">
        <f>IFERROR(LARGE((AL85:BZ85),1),"")</f>
        <v/>
      </c>
      <c r="L85" s="1" t="str">
        <f>IFERROR(LARGE((AL85:BZ85),2),"")</f>
        <v/>
      </c>
      <c r="M85" s="1" t="str">
        <f>IFERROR(LARGE((AL85:BZ85),3),"")</f>
        <v/>
      </c>
      <c r="N85" s="1" t="str">
        <f>IFERROR(LARGE((AL85:BZ85),4),"")</f>
        <v/>
      </c>
      <c r="O85" s="46" t="str">
        <f>IFERROR(LARGE((AL85:BZ85),5),"")</f>
        <v/>
      </c>
      <c r="P85" s="1"/>
      <c r="Q85" s="56"/>
      <c r="R85" s="57"/>
      <c r="T85" s="5" t="str">
        <f t="shared" ref="T85" si="217">IF(U84="","",1)</f>
        <v/>
      </c>
      <c r="U85" s="126" t="str">
        <f t="shared" ref="U85" si="218">IF(U84="","",1)</f>
        <v/>
      </c>
      <c r="V85" s="6" t="str">
        <f t="shared" ref="V85" si="219">IF(U84="","",1)</f>
        <v/>
      </c>
      <c r="X85" s="60"/>
      <c r="Y85" s="46"/>
      <c r="Z85" s="76"/>
      <c r="AB85" s="82"/>
      <c r="AC85" s="45"/>
      <c r="AD85" s="60"/>
      <c r="AF85" s="45" t="s">
        <v>12</v>
      </c>
      <c r="AG85" s="1" t="s">
        <v>12</v>
      </c>
      <c r="AH85" s="1" t="s">
        <v>12</v>
      </c>
      <c r="AI85" s="1" t="s">
        <v>12</v>
      </c>
      <c r="AJ85" s="46" t="s">
        <v>12</v>
      </c>
      <c r="AK85" s="108"/>
      <c r="AL85" s="45"/>
      <c r="AM85" s="45" t="s">
        <v>12</v>
      </c>
      <c r="AN85" s="45" t="s">
        <v>12</v>
      </c>
      <c r="AO85" s="45" t="s">
        <v>12</v>
      </c>
      <c r="AP85" s="45" t="s">
        <v>12</v>
      </c>
      <c r="AQ85" s="45" t="s">
        <v>12</v>
      </c>
      <c r="AR85" s="45" t="s">
        <v>12</v>
      </c>
      <c r="AS85" s="45" t="s">
        <v>12</v>
      </c>
      <c r="AT85" s="45" t="s">
        <v>12</v>
      </c>
      <c r="AU85" s="45" t="s">
        <v>12</v>
      </c>
      <c r="AV85" s="45" t="s">
        <v>12</v>
      </c>
      <c r="AW85" s="45" t="s">
        <v>12</v>
      </c>
      <c r="AX85" s="45" t="s">
        <v>12</v>
      </c>
      <c r="AY85" s="45" t="s">
        <v>12</v>
      </c>
      <c r="AZ85" s="45" t="s">
        <v>12</v>
      </c>
      <c r="BA85" s="45" t="s">
        <v>12</v>
      </c>
      <c r="BB85" s="45" t="s">
        <v>12</v>
      </c>
      <c r="BC85" s="45" t="s">
        <v>12</v>
      </c>
      <c r="BD85" s="45" t="s">
        <v>12</v>
      </c>
      <c r="BE85" s="45" t="s">
        <v>12</v>
      </c>
      <c r="BF85" s="45" t="s">
        <v>12</v>
      </c>
      <c r="BG85" s="45" t="s">
        <v>12</v>
      </c>
      <c r="BH85" s="45" t="s">
        <v>12</v>
      </c>
      <c r="BI85" s="45" t="s">
        <v>12</v>
      </c>
      <c r="BJ85" s="45" t="s">
        <v>12</v>
      </c>
      <c r="BK85" s="45" t="s">
        <v>12</v>
      </c>
      <c r="BL85" s="45" t="s">
        <v>12</v>
      </c>
      <c r="BM85" s="45" t="s">
        <v>12</v>
      </c>
      <c r="BN85" s="45" t="s">
        <v>12</v>
      </c>
      <c r="BO85" s="45" t="s">
        <v>12</v>
      </c>
      <c r="BP85" s="45" t="s">
        <v>12</v>
      </c>
      <c r="BQ85" s="45" t="s">
        <v>12</v>
      </c>
      <c r="BR85" s="45" t="s">
        <v>12</v>
      </c>
      <c r="BS85" s="45" t="s">
        <v>12</v>
      </c>
      <c r="BT85" s="45" t="s">
        <v>12</v>
      </c>
      <c r="BU85" s="45" t="s">
        <v>12</v>
      </c>
      <c r="BV85" s="45" t="s">
        <v>12</v>
      </c>
      <c r="BW85" s="45" t="s">
        <v>12</v>
      </c>
      <c r="BX85" s="45" t="s">
        <v>12</v>
      </c>
      <c r="BY85" s="45" t="s">
        <v>12</v>
      </c>
      <c r="BZ85" s="45" t="s">
        <v>12</v>
      </c>
      <c r="CA85" s="117"/>
      <c r="CB85" s="60"/>
      <c r="CC85" s="46"/>
      <c r="CD85" s="88"/>
    </row>
    <row r="86" spans="2:82" s="39" customFormat="1" ht="8.5" customHeight="1" thickBot="1" x14ac:dyDescent="0.4">
      <c r="B86" s="102"/>
      <c r="C86" s="324"/>
      <c r="D86" s="107"/>
      <c r="E86" s="103"/>
      <c r="F86" s="115"/>
      <c r="G86" s="116"/>
      <c r="I86" s="95"/>
      <c r="K86" s="96"/>
      <c r="L86" s="93"/>
      <c r="M86" s="93"/>
      <c r="N86" s="93"/>
      <c r="O86" s="94"/>
      <c r="Q86" s="112"/>
      <c r="R86" s="113"/>
      <c r="T86" s="110" t="str">
        <f t="shared" ref="T86" si="220">IF(U84="","",1)</f>
        <v/>
      </c>
      <c r="U86" s="93" t="str">
        <f t="shared" ref="U86" si="221">IF(U84="","",1)</f>
        <v/>
      </c>
      <c r="V86" s="109" t="str">
        <f t="shared" ref="V86" si="222">IF(U84="","",1)</f>
        <v/>
      </c>
      <c r="X86" s="107"/>
      <c r="Y86" s="97"/>
      <c r="Z86" s="98"/>
      <c r="AB86" s="104"/>
      <c r="AC86" s="92"/>
      <c r="AD86" s="148"/>
      <c r="AF86" s="153"/>
      <c r="AG86" s="154"/>
      <c r="AH86" s="154"/>
      <c r="AI86" s="155"/>
      <c r="AJ86" s="156"/>
      <c r="AL86" s="159"/>
      <c r="AM86" s="155"/>
      <c r="AN86" s="155"/>
      <c r="AO86" s="155"/>
      <c r="AP86" s="155"/>
      <c r="AQ86" s="155"/>
      <c r="AR86" s="155"/>
      <c r="AS86" s="155"/>
      <c r="AT86" s="155"/>
      <c r="AU86" s="155"/>
      <c r="AV86" s="155"/>
      <c r="AW86" s="155"/>
      <c r="AX86" s="155"/>
      <c r="AY86" s="155"/>
      <c r="AZ86" s="155"/>
      <c r="BA86" s="155"/>
      <c r="BB86" s="155"/>
      <c r="BC86" s="155"/>
      <c r="BD86" s="155"/>
      <c r="BE86" s="155"/>
      <c r="BF86" s="155"/>
      <c r="BG86" s="155"/>
      <c r="BH86" s="155"/>
      <c r="BI86" s="155"/>
      <c r="BJ86" s="155"/>
      <c r="BK86" s="155"/>
      <c r="BL86" s="155"/>
      <c r="BM86" s="155"/>
      <c r="BN86" s="155"/>
      <c r="BO86" s="155"/>
      <c r="BP86" s="155"/>
      <c r="BQ86" s="155"/>
      <c r="BR86" s="155"/>
      <c r="BS86" s="155"/>
      <c r="BT86" s="155"/>
      <c r="BU86" s="155"/>
      <c r="BV86" s="155"/>
      <c r="BW86" s="155"/>
      <c r="BX86" s="155"/>
      <c r="BY86" s="155"/>
      <c r="BZ86" s="156"/>
      <c r="CA86" s="118"/>
      <c r="CB86" s="158"/>
      <c r="CC86" s="97"/>
      <c r="CD86" s="105"/>
    </row>
    <row r="87" spans="2:82" ht="8.5" customHeight="1" thickTop="1" x14ac:dyDescent="0.35">
      <c r="B87" s="71"/>
      <c r="C87" s="323"/>
      <c r="D87" s="47"/>
      <c r="E87" s="60"/>
      <c r="G87" s="46"/>
      <c r="I87" s="61"/>
      <c r="K87" s="45"/>
      <c r="L87" s="1"/>
      <c r="M87" s="1"/>
      <c r="N87" s="1"/>
      <c r="O87" s="46"/>
      <c r="P87" s="1"/>
      <c r="Q87" s="56"/>
      <c r="R87" s="57"/>
      <c r="T87" s="5">
        <f t="shared" ref="T87" si="223">IF(U88="","",1)</f>
        <v>1</v>
      </c>
      <c r="U87" s="1">
        <f t="shared" ref="U87" si="224">IF(U88="","",1)</f>
        <v>1</v>
      </c>
      <c r="V87" s="6">
        <f t="shared" ref="V87" si="225">IF(U88="","",1)</f>
        <v>1</v>
      </c>
      <c r="X87" s="60"/>
      <c r="Y87" s="46"/>
      <c r="Z87" s="76"/>
      <c r="AB87" s="82"/>
      <c r="AC87" s="45"/>
      <c r="AD87" s="134"/>
      <c r="AF87" s="135"/>
      <c r="AG87" s="136"/>
      <c r="AH87" s="136"/>
      <c r="AI87" s="137"/>
      <c r="AJ87" s="138"/>
      <c r="AL87" s="143"/>
      <c r="AM87" s="144"/>
      <c r="AN87" s="144"/>
      <c r="AO87" s="144"/>
      <c r="AP87" s="144"/>
      <c r="AQ87" s="144"/>
      <c r="AR87" s="144"/>
      <c r="AS87" s="144"/>
      <c r="AT87" s="144"/>
      <c r="AU87" s="144"/>
      <c r="AV87" s="144"/>
      <c r="AW87" s="144"/>
      <c r="AX87" s="144"/>
      <c r="AY87" s="144"/>
      <c r="AZ87" s="144"/>
      <c r="BA87" s="144"/>
      <c r="BB87" s="144"/>
      <c r="BC87" s="144"/>
      <c r="BD87" s="144"/>
      <c r="BE87" s="144"/>
      <c r="BF87" s="144"/>
      <c r="BG87" s="144"/>
      <c r="BH87" s="144"/>
      <c r="BI87" s="144"/>
      <c r="BJ87" s="144"/>
      <c r="BK87" s="144"/>
      <c r="BL87" s="144"/>
      <c r="BM87" s="144"/>
      <c r="BN87" s="144"/>
      <c r="BO87" s="144"/>
      <c r="BP87" s="144"/>
      <c r="BQ87" s="144"/>
      <c r="BR87" s="144"/>
      <c r="BS87" s="144"/>
      <c r="BT87" s="144"/>
      <c r="BU87" s="144"/>
      <c r="BV87" s="144"/>
      <c r="BW87" s="144"/>
      <c r="BX87" s="144"/>
      <c r="BY87" s="144"/>
      <c r="BZ87" s="145"/>
      <c r="CA87" s="117"/>
      <c r="CB87" s="134"/>
      <c r="CC87" s="46"/>
      <c r="CD87" s="88"/>
    </row>
    <row r="88" spans="2:82" x14ac:dyDescent="0.35">
      <c r="B88" s="71"/>
      <c r="C88" s="323">
        <f t="shared" si="210"/>
        <v>18</v>
      </c>
      <c r="D88" s="47" t="str">
        <f t="shared" si="210"/>
        <v>Richard Clark</v>
      </c>
      <c r="E88" s="60"/>
      <c r="F88" s="1">
        <f>IF(COUNT(AL88:BZ88)=0,"", COUNT(AL88:BZ88))</f>
        <v>6</v>
      </c>
      <c r="G88" s="46">
        <f t="shared" si="211"/>
        <v>5</v>
      </c>
      <c r="I88" s="61"/>
      <c r="J88" s="108" t="s">
        <v>7</v>
      </c>
      <c r="K88" s="45">
        <f>IFERROR(LARGE((AL88:BZ88),1),"")</f>
        <v>588</v>
      </c>
      <c r="L88" s="1">
        <f>IFERROR(LARGE((AL88:BZ88),2),"")</f>
        <v>586</v>
      </c>
      <c r="M88" s="1">
        <f>IFERROR(LARGE((AL88:BZ88),3),"")</f>
        <v>582</v>
      </c>
      <c r="N88" s="1">
        <f>IFERROR(LARGE((AL88:BZ88),4),"")</f>
        <v>581</v>
      </c>
      <c r="O88" s="46">
        <f>IFERROR(LARGE((AL88:BZ88),5),"")</f>
        <v>578</v>
      </c>
      <c r="P88" s="1"/>
      <c r="Q88" s="56">
        <f t="shared" si="212"/>
        <v>583</v>
      </c>
      <c r="R88" s="57" t="str">
        <f t="shared" si="213"/>
        <v/>
      </c>
      <c r="T88" s="5">
        <f t="shared" ref="T88" si="226">IF(U88="","",1)</f>
        <v>1</v>
      </c>
      <c r="U88" s="4">
        <f t="shared" ref="U88" si="227">IF(SUM(Q88:R88)=0,"",SUM(Q88:R88))</f>
        <v>583</v>
      </c>
      <c r="V88" s="6">
        <f t="shared" ref="V88" si="228">IF(U88="","",1)</f>
        <v>1</v>
      </c>
      <c r="X88" s="60" t="str">
        <f t="shared" si="200"/>
        <v>Richard Clark</v>
      </c>
      <c r="Y88" s="46"/>
      <c r="Z88" s="76"/>
      <c r="AB88" s="82"/>
      <c r="AC88" s="45">
        <v>18</v>
      </c>
      <c r="AD88" s="60" t="s">
        <v>192</v>
      </c>
      <c r="AF88" s="45"/>
      <c r="AG88" s="1"/>
      <c r="AH88" s="1"/>
      <c r="AI88" s="1"/>
      <c r="AJ88" s="46"/>
      <c r="AK88" s="108"/>
      <c r="AL88" s="62" t="s">
        <v>7</v>
      </c>
      <c r="AM88" s="62">
        <v>588</v>
      </c>
      <c r="AN88" s="62">
        <v>586</v>
      </c>
      <c r="AO88" s="62" t="s">
        <v>7</v>
      </c>
      <c r="AP88" s="62">
        <v>578</v>
      </c>
      <c r="AQ88" s="62">
        <v>575</v>
      </c>
      <c r="AR88" s="62" t="s">
        <v>7</v>
      </c>
      <c r="AS88" s="62" t="s">
        <v>7</v>
      </c>
      <c r="AT88" s="62" t="s">
        <v>7</v>
      </c>
      <c r="AU88" s="62" t="s">
        <v>7</v>
      </c>
      <c r="AV88" s="62" t="s">
        <v>7</v>
      </c>
      <c r="AW88" s="62" t="s">
        <v>7</v>
      </c>
      <c r="AX88" s="62" t="s">
        <v>7</v>
      </c>
      <c r="AY88" s="62" t="s">
        <v>7</v>
      </c>
      <c r="AZ88" s="62" t="s">
        <v>7</v>
      </c>
      <c r="BA88" s="62" t="s">
        <v>7</v>
      </c>
      <c r="BB88" s="62" t="s">
        <v>7</v>
      </c>
      <c r="BC88" s="62">
        <v>581</v>
      </c>
      <c r="BD88" s="62">
        <v>582</v>
      </c>
      <c r="BE88" s="62" t="s">
        <v>7</v>
      </c>
      <c r="BF88" s="62" t="s">
        <v>7</v>
      </c>
      <c r="BG88" s="62" t="s">
        <v>7</v>
      </c>
      <c r="BH88" s="62" t="s">
        <v>7</v>
      </c>
      <c r="BI88" s="62" t="s">
        <v>7</v>
      </c>
      <c r="BJ88" s="62" t="s">
        <v>7</v>
      </c>
      <c r="BK88" s="62" t="s">
        <v>7</v>
      </c>
      <c r="BL88" s="62" t="s">
        <v>7</v>
      </c>
      <c r="BM88" s="62" t="s">
        <v>7</v>
      </c>
      <c r="BN88" s="62" t="s">
        <v>7</v>
      </c>
      <c r="BO88" s="62" t="s">
        <v>7</v>
      </c>
      <c r="BP88" s="62" t="s">
        <v>7</v>
      </c>
      <c r="BQ88" s="62" t="s">
        <v>7</v>
      </c>
      <c r="BR88" s="62" t="s">
        <v>7</v>
      </c>
      <c r="BS88" s="62" t="s">
        <v>7</v>
      </c>
      <c r="BT88" s="62" t="s">
        <v>7</v>
      </c>
      <c r="BU88" s="62" t="s">
        <v>7</v>
      </c>
      <c r="BV88" s="62" t="s">
        <v>7</v>
      </c>
      <c r="BW88" s="62" t="s">
        <v>7</v>
      </c>
      <c r="BX88" s="62" t="s">
        <v>7</v>
      </c>
      <c r="BY88" s="62" t="s">
        <v>7</v>
      </c>
      <c r="BZ88" s="62" t="s">
        <v>7</v>
      </c>
      <c r="CA88" s="117"/>
      <c r="CB88" s="60" t="str">
        <f>IF(AD88="Athlete Name","",AD88)</f>
        <v>Richard Clark</v>
      </c>
      <c r="CC88" s="46">
        <v>18</v>
      </c>
      <c r="CD88" s="88"/>
    </row>
    <row r="89" spans="2:82" x14ac:dyDescent="0.35">
      <c r="B89" s="71"/>
      <c r="C89" s="323"/>
      <c r="D89" s="47"/>
      <c r="E89" s="60"/>
      <c r="G89" s="46"/>
      <c r="I89" s="61" t="str">
        <f>IF(SUM(AF89:AJ89)=0,"",SUM(AF89:AJ89))</f>
        <v/>
      </c>
      <c r="J89" s="108" t="s">
        <v>12</v>
      </c>
      <c r="K89" s="45" t="str">
        <f>IFERROR(LARGE((AL89:BZ89),1),"")</f>
        <v/>
      </c>
      <c r="L89" s="1" t="str">
        <f>IFERROR(LARGE((AL89:BZ89),2),"")</f>
        <v/>
      </c>
      <c r="M89" s="1" t="str">
        <f>IFERROR(LARGE((AL89:BZ89),3),"")</f>
        <v/>
      </c>
      <c r="N89" s="1" t="str">
        <f>IFERROR(LARGE((AL89:BZ89),4),"")</f>
        <v/>
      </c>
      <c r="O89" s="46" t="str">
        <f>IFERROR(LARGE((AL89:BZ89),5),"")</f>
        <v/>
      </c>
      <c r="P89" s="1"/>
      <c r="Q89" s="56"/>
      <c r="R89" s="57"/>
      <c r="T89" s="5">
        <f t="shared" ref="T89" si="229">IF(U88="","",1)</f>
        <v>1</v>
      </c>
      <c r="U89" s="126">
        <f t="shared" ref="U89" si="230">IF(U88="","",1)</f>
        <v>1</v>
      </c>
      <c r="V89" s="6">
        <f t="shared" ref="V89" si="231">IF(U88="","",1)</f>
        <v>1</v>
      </c>
      <c r="X89" s="60"/>
      <c r="Y89" s="46"/>
      <c r="Z89" s="76"/>
      <c r="AB89" s="82"/>
      <c r="AC89" s="45"/>
      <c r="AD89" s="60"/>
      <c r="AF89" s="45" t="s">
        <v>12</v>
      </c>
      <c r="AG89" s="1" t="s">
        <v>12</v>
      </c>
      <c r="AH89" s="1" t="s">
        <v>12</v>
      </c>
      <c r="AI89" s="1" t="s">
        <v>12</v>
      </c>
      <c r="AJ89" s="46" t="s">
        <v>12</v>
      </c>
      <c r="AK89" s="108"/>
      <c r="AL89" s="45"/>
      <c r="AM89" s="45" t="s">
        <v>12</v>
      </c>
      <c r="AN89" s="45" t="s">
        <v>12</v>
      </c>
      <c r="AO89" s="45" t="s">
        <v>12</v>
      </c>
      <c r="AP89" s="45" t="s">
        <v>12</v>
      </c>
      <c r="AQ89" s="45" t="s">
        <v>12</v>
      </c>
      <c r="AR89" s="45" t="s">
        <v>12</v>
      </c>
      <c r="AS89" s="45" t="s">
        <v>12</v>
      </c>
      <c r="AT89" s="45" t="s">
        <v>12</v>
      </c>
      <c r="AU89" s="45" t="s">
        <v>12</v>
      </c>
      <c r="AV89" s="45" t="s">
        <v>12</v>
      </c>
      <c r="AW89" s="45" t="s">
        <v>12</v>
      </c>
      <c r="AX89" s="45" t="s">
        <v>12</v>
      </c>
      <c r="AY89" s="45" t="s">
        <v>12</v>
      </c>
      <c r="AZ89" s="45" t="s">
        <v>12</v>
      </c>
      <c r="BA89" s="45" t="s">
        <v>12</v>
      </c>
      <c r="BB89" s="45" t="s">
        <v>12</v>
      </c>
      <c r="BC89" s="45" t="s">
        <v>12</v>
      </c>
      <c r="BD89" s="45" t="s">
        <v>12</v>
      </c>
      <c r="BE89" s="45" t="s">
        <v>12</v>
      </c>
      <c r="BF89" s="45" t="s">
        <v>12</v>
      </c>
      <c r="BG89" s="45" t="s">
        <v>12</v>
      </c>
      <c r="BH89" s="45" t="s">
        <v>12</v>
      </c>
      <c r="BI89" s="45" t="s">
        <v>12</v>
      </c>
      <c r="BJ89" s="45" t="s">
        <v>12</v>
      </c>
      <c r="BK89" s="45" t="s">
        <v>12</v>
      </c>
      <c r="BL89" s="45" t="s">
        <v>12</v>
      </c>
      <c r="BM89" s="45" t="s">
        <v>12</v>
      </c>
      <c r="BN89" s="45" t="s">
        <v>12</v>
      </c>
      <c r="BO89" s="45" t="s">
        <v>12</v>
      </c>
      <c r="BP89" s="45" t="s">
        <v>12</v>
      </c>
      <c r="BQ89" s="45" t="s">
        <v>12</v>
      </c>
      <c r="BR89" s="45" t="s">
        <v>12</v>
      </c>
      <c r="BS89" s="45" t="s">
        <v>12</v>
      </c>
      <c r="BT89" s="45" t="s">
        <v>12</v>
      </c>
      <c r="BU89" s="45" t="s">
        <v>12</v>
      </c>
      <c r="BV89" s="45" t="s">
        <v>12</v>
      </c>
      <c r="BW89" s="45" t="s">
        <v>12</v>
      </c>
      <c r="BX89" s="45" t="s">
        <v>12</v>
      </c>
      <c r="BY89" s="45" t="s">
        <v>12</v>
      </c>
      <c r="BZ89" s="45" t="s">
        <v>12</v>
      </c>
      <c r="CA89" s="117"/>
      <c r="CB89" s="60"/>
      <c r="CC89" s="46"/>
      <c r="CD89" s="88"/>
    </row>
    <row r="90" spans="2:82" s="39" customFormat="1" ht="8.5" customHeight="1" thickBot="1" x14ac:dyDescent="0.4">
      <c r="B90" s="102"/>
      <c r="C90" s="324"/>
      <c r="D90" s="107"/>
      <c r="E90" s="103"/>
      <c r="F90" s="115"/>
      <c r="G90" s="116"/>
      <c r="I90" s="95"/>
      <c r="K90" s="96"/>
      <c r="L90" s="93"/>
      <c r="M90" s="93"/>
      <c r="N90" s="93"/>
      <c r="O90" s="94"/>
      <c r="Q90" s="112"/>
      <c r="R90" s="113"/>
      <c r="T90" s="110">
        <f t="shared" ref="T90" si="232">IF(U88="","",1)</f>
        <v>1</v>
      </c>
      <c r="U90" s="93">
        <f t="shared" ref="U90" si="233">IF(U88="","",1)</f>
        <v>1</v>
      </c>
      <c r="V90" s="109">
        <f t="shared" ref="V90" si="234">IF(U88="","",1)</f>
        <v>1</v>
      </c>
      <c r="X90" s="107"/>
      <c r="Y90" s="97"/>
      <c r="Z90" s="98"/>
      <c r="AB90" s="104"/>
      <c r="AC90" s="92"/>
      <c r="AD90" s="139"/>
      <c r="AF90" s="140"/>
      <c r="AG90" s="141"/>
      <c r="AH90" s="141"/>
      <c r="AI90" s="141"/>
      <c r="AJ90" s="142"/>
      <c r="AL90" s="140"/>
      <c r="AM90" s="141"/>
      <c r="AN90" s="141"/>
      <c r="AO90" s="141"/>
      <c r="AP90" s="141"/>
      <c r="AQ90" s="141"/>
      <c r="AR90" s="141"/>
      <c r="AS90" s="141"/>
      <c r="AT90" s="141"/>
      <c r="AU90" s="141"/>
      <c r="AV90" s="141"/>
      <c r="AW90" s="141"/>
      <c r="AX90" s="141"/>
      <c r="AY90" s="141"/>
      <c r="AZ90" s="141"/>
      <c r="BA90" s="141"/>
      <c r="BB90" s="141"/>
      <c r="BC90" s="141"/>
      <c r="BD90" s="141"/>
      <c r="BE90" s="141"/>
      <c r="BF90" s="141"/>
      <c r="BG90" s="141"/>
      <c r="BH90" s="141"/>
      <c r="BI90" s="141"/>
      <c r="BJ90" s="141"/>
      <c r="BK90" s="141"/>
      <c r="BL90" s="141"/>
      <c r="BM90" s="141"/>
      <c r="BN90" s="141"/>
      <c r="BO90" s="141"/>
      <c r="BP90" s="141"/>
      <c r="BQ90" s="141"/>
      <c r="BR90" s="141"/>
      <c r="BS90" s="141"/>
      <c r="BT90" s="141"/>
      <c r="BU90" s="141"/>
      <c r="BV90" s="141"/>
      <c r="BW90" s="141"/>
      <c r="BX90" s="141"/>
      <c r="BY90" s="141"/>
      <c r="BZ90" s="142"/>
      <c r="CA90" s="118"/>
      <c r="CB90" s="146"/>
      <c r="CC90" s="97"/>
      <c r="CD90" s="105"/>
    </row>
    <row r="91" spans="2:82" ht="8.5" customHeight="1" thickTop="1" x14ac:dyDescent="0.35">
      <c r="B91" s="71"/>
      <c r="C91" s="323"/>
      <c r="D91" s="47"/>
      <c r="E91" s="60"/>
      <c r="G91" s="46"/>
      <c r="I91" s="61"/>
      <c r="K91" s="45"/>
      <c r="L91" s="1"/>
      <c r="M91" s="1"/>
      <c r="N91" s="1"/>
      <c r="O91" s="46"/>
      <c r="P91" s="1"/>
      <c r="Q91" s="56"/>
      <c r="R91" s="57"/>
      <c r="T91" s="5">
        <f t="shared" ref="T91" si="235">IF(U92="","",1)</f>
        <v>1</v>
      </c>
      <c r="U91" s="1">
        <f t="shared" ref="U91" si="236">IF(U92="","",1)</f>
        <v>1</v>
      </c>
      <c r="V91" s="6">
        <f t="shared" ref="V91" si="237">IF(U92="","",1)</f>
        <v>1</v>
      </c>
      <c r="X91" s="60"/>
      <c r="Y91" s="46"/>
      <c r="Z91" s="76"/>
      <c r="AB91" s="82"/>
      <c r="AC91" s="45"/>
      <c r="AD91" s="149"/>
      <c r="AF91" s="150"/>
      <c r="AG91" s="151"/>
      <c r="AH91" s="151"/>
      <c r="AI91" s="151"/>
      <c r="AJ91" s="152"/>
      <c r="AL91" s="150"/>
      <c r="AM91" s="157"/>
      <c r="AN91" s="157"/>
      <c r="AO91" s="157"/>
      <c r="AP91" s="157"/>
      <c r="AQ91" s="157"/>
      <c r="AR91" s="157"/>
      <c r="AS91" s="157"/>
      <c r="AT91" s="157"/>
      <c r="AU91" s="157"/>
      <c r="AV91" s="157"/>
      <c r="AW91" s="157"/>
      <c r="AX91" s="157"/>
      <c r="AY91" s="157"/>
      <c r="AZ91" s="157"/>
      <c r="BA91" s="157"/>
      <c r="BB91" s="157"/>
      <c r="BC91" s="157"/>
      <c r="BD91" s="157"/>
      <c r="BE91" s="157"/>
      <c r="BF91" s="157"/>
      <c r="BG91" s="157"/>
      <c r="BH91" s="157"/>
      <c r="BI91" s="157"/>
      <c r="BJ91" s="157"/>
      <c r="BK91" s="157"/>
      <c r="BL91" s="157"/>
      <c r="BM91" s="157"/>
      <c r="BN91" s="157"/>
      <c r="BO91" s="157"/>
      <c r="BP91" s="157"/>
      <c r="BQ91" s="157"/>
      <c r="BR91" s="157"/>
      <c r="BS91" s="157"/>
      <c r="BT91" s="157"/>
      <c r="BU91" s="157"/>
      <c r="BV91" s="157"/>
      <c r="BW91" s="157"/>
      <c r="BX91" s="157"/>
      <c r="BY91" s="157"/>
      <c r="BZ91" s="152"/>
      <c r="CA91" s="117"/>
      <c r="CB91" s="149"/>
      <c r="CC91" s="46"/>
      <c r="CD91" s="88"/>
    </row>
    <row r="92" spans="2:82" x14ac:dyDescent="0.35">
      <c r="B92" s="71"/>
      <c r="C92" s="323">
        <f t="shared" si="210"/>
        <v>19</v>
      </c>
      <c r="D92" s="47" t="str">
        <f t="shared" si="210"/>
        <v>Griffin Lake</v>
      </c>
      <c r="E92" s="60"/>
      <c r="F92" s="1">
        <f>IF(COUNT(AL92:BZ92)=0,"", COUNT(AL92:BZ92))</f>
        <v>15</v>
      </c>
      <c r="G92" s="46">
        <f t="shared" si="211"/>
        <v>5</v>
      </c>
      <c r="I92" s="61"/>
      <c r="J92" s="108" t="s">
        <v>7</v>
      </c>
      <c r="K92" s="45">
        <f>IFERROR(LARGE((AL92:BZ92),1),"")</f>
        <v>591</v>
      </c>
      <c r="L92" s="1">
        <f>IFERROR(LARGE((AL92:BZ92),2),"")</f>
        <v>590</v>
      </c>
      <c r="M92" s="1">
        <f>IFERROR(LARGE((AL92:BZ92),3),"")</f>
        <v>587</v>
      </c>
      <c r="N92" s="1">
        <f>IFERROR(LARGE((AL92:BZ92),4),"")</f>
        <v>587</v>
      </c>
      <c r="O92" s="46">
        <f>IFERROR(LARGE((AL92:BZ92),5),"")</f>
        <v>586</v>
      </c>
      <c r="P92" s="1"/>
      <c r="Q92" s="56">
        <f t="shared" si="212"/>
        <v>588.20000000000005</v>
      </c>
      <c r="R92" s="57" t="str">
        <f t="shared" si="213"/>
        <v/>
      </c>
      <c r="T92" s="5">
        <f t="shared" ref="T92" si="238">IF(U92="","",1)</f>
        <v>1</v>
      </c>
      <c r="U92" s="4">
        <f t="shared" ref="U92" si="239">IF(SUM(Q92:R92)=0,"",SUM(Q92:R92))</f>
        <v>588.20000000000005</v>
      </c>
      <c r="V92" s="6">
        <f t="shared" ref="V92" si="240">IF(U92="","",1)</f>
        <v>1</v>
      </c>
      <c r="X92" s="60" t="str">
        <f t="shared" si="200"/>
        <v>Griffin Lake</v>
      </c>
      <c r="Y92" s="46"/>
      <c r="Z92" s="76"/>
      <c r="AB92" s="82"/>
      <c r="AC92" s="45">
        <v>19</v>
      </c>
      <c r="AD92" s="60" t="s">
        <v>218</v>
      </c>
      <c r="AF92" s="45"/>
      <c r="AG92" s="1"/>
      <c r="AH92" s="1"/>
      <c r="AI92" s="1"/>
      <c r="AJ92" s="46"/>
      <c r="AK92" s="108"/>
      <c r="AL92" s="62" t="s">
        <v>7</v>
      </c>
      <c r="AM92" s="62">
        <v>578</v>
      </c>
      <c r="AN92" s="62">
        <v>590</v>
      </c>
      <c r="AO92" s="62" t="s">
        <v>7</v>
      </c>
      <c r="AP92" s="62">
        <v>578</v>
      </c>
      <c r="AQ92" s="62">
        <v>587</v>
      </c>
      <c r="AR92" s="62" t="s">
        <v>7</v>
      </c>
      <c r="AS92" s="62" t="s">
        <v>7</v>
      </c>
      <c r="AT92" s="62">
        <v>586</v>
      </c>
      <c r="AU92" s="62">
        <v>591</v>
      </c>
      <c r="AV92" s="62" t="s">
        <v>7</v>
      </c>
      <c r="AW92" s="62" t="s">
        <v>7</v>
      </c>
      <c r="AX92" s="62" t="s">
        <v>7</v>
      </c>
      <c r="AY92" s="62" t="s">
        <v>7</v>
      </c>
      <c r="AZ92" s="62" t="s">
        <v>7</v>
      </c>
      <c r="BA92" s="62" t="s">
        <v>7</v>
      </c>
      <c r="BB92" s="62" t="s">
        <v>7</v>
      </c>
      <c r="BC92" s="62">
        <v>587</v>
      </c>
      <c r="BD92" s="62">
        <v>584</v>
      </c>
      <c r="BE92" s="62">
        <v>574</v>
      </c>
      <c r="BF92" s="62" t="s">
        <v>7</v>
      </c>
      <c r="BG92" s="62" t="s">
        <v>7</v>
      </c>
      <c r="BH92" s="62">
        <v>579</v>
      </c>
      <c r="BI92" s="62">
        <v>585</v>
      </c>
      <c r="BJ92" s="62">
        <v>576</v>
      </c>
      <c r="BK92" s="62">
        <v>577</v>
      </c>
      <c r="BL92" s="62" t="s">
        <v>7</v>
      </c>
      <c r="BM92" s="62" t="s">
        <v>7</v>
      </c>
      <c r="BN92" s="62" t="s">
        <v>7</v>
      </c>
      <c r="BO92" s="62" t="s">
        <v>7</v>
      </c>
      <c r="BP92" s="62">
        <v>579</v>
      </c>
      <c r="BQ92" s="62">
        <v>584</v>
      </c>
      <c r="BR92" s="62" t="s">
        <v>7</v>
      </c>
      <c r="BS92" s="62" t="s">
        <v>7</v>
      </c>
      <c r="BT92" s="62" t="s">
        <v>7</v>
      </c>
      <c r="BU92" s="62" t="s">
        <v>7</v>
      </c>
      <c r="BV92" s="62" t="s">
        <v>7</v>
      </c>
      <c r="BW92" s="62" t="s">
        <v>7</v>
      </c>
      <c r="BX92" s="62" t="s">
        <v>7</v>
      </c>
      <c r="BY92" s="62" t="s">
        <v>7</v>
      </c>
      <c r="BZ92" s="62" t="s">
        <v>7</v>
      </c>
      <c r="CA92" s="117"/>
      <c r="CB92" s="60" t="str">
        <f>IF(AD92="Athlete Name","",AD92)</f>
        <v>Griffin Lake</v>
      </c>
      <c r="CC92" s="46">
        <v>19</v>
      </c>
      <c r="CD92" s="88"/>
    </row>
    <row r="93" spans="2:82" x14ac:dyDescent="0.35">
      <c r="B93" s="71"/>
      <c r="C93" s="323"/>
      <c r="D93" s="47"/>
      <c r="E93" s="60"/>
      <c r="G93" s="46"/>
      <c r="I93" s="61" t="str">
        <f>IF(SUM(AF93:AJ93)=0,"",SUM(AF93:AJ93))</f>
        <v/>
      </c>
      <c r="J93" s="108" t="s">
        <v>12</v>
      </c>
      <c r="K93" s="45" t="str">
        <f>IFERROR(LARGE((AL93:BZ93),1),"")</f>
        <v/>
      </c>
      <c r="L93" s="1" t="str">
        <f>IFERROR(LARGE((AL93:BZ93),2),"")</f>
        <v/>
      </c>
      <c r="M93" s="1" t="str">
        <f>IFERROR(LARGE((AL93:BZ93),3),"")</f>
        <v/>
      </c>
      <c r="N93" s="1" t="str">
        <f>IFERROR(LARGE((AL93:BZ93),4),"")</f>
        <v/>
      </c>
      <c r="O93" s="46" t="str">
        <f>IFERROR(LARGE((AL93:BZ93),5),"")</f>
        <v/>
      </c>
      <c r="P93" s="1"/>
      <c r="Q93" s="56"/>
      <c r="R93" s="57"/>
      <c r="T93" s="5">
        <f t="shared" ref="T93" si="241">IF(U92="","",1)</f>
        <v>1</v>
      </c>
      <c r="U93" s="126">
        <f t="shared" ref="U93" si="242">IF(U92="","",1)</f>
        <v>1</v>
      </c>
      <c r="V93" s="6">
        <f t="shared" ref="V93" si="243">IF(U92="","",1)</f>
        <v>1</v>
      </c>
      <c r="X93" s="60"/>
      <c r="Y93" s="46"/>
      <c r="Z93" s="76"/>
      <c r="AB93" s="82"/>
      <c r="AC93" s="45"/>
      <c r="AD93" s="60"/>
      <c r="AF93" s="45" t="s">
        <v>12</v>
      </c>
      <c r="AG93" s="1" t="s">
        <v>12</v>
      </c>
      <c r="AH93" s="1" t="s">
        <v>12</v>
      </c>
      <c r="AI93" s="1" t="s">
        <v>12</v>
      </c>
      <c r="AJ93" s="46" t="s">
        <v>12</v>
      </c>
      <c r="AK93" s="108"/>
      <c r="AL93" s="45"/>
      <c r="AM93" s="45" t="s">
        <v>12</v>
      </c>
      <c r="AN93" s="45" t="s">
        <v>12</v>
      </c>
      <c r="AO93" s="45" t="s">
        <v>12</v>
      </c>
      <c r="AP93" s="45" t="s">
        <v>12</v>
      </c>
      <c r="AQ93" s="45" t="s">
        <v>12</v>
      </c>
      <c r="AR93" s="45" t="s">
        <v>12</v>
      </c>
      <c r="AS93" s="45" t="s">
        <v>12</v>
      </c>
      <c r="AT93" s="45" t="s">
        <v>12</v>
      </c>
      <c r="AU93" s="45" t="s">
        <v>12</v>
      </c>
      <c r="AV93" s="45" t="s">
        <v>12</v>
      </c>
      <c r="AW93" s="45" t="s">
        <v>12</v>
      </c>
      <c r="AX93" s="45" t="s">
        <v>12</v>
      </c>
      <c r="AY93" s="45" t="s">
        <v>12</v>
      </c>
      <c r="AZ93" s="45" t="s">
        <v>12</v>
      </c>
      <c r="BA93" s="45" t="s">
        <v>12</v>
      </c>
      <c r="BB93" s="45" t="s">
        <v>12</v>
      </c>
      <c r="BC93" s="45" t="s">
        <v>12</v>
      </c>
      <c r="BD93" s="45" t="s">
        <v>12</v>
      </c>
      <c r="BE93" s="45" t="s">
        <v>12</v>
      </c>
      <c r="BF93" s="45" t="s">
        <v>12</v>
      </c>
      <c r="BG93" s="45" t="s">
        <v>12</v>
      </c>
      <c r="BH93" s="45" t="s">
        <v>12</v>
      </c>
      <c r="BI93" s="45" t="s">
        <v>12</v>
      </c>
      <c r="BJ93" s="45" t="s">
        <v>12</v>
      </c>
      <c r="BK93" s="45" t="s">
        <v>12</v>
      </c>
      <c r="BL93" s="45" t="s">
        <v>12</v>
      </c>
      <c r="BM93" s="45" t="s">
        <v>12</v>
      </c>
      <c r="BN93" s="45" t="s">
        <v>12</v>
      </c>
      <c r="BO93" s="45" t="s">
        <v>12</v>
      </c>
      <c r="BP93" s="45" t="s">
        <v>12</v>
      </c>
      <c r="BQ93" s="45" t="s">
        <v>12</v>
      </c>
      <c r="BR93" s="45" t="s">
        <v>12</v>
      </c>
      <c r="BS93" s="45" t="s">
        <v>12</v>
      </c>
      <c r="BT93" s="45" t="s">
        <v>12</v>
      </c>
      <c r="BU93" s="45" t="s">
        <v>12</v>
      </c>
      <c r="BV93" s="45" t="s">
        <v>12</v>
      </c>
      <c r="BW93" s="45" t="s">
        <v>12</v>
      </c>
      <c r="BX93" s="45" t="s">
        <v>12</v>
      </c>
      <c r="BY93" s="45" t="s">
        <v>12</v>
      </c>
      <c r="BZ93" s="45" t="s">
        <v>12</v>
      </c>
      <c r="CA93" s="117"/>
      <c r="CB93" s="60"/>
      <c r="CC93" s="46"/>
      <c r="CD93" s="88"/>
    </row>
    <row r="94" spans="2:82" s="39" customFormat="1" ht="8.5" customHeight="1" thickBot="1" x14ac:dyDescent="0.4">
      <c r="B94" s="102"/>
      <c r="C94" s="324"/>
      <c r="D94" s="107"/>
      <c r="E94" s="103"/>
      <c r="F94" s="115"/>
      <c r="G94" s="116"/>
      <c r="I94" s="95"/>
      <c r="K94" s="96"/>
      <c r="L94" s="93"/>
      <c r="M94" s="93"/>
      <c r="N94" s="93"/>
      <c r="O94" s="94"/>
      <c r="Q94" s="112"/>
      <c r="R94" s="113"/>
      <c r="T94" s="110">
        <f t="shared" ref="T94" si="244">IF(U92="","",1)</f>
        <v>1</v>
      </c>
      <c r="U94" s="93">
        <f t="shared" ref="U94" si="245">IF(U92="","",1)</f>
        <v>1</v>
      </c>
      <c r="V94" s="109">
        <f t="shared" ref="V94" si="246">IF(U92="","",1)</f>
        <v>1</v>
      </c>
      <c r="X94" s="107"/>
      <c r="Y94" s="97"/>
      <c r="Z94" s="98"/>
      <c r="AB94" s="104"/>
      <c r="AC94" s="92"/>
      <c r="AD94" s="148"/>
      <c r="AF94" s="153"/>
      <c r="AG94" s="154"/>
      <c r="AH94" s="154"/>
      <c r="AI94" s="155"/>
      <c r="AJ94" s="156"/>
      <c r="AL94" s="159"/>
      <c r="AM94" s="155"/>
      <c r="AN94" s="155"/>
      <c r="AO94" s="155"/>
      <c r="AP94" s="155"/>
      <c r="AQ94" s="155"/>
      <c r="AR94" s="155"/>
      <c r="AS94" s="155"/>
      <c r="AT94" s="155"/>
      <c r="AU94" s="155"/>
      <c r="AV94" s="155"/>
      <c r="AW94" s="155"/>
      <c r="AX94" s="155"/>
      <c r="AY94" s="155"/>
      <c r="AZ94" s="155"/>
      <c r="BA94" s="155"/>
      <c r="BB94" s="155"/>
      <c r="BC94" s="155"/>
      <c r="BD94" s="155"/>
      <c r="BE94" s="155"/>
      <c r="BF94" s="155"/>
      <c r="BG94" s="155"/>
      <c r="BH94" s="155"/>
      <c r="BI94" s="155"/>
      <c r="BJ94" s="155"/>
      <c r="BK94" s="155"/>
      <c r="BL94" s="155"/>
      <c r="BM94" s="155"/>
      <c r="BN94" s="155"/>
      <c r="BO94" s="155"/>
      <c r="BP94" s="155"/>
      <c r="BQ94" s="155"/>
      <c r="BR94" s="155"/>
      <c r="BS94" s="155"/>
      <c r="BT94" s="155"/>
      <c r="BU94" s="155"/>
      <c r="BV94" s="155"/>
      <c r="BW94" s="155"/>
      <c r="BX94" s="155"/>
      <c r="BY94" s="155"/>
      <c r="BZ94" s="156"/>
      <c r="CA94" s="118"/>
      <c r="CB94" s="158"/>
      <c r="CC94" s="97"/>
      <c r="CD94" s="105"/>
    </row>
    <row r="95" spans="2:82" ht="8.5" customHeight="1" thickTop="1" x14ac:dyDescent="0.35">
      <c r="B95" s="71"/>
      <c r="C95" s="323"/>
      <c r="D95" s="47"/>
      <c r="E95" s="60"/>
      <c r="G95" s="46"/>
      <c r="I95" s="61"/>
      <c r="K95" s="45"/>
      <c r="L95" s="1"/>
      <c r="M95" s="1"/>
      <c r="N95" s="1"/>
      <c r="O95" s="46"/>
      <c r="P95" s="1"/>
      <c r="Q95" s="56"/>
      <c r="R95" s="57"/>
      <c r="T95" s="5">
        <f t="shared" ref="T95" si="247">IF(U96="","",1)</f>
        <v>1</v>
      </c>
      <c r="U95" s="1">
        <f t="shared" ref="U95" si="248">IF(U96="","",1)</f>
        <v>1</v>
      </c>
      <c r="V95" s="6">
        <f t="shared" ref="V95" si="249">IF(U96="","",1)</f>
        <v>1</v>
      </c>
      <c r="X95" s="60"/>
      <c r="Y95" s="46"/>
      <c r="Z95" s="76"/>
      <c r="AB95" s="82"/>
      <c r="AC95" s="45"/>
      <c r="AD95" s="134"/>
      <c r="AF95" s="135"/>
      <c r="AG95" s="136"/>
      <c r="AH95" s="136"/>
      <c r="AI95" s="137"/>
      <c r="AJ95" s="138"/>
      <c r="AL95" s="143"/>
      <c r="AM95" s="144"/>
      <c r="AN95" s="144"/>
      <c r="AO95" s="144"/>
      <c r="AP95" s="144"/>
      <c r="AQ95" s="144"/>
      <c r="AR95" s="144"/>
      <c r="AS95" s="144"/>
      <c r="AT95" s="144"/>
      <c r="AU95" s="144"/>
      <c r="AV95" s="144"/>
      <c r="AW95" s="144"/>
      <c r="AX95" s="144"/>
      <c r="AY95" s="144"/>
      <c r="AZ95" s="144"/>
      <c r="BA95" s="144"/>
      <c r="BB95" s="144"/>
      <c r="BC95" s="144"/>
      <c r="BD95" s="144"/>
      <c r="BE95" s="144"/>
      <c r="BF95" s="144"/>
      <c r="BG95" s="144"/>
      <c r="BH95" s="144"/>
      <c r="BI95" s="144"/>
      <c r="BJ95" s="144"/>
      <c r="BK95" s="144"/>
      <c r="BL95" s="144"/>
      <c r="BM95" s="144"/>
      <c r="BN95" s="144"/>
      <c r="BO95" s="144"/>
      <c r="BP95" s="144"/>
      <c r="BQ95" s="144"/>
      <c r="BR95" s="144"/>
      <c r="BS95" s="144"/>
      <c r="BT95" s="144"/>
      <c r="BU95" s="144"/>
      <c r="BV95" s="144"/>
      <c r="BW95" s="144"/>
      <c r="BX95" s="144"/>
      <c r="BY95" s="144"/>
      <c r="BZ95" s="145"/>
      <c r="CA95" s="117"/>
      <c r="CB95" s="134"/>
      <c r="CC95" s="46"/>
      <c r="CD95" s="88"/>
    </row>
    <row r="96" spans="2:82" x14ac:dyDescent="0.35">
      <c r="B96" s="71"/>
      <c r="C96" s="323">
        <f t="shared" si="210"/>
        <v>20</v>
      </c>
      <c r="D96" s="47" t="str">
        <f t="shared" si="210"/>
        <v>Dylan Gregory</v>
      </c>
      <c r="E96" s="60"/>
      <c r="F96" s="1">
        <f>IF(COUNT(AL96:BZ96)=0,"", COUNT(AL96:BZ96))</f>
        <v>2</v>
      </c>
      <c r="G96" s="46">
        <f t="shared" si="211"/>
        <v>2</v>
      </c>
      <c r="I96" s="61"/>
      <c r="J96" s="108" t="s">
        <v>7</v>
      </c>
      <c r="K96" s="45">
        <f>IFERROR(LARGE((AL96:BZ96),1),"")</f>
        <v>574</v>
      </c>
      <c r="L96" s="1">
        <f>IFERROR(LARGE((AL96:BZ96),2),"")</f>
        <v>563</v>
      </c>
      <c r="M96" s="1" t="str">
        <f>IFERROR(LARGE((AL96:BZ96),3),"")</f>
        <v/>
      </c>
      <c r="N96" s="1" t="str">
        <f>IFERROR(LARGE((AL96:BZ96),4),"")</f>
        <v/>
      </c>
      <c r="O96" s="46" t="str">
        <f>IFERROR(LARGE((AL96:BZ96),5),"")</f>
        <v/>
      </c>
      <c r="P96" s="1"/>
      <c r="Q96" s="56">
        <f t="shared" si="212"/>
        <v>568.5</v>
      </c>
      <c r="R96" s="57" t="str">
        <f t="shared" si="213"/>
        <v/>
      </c>
      <c r="T96" s="5">
        <f t="shared" ref="T96" si="250">IF(U96="","",1)</f>
        <v>1</v>
      </c>
      <c r="U96" s="4">
        <f t="shared" ref="U96" si="251">IF(SUM(Q96:R96)=0,"",SUM(Q96:R96))</f>
        <v>568.5</v>
      </c>
      <c r="V96" s="6">
        <f t="shared" ref="V96" si="252">IF(U96="","",1)</f>
        <v>1</v>
      </c>
      <c r="X96" s="60" t="str">
        <f t="shared" si="200"/>
        <v>Dylan Gregory</v>
      </c>
      <c r="Y96" s="46"/>
      <c r="Z96" s="76"/>
      <c r="AB96" s="82"/>
      <c r="AC96" s="45">
        <v>20</v>
      </c>
      <c r="AD96" s="60" t="s">
        <v>193</v>
      </c>
      <c r="AF96" s="45"/>
      <c r="AG96" s="1"/>
      <c r="AH96" s="1"/>
      <c r="AI96" s="1"/>
      <c r="AJ96" s="46"/>
      <c r="AK96" s="108"/>
      <c r="AL96" s="62" t="s">
        <v>7</v>
      </c>
      <c r="AM96" s="62" t="s">
        <v>7</v>
      </c>
      <c r="AN96" s="62" t="s">
        <v>7</v>
      </c>
      <c r="AO96" s="62" t="s">
        <v>7</v>
      </c>
      <c r="AP96" s="62" t="s">
        <v>7</v>
      </c>
      <c r="AQ96" s="62" t="s">
        <v>7</v>
      </c>
      <c r="AR96" s="62" t="s">
        <v>7</v>
      </c>
      <c r="AS96" s="62" t="s">
        <v>7</v>
      </c>
      <c r="AT96" s="62">
        <v>574</v>
      </c>
      <c r="AU96" s="62">
        <v>563</v>
      </c>
      <c r="AV96" s="62" t="s">
        <v>7</v>
      </c>
      <c r="AW96" s="62" t="s">
        <v>7</v>
      </c>
      <c r="AX96" s="62" t="s">
        <v>7</v>
      </c>
      <c r="AY96" s="62" t="s">
        <v>7</v>
      </c>
      <c r="AZ96" s="62" t="s">
        <v>7</v>
      </c>
      <c r="BA96" s="62" t="s">
        <v>7</v>
      </c>
      <c r="BB96" s="62" t="s">
        <v>7</v>
      </c>
      <c r="BC96" s="62" t="s">
        <v>7</v>
      </c>
      <c r="BD96" s="62" t="s">
        <v>7</v>
      </c>
      <c r="BE96" s="62" t="s">
        <v>7</v>
      </c>
      <c r="BF96" s="62" t="s">
        <v>7</v>
      </c>
      <c r="BG96" s="62" t="s">
        <v>7</v>
      </c>
      <c r="BH96" s="62" t="s">
        <v>7</v>
      </c>
      <c r="BI96" s="62" t="s">
        <v>7</v>
      </c>
      <c r="BJ96" s="62" t="s">
        <v>7</v>
      </c>
      <c r="BK96" s="62" t="s">
        <v>7</v>
      </c>
      <c r="BL96" s="62" t="s">
        <v>7</v>
      </c>
      <c r="BM96" s="62" t="s">
        <v>7</v>
      </c>
      <c r="BN96" s="62" t="s">
        <v>7</v>
      </c>
      <c r="BO96" s="62" t="s">
        <v>7</v>
      </c>
      <c r="BP96" s="62" t="s">
        <v>7</v>
      </c>
      <c r="BQ96" s="62" t="s">
        <v>7</v>
      </c>
      <c r="BR96" s="62" t="s">
        <v>7</v>
      </c>
      <c r="BS96" s="62" t="s">
        <v>7</v>
      </c>
      <c r="BT96" s="62" t="s">
        <v>7</v>
      </c>
      <c r="BU96" s="62" t="s">
        <v>7</v>
      </c>
      <c r="BV96" s="62" t="s">
        <v>7</v>
      </c>
      <c r="BW96" s="62" t="s">
        <v>7</v>
      </c>
      <c r="BX96" s="62" t="s">
        <v>7</v>
      </c>
      <c r="BY96" s="62" t="s">
        <v>7</v>
      </c>
      <c r="BZ96" s="62" t="s">
        <v>7</v>
      </c>
      <c r="CA96" s="117"/>
      <c r="CB96" s="60" t="str">
        <f>IF(AD96="Athlete Name","",AD96)</f>
        <v>Dylan Gregory</v>
      </c>
      <c r="CC96" s="46">
        <v>20</v>
      </c>
      <c r="CD96" s="88"/>
    </row>
    <row r="97" spans="2:82" x14ac:dyDescent="0.35">
      <c r="B97" s="71"/>
      <c r="C97" s="323"/>
      <c r="D97" s="47"/>
      <c r="E97" s="60"/>
      <c r="G97" s="46"/>
      <c r="I97" s="61" t="str">
        <f>IF(SUM(AF97:AJ97)=0,"",SUM(AF97:AJ97))</f>
        <v/>
      </c>
      <c r="J97" s="108" t="s">
        <v>12</v>
      </c>
      <c r="K97" s="45" t="str">
        <f>IFERROR(LARGE((AL97:BZ97),1),"")</f>
        <v/>
      </c>
      <c r="L97" s="1" t="str">
        <f>IFERROR(LARGE((AL97:BZ97),2),"")</f>
        <v/>
      </c>
      <c r="M97" s="1" t="str">
        <f>IFERROR(LARGE((AL97:BZ97),3),"")</f>
        <v/>
      </c>
      <c r="N97" s="1" t="str">
        <f>IFERROR(LARGE((AL97:BZ97),4),"")</f>
        <v/>
      </c>
      <c r="O97" s="46" t="str">
        <f>IFERROR(LARGE((AL97:BZ97),5),"")</f>
        <v/>
      </c>
      <c r="P97" s="1"/>
      <c r="Q97" s="56"/>
      <c r="R97" s="57"/>
      <c r="T97" s="5">
        <f t="shared" ref="T97" si="253">IF(U96="","",1)</f>
        <v>1</v>
      </c>
      <c r="U97" s="126">
        <f t="shared" ref="U97" si="254">IF(U96="","",1)</f>
        <v>1</v>
      </c>
      <c r="V97" s="6">
        <f t="shared" ref="V97" si="255">IF(U96="","",1)</f>
        <v>1</v>
      </c>
      <c r="X97" s="60"/>
      <c r="Y97" s="46"/>
      <c r="Z97" s="76"/>
      <c r="AB97" s="82"/>
      <c r="AC97" s="45"/>
      <c r="AD97" s="60"/>
      <c r="AF97" s="45" t="s">
        <v>12</v>
      </c>
      <c r="AG97" s="1" t="s">
        <v>12</v>
      </c>
      <c r="AH97" s="1" t="s">
        <v>12</v>
      </c>
      <c r="AI97" s="1" t="s">
        <v>12</v>
      </c>
      <c r="AJ97" s="46" t="s">
        <v>12</v>
      </c>
      <c r="AK97" s="108"/>
      <c r="AL97" s="45"/>
      <c r="AM97" s="45" t="s">
        <v>12</v>
      </c>
      <c r="AN97" s="45" t="s">
        <v>12</v>
      </c>
      <c r="AO97" s="45" t="s">
        <v>12</v>
      </c>
      <c r="AP97" s="45" t="s">
        <v>12</v>
      </c>
      <c r="AQ97" s="45" t="s">
        <v>12</v>
      </c>
      <c r="AR97" s="45" t="s">
        <v>12</v>
      </c>
      <c r="AS97" s="45" t="s">
        <v>12</v>
      </c>
      <c r="AT97" s="45" t="s">
        <v>12</v>
      </c>
      <c r="AU97" s="45" t="s">
        <v>12</v>
      </c>
      <c r="AV97" s="45" t="s">
        <v>12</v>
      </c>
      <c r="AW97" s="45" t="s">
        <v>12</v>
      </c>
      <c r="AX97" s="45" t="s">
        <v>12</v>
      </c>
      <c r="AY97" s="45" t="s">
        <v>12</v>
      </c>
      <c r="AZ97" s="45" t="s">
        <v>12</v>
      </c>
      <c r="BA97" s="45" t="s">
        <v>12</v>
      </c>
      <c r="BB97" s="45" t="s">
        <v>12</v>
      </c>
      <c r="BC97" s="45" t="s">
        <v>12</v>
      </c>
      <c r="BD97" s="45" t="s">
        <v>12</v>
      </c>
      <c r="BE97" s="45" t="s">
        <v>12</v>
      </c>
      <c r="BF97" s="45" t="s">
        <v>12</v>
      </c>
      <c r="BG97" s="45" t="s">
        <v>12</v>
      </c>
      <c r="BH97" s="45" t="s">
        <v>12</v>
      </c>
      <c r="BI97" s="45" t="s">
        <v>12</v>
      </c>
      <c r="BJ97" s="45" t="s">
        <v>12</v>
      </c>
      <c r="BK97" s="45" t="s">
        <v>12</v>
      </c>
      <c r="BL97" s="45" t="s">
        <v>12</v>
      </c>
      <c r="BM97" s="45" t="s">
        <v>12</v>
      </c>
      <c r="BN97" s="45" t="s">
        <v>12</v>
      </c>
      <c r="BO97" s="45" t="s">
        <v>12</v>
      </c>
      <c r="BP97" s="45" t="s">
        <v>12</v>
      </c>
      <c r="BQ97" s="45" t="s">
        <v>12</v>
      </c>
      <c r="BR97" s="45" t="s">
        <v>12</v>
      </c>
      <c r="BS97" s="45" t="s">
        <v>12</v>
      </c>
      <c r="BT97" s="45" t="s">
        <v>12</v>
      </c>
      <c r="BU97" s="45" t="s">
        <v>12</v>
      </c>
      <c r="BV97" s="45" t="s">
        <v>12</v>
      </c>
      <c r="BW97" s="45" t="s">
        <v>12</v>
      </c>
      <c r="BX97" s="45" t="s">
        <v>12</v>
      </c>
      <c r="BY97" s="45" t="s">
        <v>12</v>
      </c>
      <c r="BZ97" s="45" t="s">
        <v>12</v>
      </c>
      <c r="CA97" s="117"/>
      <c r="CB97" s="60"/>
      <c r="CC97" s="46"/>
      <c r="CD97" s="88"/>
    </row>
    <row r="98" spans="2:82" s="39" customFormat="1" ht="8.5" customHeight="1" thickBot="1" x14ac:dyDescent="0.4">
      <c r="B98" s="102"/>
      <c r="C98" s="324"/>
      <c r="D98" s="107"/>
      <c r="E98" s="103"/>
      <c r="F98" s="115"/>
      <c r="G98" s="116"/>
      <c r="I98" s="95"/>
      <c r="K98" s="96"/>
      <c r="L98" s="93"/>
      <c r="M98" s="93"/>
      <c r="N98" s="93"/>
      <c r="O98" s="94"/>
      <c r="Q98" s="112"/>
      <c r="R98" s="113"/>
      <c r="T98" s="110">
        <f t="shared" ref="T98" si="256">IF(U96="","",1)</f>
        <v>1</v>
      </c>
      <c r="U98" s="93">
        <f t="shared" ref="U98" si="257">IF(U96="","",1)</f>
        <v>1</v>
      </c>
      <c r="V98" s="109">
        <f t="shared" ref="V98" si="258">IF(U96="","",1)</f>
        <v>1</v>
      </c>
      <c r="X98" s="107"/>
      <c r="Y98" s="97"/>
      <c r="Z98" s="98"/>
      <c r="AB98" s="104"/>
      <c r="AC98" s="92"/>
      <c r="AD98" s="139"/>
      <c r="AF98" s="140"/>
      <c r="AG98" s="141"/>
      <c r="AH98" s="141"/>
      <c r="AI98" s="141"/>
      <c r="AJ98" s="142"/>
      <c r="AL98" s="140"/>
      <c r="AM98" s="141"/>
      <c r="AN98" s="141"/>
      <c r="AO98" s="141"/>
      <c r="AP98" s="141"/>
      <c r="AQ98" s="141"/>
      <c r="AR98" s="141"/>
      <c r="AS98" s="141"/>
      <c r="AT98" s="141"/>
      <c r="AU98" s="141"/>
      <c r="AV98" s="141"/>
      <c r="AW98" s="141"/>
      <c r="AX98" s="141"/>
      <c r="AY98" s="141"/>
      <c r="AZ98" s="141"/>
      <c r="BA98" s="141"/>
      <c r="BB98" s="141"/>
      <c r="BC98" s="141"/>
      <c r="BD98" s="141"/>
      <c r="BE98" s="141"/>
      <c r="BF98" s="141"/>
      <c r="BG98" s="141"/>
      <c r="BH98" s="141"/>
      <c r="BI98" s="141"/>
      <c r="BJ98" s="141"/>
      <c r="BK98" s="141"/>
      <c r="BL98" s="141"/>
      <c r="BM98" s="141"/>
      <c r="BN98" s="141"/>
      <c r="BO98" s="141"/>
      <c r="BP98" s="141"/>
      <c r="BQ98" s="141"/>
      <c r="BR98" s="141"/>
      <c r="BS98" s="141"/>
      <c r="BT98" s="141"/>
      <c r="BU98" s="141"/>
      <c r="BV98" s="141"/>
      <c r="BW98" s="141"/>
      <c r="BX98" s="141"/>
      <c r="BY98" s="141"/>
      <c r="BZ98" s="142"/>
      <c r="CA98" s="118"/>
      <c r="CB98" s="146"/>
      <c r="CC98" s="97"/>
      <c r="CD98" s="105"/>
    </row>
    <row r="99" spans="2:82" ht="8.5" customHeight="1" thickTop="1" x14ac:dyDescent="0.35">
      <c r="B99" s="71"/>
      <c r="C99" s="323"/>
      <c r="D99" s="47"/>
      <c r="E99" s="60"/>
      <c r="G99" s="46"/>
      <c r="I99" s="61"/>
      <c r="K99" s="45"/>
      <c r="L99" s="1"/>
      <c r="M99" s="1"/>
      <c r="N99" s="1"/>
      <c r="O99" s="46"/>
      <c r="P99" s="1"/>
      <c r="Q99" s="56"/>
      <c r="R99" s="57"/>
      <c r="T99" s="5">
        <f t="shared" ref="T99" si="259">IF(U100="","",1)</f>
        <v>1</v>
      </c>
      <c r="U99" s="1">
        <f t="shared" ref="U99" si="260">IF(U100="","",1)</f>
        <v>1</v>
      </c>
      <c r="V99" s="6">
        <f t="shared" ref="V99" si="261">IF(U100="","",1)</f>
        <v>1</v>
      </c>
      <c r="X99" s="60"/>
      <c r="Y99" s="46"/>
      <c r="Z99" s="76"/>
      <c r="AB99" s="82"/>
      <c r="AC99" s="45"/>
      <c r="AD99" s="149"/>
      <c r="AF99" s="150"/>
      <c r="AG99" s="151"/>
      <c r="AH99" s="151"/>
      <c r="AI99" s="151"/>
      <c r="AJ99" s="152"/>
      <c r="AL99" s="150"/>
      <c r="AM99" s="157"/>
      <c r="AN99" s="157"/>
      <c r="AO99" s="157"/>
      <c r="AP99" s="157"/>
      <c r="AQ99" s="157"/>
      <c r="AR99" s="157"/>
      <c r="AS99" s="157"/>
      <c r="AT99" s="157"/>
      <c r="AU99" s="157"/>
      <c r="AV99" s="157"/>
      <c r="AW99" s="157"/>
      <c r="AX99" s="157"/>
      <c r="AY99" s="157"/>
      <c r="AZ99" s="157"/>
      <c r="BA99" s="157"/>
      <c r="BB99" s="157"/>
      <c r="BC99" s="157"/>
      <c r="BD99" s="157"/>
      <c r="BE99" s="157"/>
      <c r="BF99" s="157"/>
      <c r="BG99" s="157"/>
      <c r="BH99" s="157"/>
      <c r="BI99" s="157"/>
      <c r="BJ99" s="157"/>
      <c r="BK99" s="157"/>
      <c r="BL99" s="157"/>
      <c r="BM99" s="157"/>
      <c r="BN99" s="157"/>
      <c r="BO99" s="157"/>
      <c r="BP99" s="157"/>
      <c r="BQ99" s="157"/>
      <c r="BR99" s="157"/>
      <c r="BS99" s="157"/>
      <c r="BT99" s="157"/>
      <c r="BU99" s="157"/>
      <c r="BV99" s="157"/>
      <c r="BW99" s="157"/>
      <c r="BX99" s="157"/>
      <c r="BY99" s="157"/>
      <c r="BZ99" s="152"/>
      <c r="CA99" s="117"/>
      <c r="CB99" s="149"/>
      <c r="CC99" s="46"/>
      <c r="CD99" s="88"/>
    </row>
    <row r="100" spans="2:82" x14ac:dyDescent="0.35">
      <c r="B100" s="71"/>
      <c r="C100" s="323">
        <f t="shared" si="210"/>
        <v>21</v>
      </c>
      <c r="D100" s="47" t="str">
        <f t="shared" si="210"/>
        <v>Matt Sanchez</v>
      </c>
      <c r="E100" s="60"/>
      <c r="F100" s="1">
        <f>IF(COUNT(AL100:BZ100)=0,"", COUNT(AL100:BZ100))</f>
        <v>6</v>
      </c>
      <c r="G100" s="46">
        <f t="shared" si="211"/>
        <v>5</v>
      </c>
      <c r="I100" s="61"/>
      <c r="J100" s="108" t="s">
        <v>7</v>
      </c>
      <c r="K100" s="45">
        <f>IFERROR(LARGE((AL100:BZ100),1),"")</f>
        <v>586</v>
      </c>
      <c r="L100" s="1">
        <f>IFERROR(LARGE((AL100:BZ100),2),"")</f>
        <v>582</v>
      </c>
      <c r="M100" s="1">
        <f>IFERROR(LARGE((AL100:BZ100),3),"")</f>
        <v>580</v>
      </c>
      <c r="N100" s="1">
        <f>IFERROR(LARGE((AL100:BZ100),4),"")</f>
        <v>578</v>
      </c>
      <c r="O100" s="46">
        <f>IFERROR(LARGE((AL100:BZ100),5),"")</f>
        <v>577</v>
      </c>
      <c r="P100" s="1"/>
      <c r="Q100" s="56">
        <f t="shared" si="212"/>
        <v>580.6</v>
      </c>
      <c r="R100" s="57" t="str">
        <f t="shared" si="213"/>
        <v/>
      </c>
      <c r="T100" s="5">
        <f t="shared" ref="T100" si="262">IF(U100="","",1)</f>
        <v>1</v>
      </c>
      <c r="U100" s="4">
        <f t="shared" ref="U100" si="263">IF(SUM(Q100:R100)=0,"",SUM(Q100:R100))</f>
        <v>580.6</v>
      </c>
      <c r="V100" s="6">
        <f t="shared" ref="V100" si="264">IF(U100="","",1)</f>
        <v>1</v>
      </c>
      <c r="X100" s="60" t="str">
        <f t="shared" si="200"/>
        <v>Matt Sanchez</v>
      </c>
      <c r="Y100" s="46"/>
      <c r="Z100" s="76"/>
      <c r="AB100" s="82"/>
      <c r="AC100" s="45">
        <v>21</v>
      </c>
      <c r="AD100" s="60" t="s">
        <v>139</v>
      </c>
      <c r="AF100" s="45"/>
      <c r="AG100" s="1"/>
      <c r="AH100" s="1"/>
      <c r="AI100" s="1"/>
      <c r="AJ100" s="46"/>
      <c r="AK100" s="108"/>
      <c r="AL100" s="62" t="s">
        <v>7</v>
      </c>
      <c r="AM100" s="62">
        <v>582</v>
      </c>
      <c r="AN100" s="62">
        <v>586</v>
      </c>
      <c r="AO100" s="62" t="s">
        <v>7</v>
      </c>
      <c r="AP100" s="62">
        <v>577</v>
      </c>
      <c r="AQ100" s="62">
        <v>571</v>
      </c>
      <c r="AR100" s="62" t="s">
        <v>7</v>
      </c>
      <c r="AS100" s="62" t="s">
        <v>7</v>
      </c>
      <c r="AT100" s="62" t="s">
        <v>7</v>
      </c>
      <c r="AU100" s="62" t="s">
        <v>7</v>
      </c>
      <c r="AV100" s="62" t="s">
        <v>7</v>
      </c>
      <c r="AW100" s="62" t="s">
        <v>7</v>
      </c>
      <c r="AX100" s="62" t="s">
        <v>7</v>
      </c>
      <c r="AY100" s="62" t="s">
        <v>7</v>
      </c>
      <c r="AZ100" s="62" t="s">
        <v>7</v>
      </c>
      <c r="BA100" s="62" t="s">
        <v>7</v>
      </c>
      <c r="BB100" s="62" t="s">
        <v>7</v>
      </c>
      <c r="BC100" s="62" t="s">
        <v>7</v>
      </c>
      <c r="BD100" s="62" t="s">
        <v>7</v>
      </c>
      <c r="BE100" s="62" t="s">
        <v>7</v>
      </c>
      <c r="BF100" s="62" t="s">
        <v>7</v>
      </c>
      <c r="BG100" s="62" t="s">
        <v>7</v>
      </c>
      <c r="BH100" s="62">
        <v>580</v>
      </c>
      <c r="BI100" s="62">
        <v>578</v>
      </c>
      <c r="BJ100" s="62" t="s">
        <v>7</v>
      </c>
      <c r="BK100" s="62" t="s">
        <v>7</v>
      </c>
      <c r="BL100" s="62" t="s">
        <v>7</v>
      </c>
      <c r="BM100" s="62" t="s">
        <v>7</v>
      </c>
      <c r="BN100" s="62" t="s">
        <v>7</v>
      </c>
      <c r="BO100" s="62" t="s">
        <v>7</v>
      </c>
      <c r="BP100" s="62" t="s">
        <v>7</v>
      </c>
      <c r="BQ100" s="62" t="s">
        <v>7</v>
      </c>
      <c r="BR100" s="62" t="s">
        <v>7</v>
      </c>
      <c r="BS100" s="62" t="s">
        <v>7</v>
      </c>
      <c r="BT100" s="62" t="s">
        <v>7</v>
      </c>
      <c r="BU100" s="62" t="s">
        <v>7</v>
      </c>
      <c r="BV100" s="62" t="s">
        <v>7</v>
      </c>
      <c r="BW100" s="62" t="s">
        <v>7</v>
      </c>
      <c r="BX100" s="62" t="s">
        <v>7</v>
      </c>
      <c r="BY100" s="62" t="s">
        <v>7</v>
      </c>
      <c r="BZ100" s="62" t="s">
        <v>7</v>
      </c>
      <c r="CA100" s="117"/>
      <c r="CB100" s="60" t="str">
        <f>IF(AD100="Athlete Name","",AD100)</f>
        <v>Matt Sanchez</v>
      </c>
      <c r="CC100" s="46">
        <v>21</v>
      </c>
      <c r="CD100" s="88"/>
    </row>
    <row r="101" spans="2:82" x14ac:dyDescent="0.35">
      <c r="B101" s="71"/>
      <c r="C101" s="323"/>
      <c r="D101" s="47"/>
      <c r="E101" s="60"/>
      <c r="G101" s="46"/>
      <c r="I101" s="61" t="str">
        <f>IF(SUM(AF101:AJ101)=0,"",SUM(AF101:AJ101))</f>
        <v/>
      </c>
      <c r="J101" s="108" t="s">
        <v>12</v>
      </c>
      <c r="K101" s="45" t="str">
        <f>IFERROR(LARGE((AL101:BZ101),1),"")</f>
        <v/>
      </c>
      <c r="L101" s="1" t="str">
        <f>IFERROR(LARGE((AL101:BZ101),2),"")</f>
        <v/>
      </c>
      <c r="M101" s="1" t="str">
        <f>IFERROR(LARGE((AL101:BZ101),3),"")</f>
        <v/>
      </c>
      <c r="N101" s="1" t="str">
        <f>IFERROR(LARGE((AL101:BZ101),4),"")</f>
        <v/>
      </c>
      <c r="O101" s="46" t="str">
        <f>IFERROR(LARGE((AL101:BZ101),5),"")</f>
        <v/>
      </c>
      <c r="P101" s="1"/>
      <c r="Q101" s="56"/>
      <c r="R101" s="57"/>
      <c r="T101" s="5">
        <f t="shared" ref="T101" si="265">IF(U100="","",1)</f>
        <v>1</v>
      </c>
      <c r="U101" s="126">
        <f t="shared" ref="U101" si="266">IF(U100="","",1)</f>
        <v>1</v>
      </c>
      <c r="V101" s="6">
        <f t="shared" ref="V101" si="267">IF(U100="","",1)</f>
        <v>1</v>
      </c>
      <c r="X101" s="60"/>
      <c r="Y101" s="46"/>
      <c r="Z101" s="76"/>
      <c r="AB101" s="82"/>
      <c r="AC101" s="45"/>
      <c r="AD101" s="60"/>
      <c r="AF101" s="45" t="s">
        <v>12</v>
      </c>
      <c r="AG101" s="1" t="s">
        <v>12</v>
      </c>
      <c r="AH101" s="1" t="s">
        <v>12</v>
      </c>
      <c r="AI101" s="1" t="s">
        <v>12</v>
      </c>
      <c r="AJ101" s="46" t="s">
        <v>12</v>
      </c>
      <c r="AK101" s="108"/>
      <c r="AL101" s="45"/>
      <c r="AM101" s="45" t="s">
        <v>12</v>
      </c>
      <c r="AN101" s="45" t="s">
        <v>12</v>
      </c>
      <c r="AO101" s="45" t="s">
        <v>12</v>
      </c>
      <c r="AP101" s="45" t="s">
        <v>12</v>
      </c>
      <c r="AQ101" s="45" t="s">
        <v>12</v>
      </c>
      <c r="AR101" s="45" t="s">
        <v>12</v>
      </c>
      <c r="AS101" s="45" t="s">
        <v>12</v>
      </c>
      <c r="AT101" s="45" t="s">
        <v>12</v>
      </c>
      <c r="AU101" s="45" t="s">
        <v>12</v>
      </c>
      <c r="AV101" s="45" t="s">
        <v>12</v>
      </c>
      <c r="AW101" s="45" t="s">
        <v>12</v>
      </c>
      <c r="AX101" s="45" t="s">
        <v>12</v>
      </c>
      <c r="AY101" s="45" t="s">
        <v>12</v>
      </c>
      <c r="AZ101" s="45" t="s">
        <v>12</v>
      </c>
      <c r="BA101" s="45" t="s">
        <v>12</v>
      </c>
      <c r="BB101" s="45" t="s">
        <v>12</v>
      </c>
      <c r="BC101" s="45" t="s">
        <v>12</v>
      </c>
      <c r="BD101" s="45" t="s">
        <v>12</v>
      </c>
      <c r="BE101" s="45" t="s">
        <v>12</v>
      </c>
      <c r="BF101" s="45" t="s">
        <v>12</v>
      </c>
      <c r="BG101" s="45" t="s">
        <v>12</v>
      </c>
      <c r="BH101" s="45" t="s">
        <v>12</v>
      </c>
      <c r="BI101" s="45" t="s">
        <v>12</v>
      </c>
      <c r="BJ101" s="45" t="s">
        <v>12</v>
      </c>
      <c r="BK101" s="45" t="s">
        <v>12</v>
      </c>
      <c r="BL101" s="45" t="s">
        <v>12</v>
      </c>
      <c r="BM101" s="45" t="s">
        <v>12</v>
      </c>
      <c r="BN101" s="45" t="s">
        <v>12</v>
      </c>
      <c r="BO101" s="45" t="s">
        <v>12</v>
      </c>
      <c r="BP101" s="45" t="s">
        <v>12</v>
      </c>
      <c r="BQ101" s="45" t="s">
        <v>12</v>
      </c>
      <c r="BR101" s="45" t="s">
        <v>12</v>
      </c>
      <c r="BS101" s="45" t="s">
        <v>12</v>
      </c>
      <c r="BT101" s="45" t="s">
        <v>12</v>
      </c>
      <c r="BU101" s="45" t="s">
        <v>12</v>
      </c>
      <c r="BV101" s="45" t="s">
        <v>12</v>
      </c>
      <c r="BW101" s="45" t="s">
        <v>12</v>
      </c>
      <c r="BX101" s="45" t="s">
        <v>12</v>
      </c>
      <c r="BY101" s="45" t="s">
        <v>12</v>
      </c>
      <c r="BZ101" s="45" t="s">
        <v>12</v>
      </c>
      <c r="CA101" s="117"/>
      <c r="CB101" s="60"/>
      <c r="CC101" s="46"/>
      <c r="CD101" s="88"/>
    </row>
    <row r="102" spans="2:82" s="39" customFormat="1" ht="8.5" customHeight="1" thickBot="1" x14ac:dyDescent="0.4">
      <c r="B102" s="102"/>
      <c r="C102" s="324"/>
      <c r="D102" s="107"/>
      <c r="E102" s="103"/>
      <c r="F102" s="115"/>
      <c r="G102" s="116"/>
      <c r="I102" s="95"/>
      <c r="K102" s="96"/>
      <c r="L102" s="93"/>
      <c r="M102" s="93"/>
      <c r="N102" s="93"/>
      <c r="O102" s="94"/>
      <c r="Q102" s="112"/>
      <c r="R102" s="113"/>
      <c r="T102" s="110">
        <f t="shared" ref="T102" si="268">IF(U100="","",1)</f>
        <v>1</v>
      </c>
      <c r="U102" s="93">
        <f t="shared" ref="U102" si="269">IF(U100="","",1)</f>
        <v>1</v>
      </c>
      <c r="V102" s="109">
        <f t="shared" ref="V102" si="270">IF(U100="","",1)</f>
        <v>1</v>
      </c>
      <c r="X102" s="107"/>
      <c r="Y102" s="97"/>
      <c r="Z102" s="98"/>
      <c r="AB102" s="104"/>
      <c r="AC102" s="92"/>
      <c r="AD102" s="148"/>
      <c r="AF102" s="153"/>
      <c r="AG102" s="154"/>
      <c r="AH102" s="154"/>
      <c r="AI102" s="155"/>
      <c r="AJ102" s="156"/>
      <c r="AL102" s="159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155"/>
      <c r="AZ102" s="155"/>
      <c r="BA102" s="155"/>
      <c r="BB102" s="155"/>
      <c r="BC102" s="155"/>
      <c r="BD102" s="155"/>
      <c r="BE102" s="155"/>
      <c r="BF102" s="155"/>
      <c r="BG102" s="155"/>
      <c r="BH102" s="155"/>
      <c r="BI102" s="155"/>
      <c r="BJ102" s="155"/>
      <c r="BK102" s="155"/>
      <c r="BL102" s="155"/>
      <c r="BM102" s="155"/>
      <c r="BN102" s="155"/>
      <c r="BO102" s="155"/>
      <c r="BP102" s="155"/>
      <c r="BQ102" s="155"/>
      <c r="BR102" s="155"/>
      <c r="BS102" s="155"/>
      <c r="BT102" s="155"/>
      <c r="BU102" s="155"/>
      <c r="BV102" s="155"/>
      <c r="BW102" s="155"/>
      <c r="BX102" s="155"/>
      <c r="BY102" s="155"/>
      <c r="BZ102" s="156"/>
      <c r="CA102" s="118"/>
      <c r="CB102" s="158"/>
      <c r="CC102" s="97"/>
      <c r="CD102" s="105"/>
    </row>
    <row r="103" spans="2:82" ht="8.5" customHeight="1" thickTop="1" x14ac:dyDescent="0.35">
      <c r="B103" s="71"/>
      <c r="C103" s="323"/>
      <c r="D103" s="47"/>
      <c r="E103" s="60"/>
      <c r="G103" s="46"/>
      <c r="I103" s="61"/>
      <c r="K103" s="45"/>
      <c r="L103" s="1"/>
      <c r="M103" s="1"/>
      <c r="N103" s="1"/>
      <c r="O103" s="46"/>
      <c r="P103" s="1"/>
      <c r="Q103" s="56"/>
      <c r="R103" s="57"/>
      <c r="T103" s="5">
        <f t="shared" ref="T103" si="271">IF(U104="","",1)</f>
        <v>1</v>
      </c>
      <c r="U103" s="1">
        <f t="shared" ref="U103" si="272">IF(U104="","",1)</f>
        <v>1</v>
      </c>
      <c r="V103" s="6">
        <f t="shared" ref="V103" si="273">IF(U104="","",1)</f>
        <v>1</v>
      </c>
      <c r="X103" s="60"/>
      <c r="Y103" s="46"/>
      <c r="Z103" s="76"/>
      <c r="AB103" s="82"/>
      <c r="AC103" s="45"/>
      <c r="AD103" s="134"/>
      <c r="AF103" s="135"/>
      <c r="AG103" s="136"/>
      <c r="AH103" s="136"/>
      <c r="AI103" s="137"/>
      <c r="AJ103" s="138"/>
      <c r="AL103" s="143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4"/>
      <c r="AZ103" s="144"/>
      <c r="BA103" s="144"/>
      <c r="BB103" s="144"/>
      <c r="BC103" s="144"/>
      <c r="BD103" s="144"/>
      <c r="BE103" s="144"/>
      <c r="BF103" s="144"/>
      <c r="BG103" s="144"/>
      <c r="BH103" s="144"/>
      <c r="BI103" s="144"/>
      <c r="BJ103" s="144"/>
      <c r="BK103" s="144"/>
      <c r="BL103" s="144"/>
      <c r="BM103" s="144"/>
      <c r="BN103" s="144"/>
      <c r="BO103" s="144"/>
      <c r="BP103" s="144"/>
      <c r="BQ103" s="144"/>
      <c r="BR103" s="144"/>
      <c r="BS103" s="144"/>
      <c r="BT103" s="144"/>
      <c r="BU103" s="144"/>
      <c r="BV103" s="144"/>
      <c r="BW103" s="144"/>
      <c r="BX103" s="144"/>
      <c r="BY103" s="144"/>
      <c r="BZ103" s="145"/>
      <c r="CA103" s="117"/>
      <c r="CB103" s="134"/>
      <c r="CC103" s="46"/>
      <c r="CD103" s="88"/>
    </row>
    <row r="104" spans="2:82" x14ac:dyDescent="0.35">
      <c r="B104" s="71"/>
      <c r="C104" s="323">
        <f t="shared" si="210"/>
        <v>22</v>
      </c>
      <c r="D104" s="47" t="str">
        <f t="shared" si="210"/>
        <v>Max Duncan</v>
      </c>
      <c r="E104" s="60"/>
      <c r="F104" s="1">
        <f>IF(COUNT(AL104:BZ104)=0,"", COUNT(AL104:BZ104))</f>
        <v>4</v>
      </c>
      <c r="G104" s="46">
        <f t="shared" si="211"/>
        <v>4</v>
      </c>
      <c r="I104" s="61"/>
      <c r="J104" s="108" t="s">
        <v>7</v>
      </c>
      <c r="K104" s="45">
        <f>IFERROR(LARGE((AL104:BZ104),1),"")</f>
        <v>583</v>
      </c>
      <c r="L104" s="1">
        <f>IFERROR(LARGE((AL104:BZ104),2),"")</f>
        <v>572</v>
      </c>
      <c r="M104" s="1">
        <f>IFERROR(LARGE((AL104:BZ104),3),"")</f>
        <v>563</v>
      </c>
      <c r="N104" s="1">
        <f>IFERROR(LARGE((AL104:BZ104),4),"")</f>
        <v>563</v>
      </c>
      <c r="O104" s="46" t="str">
        <f>IFERROR(LARGE((AL104:BZ104),5),"")</f>
        <v/>
      </c>
      <c r="P104" s="1"/>
      <c r="Q104" s="56">
        <f t="shared" si="212"/>
        <v>570.25</v>
      </c>
      <c r="R104" s="57" t="str">
        <f t="shared" si="213"/>
        <v/>
      </c>
      <c r="T104" s="5">
        <f t="shared" ref="T104" si="274">IF(U104="","",1)</f>
        <v>1</v>
      </c>
      <c r="U104" s="4">
        <f t="shared" ref="U104" si="275">IF(SUM(Q104:R104)=0,"",SUM(Q104:R104))</f>
        <v>570.25</v>
      </c>
      <c r="V104" s="6">
        <f t="shared" ref="V104" si="276">IF(U104="","",1)</f>
        <v>1</v>
      </c>
      <c r="X104" s="60" t="str">
        <f t="shared" si="200"/>
        <v>Max Duncan</v>
      </c>
      <c r="Y104" s="46"/>
      <c r="Z104" s="76"/>
      <c r="AB104" s="82"/>
      <c r="AC104" s="45">
        <v>22</v>
      </c>
      <c r="AD104" s="60" t="s">
        <v>195</v>
      </c>
      <c r="AF104" s="45"/>
      <c r="AG104" s="1"/>
      <c r="AH104" s="1"/>
      <c r="AI104" s="1"/>
      <c r="AJ104" s="46"/>
      <c r="AK104" s="108"/>
      <c r="AL104" s="62" t="s">
        <v>7</v>
      </c>
      <c r="AM104" s="62">
        <v>572</v>
      </c>
      <c r="AN104" s="62">
        <v>583</v>
      </c>
      <c r="AO104" s="62" t="s">
        <v>7</v>
      </c>
      <c r="AP104" s="62" t="s">
        <v>7</v>
      </c>
      <c r="AQ104" s="62" t="s">
        <v>7</v>
      </c>
      <c r="AR104" s="62" t="s">
        <v>7</v>
      </c>
      <c r="AS104" s="62" t="s">
        <v>7</v>
      </c>
      <c r="AT104" s="62" t="s">
        <v>7</v>
      </c>
      <c r="AU104" s="62" t="s">
        <v>7</v>
      </c>
      <c r="AV104" s="62" t="s">
        <v>7</v>
      </c>
      <c r="AW104" s="62" t="s">
        <v>7</v>
      </c>
      <c r="AX104" s="62" t="s">
        <v>7</v>
      </c>
      <c r="AY104" s="62" t="s">
        <v>7</v>
      </c>
      <c r="AZ104" s="62" t="s">
        <v>7</v>
      </c>
      <c r="BA104" s="62" t="s">
        <v>7</v>
      </c>
      <c r="BB104" s="62" t="s">
        <v>7</v>
      </c>
      <c r="BC104" s="62" t="s">
        <v>7</v>
      </c>
      <c r="BD104" s="62" t="s">
        <v>7</v>
      </c>
      <c r="BE104" s="62" t="s">
        <v>7</v>
      </c>
      <c r="BF104" s="62" t="s">
        <v>7</v>
      </c>
      <c r="BG104" s="62" t="s">
        <v>7</v>
      </c>
      <c r="BH104" s="62" t="s">
        <v>7</v>
      </c>
      <c r="BI104" s="62" t="s">
        <v>7</v>
      </c>
      <c r="BJ104" s="62">
        <v>563</v>
      </c>
      <c r="BK104" s="62">
        <v>563</v>
      </c>
      <c r="BL104" s="62" t="s">
        <v>7</v>
      </c>
      <c r="BM104" s="62" t="s">
        <v>7</v>
      </c>
      <c r="BN104" s="62" t="s">
        <v>7</v>
      </c>
      <c r="BO104" s="62" t="s">
        <v>7</v>
      </c>
      <c r="BP104" s="62" t="s">
        <v>7</v>
      </c>
      <c r="BQ104" s="62" t="s">
        <v>7</v>
      </c>
      <c r="BR104" s="62" t="s">
        <v>7</v>
      </c>
      <c r="BS104" s="62" t="s">
        <v>7</v>
      </c>
      <c r="BT104" s="62" t="s">
        <v>7</v>
      </c>
      <c r="BU104" s="62" t="s">
        <v>7</v>
      </c>
      <c r="BV104" s="62" t="s">
        <v>7</v>
      </c>
      <c r="BW104" s="62" t="s">
        <v>7</v>
      </c>
      <c r="BX104" s="62" t="s">
        <v>7</v>
      </c>
      <c r="BY104" s="62" t="s">
        <v>7</v>
      </c>
      <c r="BZ104" s="62" t="s">
        <v>7</v>
      </c>
      <c r="CA104" s="117"/>
      <c r="CB104" s="60" t="str">
        <f>IF(AD104="Athlete Name","",AD104)</f>
        <v>Max Duncan</v>
      </c>
      <c r="CC104" s="46">
        <v>22</v>
      </c>
      <c r="CD104" s="88"/>
    </row>
    <row r="105" spans="2:82" x14ac:dyDescent="0.35">
      <c r="B105" s="71"/>
      <c r="C105" s="323"/>
      <c r="D105" s="47"/>
      <c r="E105" s="60"/>
      <c r="G105" s="46"/>
      <c r="I105" s="61" t="str">
        <f>IF(SUM(AF105:AJ105)=0,"",SUM(AF105:AJ105))</f>
        <v/>
      </c>
      <c r="J105" s="108" t="s">
        <v>12</v>
      </c>
      <c r="K105" s="45" t="str">
        <f>IFERROR(LARGE((AL105:BZ105),1),"")</f>
        <v/>
      </c>
      <c r="L105" s="1" t="str">
        <f>IFERROR(LARGE((AL105:BZ105),2),"")</f>
        <v/>
      </c>
      <c r="M105" s="1" t="str">
        <f>IFERROR(LARGE((AL105:BZ105),3),"")</f>
        <v/>
      </c>
      <c r="N105" s="1" t="str">
        <f>IFERROR(LARGE((AL105:BZ105),4),"")</f>
        <v/>
      </c>
      <c r="O105" s="46" t="str">
        <f>IFERROR(LARGE((AL105:BZ105),5),"")</f>
        <v/>
      </c>
      <c r="P105" s="1"/>
      <c r="Q105" s="56"/>
      <c r="R105" s="57"/>
      <c r="T105" s="5">
        <f t="shared" ref="T105" si="277">IF(U104="","",1)</f>
        <v>1</v>
      </c>
      <c r="U105" s="126">
        <f t="shared" ref="U105" si="278">IF(U104="","",1)</f>
        <v>1</v>
      </c>
      <c r="V105" s="6">
        <f t="shared" ref="V105" si="279">IF(U104="","",1)</f>
        <v>1</v>
      </c>
      <c r="X105" s="60"/>
      <c r="Y105" s="46"/>
      <c r="Z105" s="76"/>
      <c r="AB105" s="82"/>
      <c r="AC105" s="45"/>
      <c r="AD105" s="60"/>
      <c r="AF105" s="45" t="s">
        <v>12</v>
      </c>
      <c r="AG105" s="1" t="s">
        <v>12</v>
      </c>
      <c r="AH105" s="1" t="s">
        <v>12</v>
      </c>
      <c r="AI105" s="1" t="s">
        <v>12</v>
      </c>
      <c r="AJ105" s="46" t="s">
        <v>12</v>
      </c>
      <c r="AK105" s="108"/>
      <c r="AL105" s="45"/>
      <c r="AM105" s="45" t="s">
        <v>12</v>
      </c>
      <c r="AN105" s="45" t="s">
        <v>12</v>
      </c>
      <c r="AO105" s="45" t="s">
        <v>12</v>
      </c>
      <c r="AP105" s="45" t="s">
        <v>12</v>
      </c>
      <c r="AQ105" s="45" t="s">
        <v>12</v>
      </c>
      <c r="AR105" s="45" t="s">
        <v>12</v>
      </c>
      <c r="AS105" s="45" t="s">
        <v>12</v>
      </c>
      <c r="AT105" s="45" t="s">
        <v>12</v>
      </c>
      <c r="AU105" s="45" t="s">
        <v>12</v>
      </c>
      <c r="AV105" s="45" t="s">
        <v>12</v>
      </c>
      <c r="AW105" s="45" t="s">
        <v>12</v>
      </c>
      <c r="AX105" s="45" t="s">
        <v>12</v>
      </c>
      <c r="AY105" s="45" t="s">
        <v>12</v>
      </c>
      <c r="AZ105" s="45" t="s">
        <v>12</v>
      </c>
      <c r="BA105" s="45" t="s">
        <v>12</v>
      </c>
      <c r="BB105" s="45" t="s">
        <v>12</v>
      </c>
      <c r="BC105" s="45" t="s">
        <v>12</v>
      </c>
      <c r="BD105" s="45" t="s">
        <v>12</v>
      </c>
      <c r="BE105" s="45" t="s">
        <v>12</v>
      </c>
      <c r="BF105" s="45" t="s">
        <v>12</v>
      </c>
      <c r="BG105" s="45" t="s">
        <v>12</v>
      </c>
      <c r="BH105" s="45" t="s">
        <v>12</v>
      </c>
      <c r="BI105" s="45" t="s">
        <v>12</v>
      </c>
      <c r="BJ105" s="45" t="s">
        <v>12</v>
      </c>
      <c r="BK105" s="45" t="s">
        <v>12</v>
      </c>
      <c r="BL105" s="45" t="s">
        <v>12</v>
      </c>
      <c r="BM105" s="45" t="s">
        <v>12</v>
      </c>
      <c r="BN105" s="45" t="s">
        <v>12</v>
      </c>
      <c r="BO105" s="45" t="s">
        <v>12</v>
      </c>
      <c r="BP105" s="45" t="s">
        <v>12</v>
      </c>
      <c r="BQ105" s="45" t="s">
        <v>12</v>
      </c>
      <c r="BR105" s="45" t="s">
        <v>12</v>
      </c>
      <c r="BS105" s="45" t="s">
        <v>12</v>
      </c>
      <c r="BT105" s="45" t="s">
        <v>12</v>
      </c>
      <c r="BU105" s="45" t="s">
        <v>12</v>
      </c>
      <c r="BV105" s="45" t="s">
        <v>12</v>
      </c>
      <c r="BW105" s="45" t="s">
        <v>12</v>
      </c>
      <c r="BX105" s="45" t="s">
        <v>12</v>
      </c>
      <c r="BY105" s="45" t="s">
        <v>12</v>
      </c>
      <c r="BZ105" s="45" t="s">
        <v>12</v>
      </c>
      <c r="CA105" s="117"/>
      <c r="CB105" s="60"/>
      <c r="CC105" s="46"/>
      <c r="CD105" s="88"/>
    </row>
    <row r="106" spans="2:82" s="39" customFormat="1" ht="8.5" customHeight="1" thickBot="1" x14ac:dyDescent="0.4">
      <c r="B106" s="102"/>
      <c r="C106" s="324"/>
      <c r="D106" s="107"/>
      <c r="E106" s="103"/>
      <c r="F106" s="115"/>
      <c r="G106" s="116"/>
      <c r="I106" s="95"/>
      <c r="K106" s="96"/>
      <c r="L106" s="93"/>
      <c r="M106" s="93"/>
      <c r="N106" s="93"/>
      <c r="O106" s="94"/>
      <c r="Q106" s="112"/>
      <c r="R106" s="113"/>
      <c r="T106" s="110">
        <f t="shared" ref="T106" si="280">IF(U104="","",1)</f>
        <v>1</v>
      </c>
      <c r="U106" s="93">
        <f t="shared" ref="U106" si="281">IF(U104="","",1)</f>
        <v>1</v>
      </c>
      <c r="V106" s="109">
        <f t="shared" ref="V106" si="282">IF(U104="","",1)</f>
        <v>1</v>
      </c>
      <c r="X106" s="107"/>
      <c r="Y106" s="97"/>
      <c r="Z106" s="98"/>
      <c r="AB106" s="104"/>
      <c r="AC106" s="92"/>
      <c r="AD106" s="139"/>
      <c r="AF106" s="140"/>
      <c r="AG106" s="141"/>
      <c r="AH106" s="141"/>
      <c r="AI106" s="141"/>
      <c r="AJ106" s="142"/>
      <c r="AL106" s="140"/>
      <c r="AM106" s="141"/>
      <c r="AN106" s="141"/>
      <c r="AO106" s="141"/>
      <c r="AP106" s="141"/>
      <c r="AQ106" s="141"/>
      <c r="AR106" s="141"/>
      <c r="AS106" s="141"/>
      <c r="AT106" s="141"/>
      <c r="AU106" s="141"/>
      <c r="AV106" s="141"/>
      <c r="AW106" s="141"/>
      <c r="AX106" s="141"/>
      <c r="AY106" s="141"/>
      <c r="AZ106" s="141"/>
      <c r="BA106" s="141"/>
      <c r="BB106" s="141"/>
      <c r="BC106" s="141"/>
      <c r="BD106" s="141"/>
      <c r="BE106" s="141"/>
      <c r="BF106" s="141"/>
      <c r="BG106" s="141"/>
      <c r="BH106" s="141"/>
      <c r="BI106" s="141"/>
      <c r="BJ106" s="141"/>
      <c r="BK106" s="141"/>
      <c r="BL106" s="141"/>
      <c r="BM106" s="141"/>
      <c r="BN106" s="141"/>
      <c r="BO106" s="141"/>
      <c r="BP106" s="141"/>
      <c r="BQ106" s="141"/>
      <c r="BR106" s="141"/>
      <c r="BS106" s="141"/>
      <c r="BT106" s="141"/>
      <c r="BU106" s="141"/>
      <c r="BV106" s="141"/>
      <c r="BW106" s="141"/>
      <c r="BX106" s="141"/>
      <c r="BY106" s="141"/>
      <c r="BZ106" s="142"/>
      <c r="CA106" s="118"/>
      <c r="CB106" s="146"/>
      <c r="CC106" s="97"/>
      <c r="CD106" s="105"/>
    </row>
    <row r="107" spans="2:82" ht="8.5" customHeight="1" thickTop="1" x14ac:dyDescent="0.35">
      <c r="B107" s="71"/>
      <c r="C107" s="323"/>
      <c r="D107" s="47"/>
      <c r="E107" s="60"/>
      <c r="G107" s="46"/>
      <c r="I107" s="61"/>
      <c r="K107" s="45"/>
      <c r="L107" s="1"/>
      <c r="M107" s="1"/>
      <c r="N107" s="1"/>
      <c r="O107" s="46"/>
      <c r="P107" s="1"/>
      <c r="Q107" s="56"/>
      <c r="R107" s="57"/>
      <c r="T107" s="5" t="str">
        <f t="shared" ref="T107" si="283">IF(U108="","",1)</f>
        <v/>
      </c>
      <c r="U107" s="1" t="str">
        <f t="shared" ref="U107" si="284">IF(U108="","",1)</f>
        <v/>
      </c>
      <c r="V107" s="6" t="str">
        <f t="shared" ref="V107" si="285">IF(U108="","",1)</f>
        <v/>
      </c>
      <c r="X107" s="60"/>
      <c r="Y107" s="46"/>
      <c r="Z107" s="76"/>
      <c r="AB107" s="82"/>
      <c r="AC107" s="45"/>
      <c r="AD107" s="134"/>
      <c r="AF107" s="135"/>
      <c r="AG107" s="136"/>
      <c r="AH107" s="136"/>
      <c r="AI107" s="137"/>
      <c r="AJ107" s="138"/>
      <c r="AL107" s="143"/>
      <c r="AM107" s="144"/>
      <c r="AN107" s="144"/>
      <c r="AO107" s="144"/>
      <c r="AP107" s="144"/>
      <c r="AQ107" s="144"/>
      <c r="AR107" s="144"/>
      <c r="AS107" s="144"/>
      <c r="AT107" s="144"/>
      <c r="AU107" s="144"/>
      <c r="AV107" s="144"/>
      <c r="AW107" s="144"/>
      <c r="AX107" s="144"/>
      <c r="AY107" s="144"/>
      <c r="AZ107" s="144"/>
      <c r="BA107" s="144"/>
      <c r="BB107" s="144"/>
      <c r="BC107" s="144"/>
      <c r="BD107" s="144"/>
      <c r="BE107" s="144"/>
      <c r="BF107" s="144"/>
      <c r="BG107" s="144"/>
      <c r="BH107" s="144"/>
      <c r="BI107" s="144"/>
      <c r="BJ107" s="144"/>
      <c r="BK107" s="144"/>
      <c r="BL107" s="144"/>
      <c r="BM107" s="144"/>
      <c r="BN107" s="144"/>
      <c r="BO107" s="144"/>
      <c r="BP107" s="144"/>
      <c r="BQ107" s="144"/>
      <c r="BR107" s="144"/>
      <c r="BS107" s="144"/>
      <c r="BT107" s="144"/>
      <c r="BU107" s="144"/>
      <c r="BV107" s="144"/>
      <c r="BW107" s="144"/>
      <c r="BX107" s="144"/>
      <c r="BY107" s="144"/>
      <c r="BZ107" s="145"/>
      <c r="CA107" s="117"/>
      <c r="CB107" s="134"/>
      <c r="CC107" s="46"/>
      <c r="CD107" s="88"/>
    </row>
    <row r="108" spans="2:82" x14ac:dyDescent="0.35">
      <c r="B108" s="71"/>
      <c r="C108" s="323">
        <f t="shared" si="210"/>
        <v>23</v>
      </c>
      <c r="D108" s="47" t="str">
        <f t="shared" si="210"/>
        <v>Scott Patterson</v>
      </c>
      <c r="E108" s="60"/>
      <c r="F108" s="1" t="str">
        <f>IF(COUNT(AL108:BZ108)=0,"", COUNT(AL108:BZ108))</f>
        <v/>
      </c>
      <c r="G108" s="46" t="str">
        <f t="shared" si="211"/>
        <v/>
      </c>
      <c r="I108" s="61"/>
      <c r="J108" s="108" t="s">
        <v>7</v>
      </c>
      <c r="K108" s="45" t="str">
        <f>IFERROR(LARGE((AL108:BZ108),1),"")</f>
        <v/>
      </c>
      <c r="L108" s="1" t="str">
        <f>IFERROR(LARGE((AL108:BZ108),2),"")</f>
        <v/>
      </c>
      <c r="M108" s="1" t="str">
        <f>IFERROR(LARGE((AL108:BZ108),3),"")</f>
        <v/>
      </c>
      <c r="N108" s="1" t="str">
        <f>IFERROR(LARGE((AL108:BZ108),4),"")</f>
        <v/>
      </c>
      <c r="O108" s="46" t="str">
        <f>IFERROR(LARGE((AL108:BZ108),5),"")</f>
        <v/>
      </c>
      <c r="P108" s="1"/>
      <c r="Q108" s="56" t="str">
        <f t="shared" si="212"/>
        <v/>
      </c>
      <c r="R108" s="57" t="str">
        <f t="shared" si="213"/>
        <v/>
      </c>
      <c r="T108" s="5" t="str">
        <f t="shared" ref="T108" si="286">IF(U108="","",1)</f>
        <v/>
      </c>
      <c r="U108" s="4" t="str">
        <f t="shared" ref="U108" si="287">IF(SUM(Q108:R108)=0,"",SUM(Q108:R108))</f>
        <v/>
      </c>
      <c r="V108" s="6" t="str">
        <f t="shared" ref="V108" si="288">IF(U108="","",1)</f>
        <v/>
      </c>
      <c r="X108" s="60" t="str">
        <f t="shared" si="200"/>
        <v>Scott Patterson</v>
      </c>
      <c r="Y108" s="46"/>
      <c r="Z108" s="76"/>
      <c r="AB108" s="82"/>
      <c r="AC108" s="45">
        <v>23</v>
      </c>
      <c r="AD108" s="60" t="s">
        <v>210</v>
      </c>
      <c r="AF108" s="45"/>
      <c r="AG108" s="1"/>
      <c r="AH108" s="1"/>
      <c r="AI108" s="1"/>
      <c r="AJ108" s="46"/>
      <c r="AK108" s="108"/>
      <c r="AL108" s="62" t="s">
        <v>7</v>
      </c>
      <c r="AM108" s="62" t="s">
        <v>7</v>
      </c>
      <c r="AN108" s="62" t="s">
        <v>7</v>
      </c>
      <c r="AO108" s="62" t="s">
        <v>7</v>
      </c>
      <c r="AP108" s="62" t="s">
        <v>7</v>
      </c>
      <c r="AQ108" s="62" t="s">
        <v>7</v>
      </c>
      <c r="AR108" s="62" t="s">
        <v>7</v>
      </c>
      <c r="AS108" s="62" t="s">
        <v>7</v>
      </c>
      <c r="AT108" s="62" t="s">
        <v>7</v>
      </c>
      <c r="AU108" s="62" t="s">
        <v>7</v>
      </c>
      <c r="AV108" s="62" t="s">
        <v>7</v>
      </c>
      <c r="AW108" s="62" t="s">
        <v>7</v>
      </c>
      <c r="AX108" s="62" t="s">
        <v>7</v>
      </c>
      <c r="AY108" s="62" t="s">
        <v>7</v>
      </c>
      <c r="AZ108" s="62" t="s">
        <v>7</v>
      </c>
      <c r="BA108" s="62" t="s">
        <v>7</v>
      </c>
      <c r="BB108" s="62" t="s">
        <v>7</v>
      </c>
      <c r="BC108" s="62" t="s">
        <v>7</v>
      </c>
      <c r="BD108" s="62" t="s">
        <v>7</v>
      </c>
      <c r="BE108" s="62" t="s">
        <v>7</v>
      </c>
      <c r="BF108" s="62" t="s">
        <v>7</v>
      </c>
      <c r="BG108" s="62" t="s">
        <v>7</v>
      </c>
      <c r="BH108" s="62" t="s">
        <v>7</v>
      </c>
      <c r="BI108" s="62" t="s">
        <v>7</v>
      </c>
      <c r="BJ108" s="62" t="s">
        <v>7</v>
      </c>
      <c r="BK108" s="62" t="s">
        <v>7</v>
      </c>
      <c r="BL108" s="62" t="s">
        <v>7</v>
      </c>
      <c r="BM108" s="62" t="s">
        <v>7</v>
      </c>
      <c r="BN108" s="62" t="s">
        <v>7</v>
      </c>
      <c r="BO108" s="62" t="s">
        <v>7</v>
      </c>
      <c r="BP108" s="62" t="s">
        <v>7</v>
      </c>
      <c r="BQ108" s="62" t="s">
        <v>7</v>
      </c>
      <c r="BR108" s="62" t="s">
        <v>7</v>
      </c>
      <c r="BS108" s="62" t="s">
        <v>7</v>
      </c>
      <c r="BT108" s="62" t="s">
        <v>7</v>
      </c>
      <c r="BU108" s="62" t="s">
        <v>7</v>
      </c>
      <c r="BV108" s="62" t="s">
        <v>7</v>
      </c>
      <c r="BW108" s="62" t="s">
        <v>7</v>
      </c>
      <c r="BX108" s="62" t="s">
        <v>7</v>
      </c>
      <c r="BY108" s="62" t="s">
        <v>7</v>
      </c>
      <c r="BZ108" s="62" t="s">
        <v>7</v>
      </c>
      <c r="CA108" s="117"/>
      <c r="CB108" s="60" t="str">
        <f>IF(AD108="Athlete Name","",AD108)</f>
        <v>Scott Patterson</v>
      </c>
      <c r="CC108" s="46">
        <v>23</v>
      </c>
      <c r="CD108" s="88"/>
    </row>
    <row r="109" spans="2:82" x14ac:dyDescent="0.35">
      <c r="B109" s="71"/>
      <c r="C109" s="323"/>
      <c r="D109" s="47"/>
      <c r="E109" s="60"/>
      <c r="G109" s="46"/>
      <c r="I109" s="61" t="str">
        <f>IF(SUM(AF109:AJ109)=0,"",SUM(AF109:AJ109))</f>
        <v/>
      </c>
      <c r="J109" s="108" t="s">
        <v>12</v>
      </c>
      <c r="K109" s="45" t="str">
        <f>IFERROR(LARGE((AL109:BZ109),1),"")</f>
        <v/>
      </c>
      <c r="L109" s="1" t="str">
        <f>IFERROR(LARGE((AL109:BZ109),2),"")</f>
        <v/>
      </c>
      <c r="M109" s="1" t="str">
        <f>IFERROR(LARGE((AL109:BZ109),3),"")</f>
        <v/>
      </c>
      <c r="N109" s="1" t="str">
        <f>IFERROR(LARGE((AL109:BZ109),4),"")</f>
        <v/>
      </c>
      <c r="O109" s="46" t="str">
        <f>IFERROR(LARGE((AL109:BZ109),5),"")</f>
        <v/>
      </c>
      <c r="P109" s="1"/>
      <c r="Q109" s="56"/>
      <c r="R109" s="57"/>
      <c r="T109" s="5" t="str">
        <f t="shared" ref="T109" si="289">IF(U108="","",1)</f>
        <v/>
      </c>
      <c r="U109" s="126" t="str">
        <f t="shared" ref="U109" si="290">IF(U108="","",1)</f>
        <v/>
      </c>
      <c r="V109" s="6" t="str">
        <f t="shared" ref="V109" si="291">IF(U108="","",1)</f>
        <v/>
      </c>
      <c r="X109" s="60"/>
      <c r="Y109" s="46"/>
      <c r="Z109" s="76"/>
      <c r="AB109" s="82"/>
      <c r="AC109" s="45"/>
      <c r="AD109" s="60"/>
      <c r="AF109" s="45" t="s">
        <v>12</v>
      </c>
      <c r="AG109" s="1" t="s">
        <v>12</v>
      </c>
      <c r="AH109" s="1" t="s">
        <v>12</v>
      </c>
      <c r="AI109" s="1" t="s">
        <v>12</v>
      </c>
      <c r="AJ109" s="46" t="s">
        <v>12</v>
      </c>
      <c r="AK109" s="108"/>
      <c r="AL109" s="45"/>
      <c r="AM109" s="45" t="s">
        <v>12</v>
      </c>
      <c r="AN109" s="45" t="s">
        <v>12</v>
      </c>
      <c r="AO109" s="45" t="s">
        <v>12</v>
      </c>
      <c r="AP109" s="45" t="s">
        <v>12</v>
      </c>
      <c r="AQ109" s="45" t="s">
        <v>12</v>
      </c>
      <c r="AR109" s="45" t="s">
        <v>12</v>
      </c>
      <c r="AS109" s="45" t="s">
        <v>12</v>
      </c>
      <c r="AT109" s="45" t="s">
        <v>12</v>
      </c>
      <c r="AU109" s="45" t="s">
        <v>12</v>
      </c>
      <c r="AV109" s="45" t="s">
        <v>12</v>
      </c>
      <c r="AW109" s="45" t="s">
        <v>12</v>
      </c>
      <c r="AX109" s="45" t="s">
        <v>12</v>
      </c>
      <c r="AY109" s="45" t="s">
        <v>12</v>
      </c>
      <c r="AZ109" s="45" t="s">
        <v>12</v>
      </c>
      <c r="BA109" s="45" t="s">
        <v>12</v>
      </c>
      <c r="BB109" s="45" t="s">
        <v>12</v>
      </c>
      <c r="BC109" s="45" t="s">
        <v>12</v>
      </c>
      <c r="BD109" s="45" t="s">
        <v>12</v>
      </c>
      <c r="BE109" s="45" t="s">
        <v>12</v>
      </c>
      <c r="BF109" s="45" t="s">
        <v>12</v>
      </c>
      <c r="BG109" s="45" t="s">
        <v>12</v>
      </c>
      <c r="BH109" s="45" t="s">
        <v>12</v>
      </c>
      <c r="BI109" s="45" t="s">
        <v>12</v>
      </c>
      <c r="BJ109" s="45" t="s">
        <v>12</v>
      </c>
      <c r="BK109" s="45" t="s">
        <v>12</v>
      </c>
      <c r="BL109" s="45" t="s">
        <v>12</v>
      </c>
      <c r="BM109" s="45" t="s">
        <v>12</v>
      </c>
      <c r="BN109" s="45" t="s">
        <v>12</v>
      </c>
      <c r="BO109" s="45" t="s">
        <v>12</v>
      </c>
      <c r="BP109" s="45" t="s">
        <v>12</v>
      </c>
      <c r="BQ109" s="45" t="s">
        <v>12</v>
      </c>
      <c r="BR109" s="45" t="s">
        <v>12</v>
      </c>
      <c r="BS109" s="45" t="s">
        <v>12</v>
      </c>
      <c r="BT109" s="45" t="s">
        <v>12</v>
      </c>
      <c r="BU109" s="45" t="s">
        <v>12</v>
      </c>
      <c r="BV109" s="45" t="s">
        <v>12</v>
      </c>
      <c r="BW109" s="45" t="s">
        <v>12</v>
      </c>
      <c r="BX109" s="45" t="s">
        <v>12</v>
      </c>
      <c r="BY109" s="45" t="s">
        <v>12</v>
      </c>
      <c r="BZ109" s="45" t="s">
        <v>12</v>
      </c>
      <c r="CA109" s="117"/>
      <c r="CB109" s="60"/>
      <c r="CC109" s="46"/>
      <c r="CD109" s="88"/>
    </row>
    <row r="110" spans="2:82" s="39" customFormat="1" ht="8.5" customHeight="1" thickBot="1" x14ac:dyDescent="0.4">
      <c r="B110" s="102"/>
      <c r="C110" s="324"/>
      <c r="D110" s="107"/>
      <c r="E110" s="103"/>
      <c r="F110" s="115"/>
      <c r="G110" s="116"/>
      <c r="I110" s="95"/>
      <c r="K110" s="96"/>
      <c r="L110" s="93"/>
      <c r="M110" s="93"/>
      <c r="N110" s="93"/>
      <c r="O110" s="94"/>
      <c r="Q110" s="112"/>
      <c r="R110" s="113"/>
      <c r="T110" s="110" t="str">
        <f t="shared" ref="T110" si="292">IF(U108="","",1)</f>
        <v/>
      </c>
      <c r="U110" s="93" t="str">
        <f t="shared" ref="U110" si="293">IF(U108="","",1)</f>
        <v/>
      </c>
      <c r="V110" s="109" t="str">
        <f t="shared" ref="V110" si="294">IF(U108="","",1)</f>
        <v/>
      </c>
      <c r="X110" s="107"/>
      <c r="Y110" s="97"/>
      <c r="Z110" s="98"/>
      <c r="AB110" s="104"/>
      <c r="AC110" s="92"/>
      <c r="AD110" s="139"/>
      <c r="AF110" s="140"/>
      <c r="AG110" s="141"/>
      <c r="AH110" s="141"/>
      <c r="AI110" s="141"/>
      <c r="AJ110" s="142"/>
      <c r="AL110" s="140"/>
      <c r="AM110" s="141"/>
      <c r="AN110" s="141"/>
      <c r="AO110" s="141"/>
      <c r="AP110" s="141"/>
      <c r="AQ110" s="141"/>
      <c r="AR110" s="141"/>
      <c r="AS110" s="141"/>
      <c r="AT110" s="141"/>
      <c r="AU110" s="141"/>
      <c r="AV110" s="141"/>
      <c r="AW110" s="141"/>
      <c r="AX110" s="141"/>
      <c r="AY110" s="141"/>
      <c r="AZ110" s="141"/>
      <c r="BA110" s="141"/>
      <c r="BB110" s="141"/>
      <c r="BC110" s="141"/>
      <c r="BD110" s="141"/>
      <c r="BE110" s="141"/>
      <c r="BF110" s="141"/>
      <c r="BG110" s="141"/>
      <c r="BH110" s="141"/>
      <c r="BI110" s="141"/>
      <c r="BJ110" s="141"/>
      <c r="BK110" s="141"/>
      <c r="BL110" s="141"/>
      <c r="BM110" s="141"/>
      <c r="BN110" s="141"/>
      <c r="BO110" s="141"/>
      <c r="BP110" s="141"/>
      <c r="BQ110" s="141"/>
      <c r="BR110" s="141"/>
      <c r="BS110" s="141"/>
      <c r="BT110" s="141"/>
      <c r="BU110" s="141"/>
      <c r="BV110" s="141"/>
      <c r="BW110" s="141"/>
      <c r="BX110" s="141"/>
      <c r="BY110" s="141"/>
      <c r="BZ110" s="142"/>
      <c r="CA110" s="118"/>
      <c r="CB110" s="146"/>
      <c r="CC110" s="97"/>
      <c r="CD110" s="105"/>
    </row>
    <row r="111" spans="2:82" ht="8.5" customHeight="1" thickTop="1" x14ac:dyDescent="0.35">
      <c r="B111" s="71"/>
      <c r="C111" s="323"/>
      <c r="D111" s="47"/>
      <c r="E111" s="60"/>
      <c r="G111" s="46"/>
      <c r="I111" s="61"/>
      <c r="K111" s="45"/>
      <c r="L111" s="1"/>
      <c r="M111" s="1"/>
      <c r="N111" s="1"/>
      <c r="O111" s="46"/>
      <c r="P111" s="1"/>
      <c r="Q111" s="56"/>
      <c r="R111" s="57"/>
      <c r="T111" s="5">
        <f t="shared" ref="T111" si="295">IF(U112="","",1)</f>
        <v>1</v>
      </c>
      <c r="U111" s="1">
        <f t="shared" ref="U111" si="296">IF(U112="","",1)</f>
        <v>1</v>
      </c>
      <c r="V111" s="6">
        <f t="shared" ref="V111" si="297">IF(U112="","",1)</f>
        <v>1</v>
      </c>
      <c r="X111" s="60"/>
      <c r="Y111" s="46"/>
      <c r="Z111" s="76"/>
      <c r="AB111" s="82"/>
      <c r="AC111" s="45"/>
      <c r="AD111" s="149"/>
      <c r="AF111" s="150"/>
      <c r="AG111" s="151"/>
      <c r="AH111" s="151"/>
      <c r="AI111" s="151"/>
      <c r="AJ111" s="152"/>
      <c r="AL111" s="150"/>
      <c r="AM111" s="157"/>
      <c r="AN111" s="157"/>
      <c r="AO111" s="157"/>
      <c r="AP111" s="157"/>
      <c r="AQ111" s="157"/>
      <c r="AR111" s="157"/>
      <c r="AS111" s="157"/>
      <c r="AT111" s="157"/>
      <c r="AU111" s="157"/>
      <c r="AV111" s="157"/>
      <c r="AW111" s="157"/>
      <c r="AX111" s="157"/>
      <c r="AY111" s="157"/>
      <c r="AZ111" s="157"/>
      <c r="BA111" s="157"/>
      <c r="BB111" s="157"/>
      <c r="BC111" s="157"/>
      <c r="BD111" s="157"/>
      <c r="BE111" s="157"/>
      <c r="BF111" s="157"/>
      <c r="BG111" s="157"/>
      <c r="BH111" s="157"/>
      <c r="BI111" s="157"/>
      <c r="BJ111" s="157"/>
      <c r="BK111" s="157"/>
      <c r="BL111" s="157"/>
      <c r="BM111" s="157"/>
      <c r="BN111" s="157"/>
      <c r="BO111" s="157"/>
      <c r="BP111" s="157"/>
      <c r="BQ111" s="157"/>
      <c r="BR111" s="157"/>
      <c r="BS111" s="157"/>
      <c r="BT111" s="157"/>
      <c r="BU111" s="157"/>
      <c r="BV111" s="157"/>
      <c r="BW111" s="157"/>
      <c r="BX111" s="157"/>
      <c r="BY111" s="157"/>
      <c r="BZ111" s="152"/>
      <c r="CA111" s="117"/>
      <c r="CB111" s="149"/>
      <c r="CC111" s="46"/>
      <c r="CD111" s="88"/>
    </row>
    <row r="112" spans="2:82" x14ac:dyDescent="0.35">
      <c r="B112" s="71"/>
      <c r="C112" s="323">
        <f t="shared" si="210"/>
        <v>24</v>
      </c>
      <c r="D112" s="47" t="str">
        <f t="shared" si="210"/>
        <v>James Hart</v>
      </c>
      <c r="E112" s="60"/>
      <c r="F112" s="1">
        <f>IF(COUNT(AL112:BZ112)=0,"", COUNT(AL112:BZ112))</f>
        <v>2</v>
      </c>
      <c r="G112" s="46">
        <f t="shared" si="211"/>
        <v>2</v>
      </c>
      <c r="I112" s="61"/>
      <c r="J112" s="108" t="s">
        <v>7</v>
      </c>
      <c r="K112" s="45">
        <f>IFERROR(LARGE((AL112:BZ112),1),"")</f>
        <v>574</v>
      </c>
      <c r="L112" s="1">
        <f>IFERROR(LARGE((AL112:BZ112),2),"")</f>
        <v>570</v>
      </c>
      <c r="M112" s="1" t="str">
        <f>IFERROR(LARGE((AL112:BZ112),3),"")</f>
        <v/>
      </c>
      <c r="N112" s="1" t="str">
        <f>IFERROR(LARGE((AL112:BZ112),4),"")</f>
        <v/>
      </c>
      <c r="O112" s="46" t="str">
        <f>IFERROR(LARGE((AL112:BZ112),5),"")</f>
        <v/>
      </c>
      <c r="P112" s="1"/>
      <c r="Q112" s="56">
        <f t="shared" si="212"/>
        <v>572</v>
      </c>
      <c r="R112" s="57" t="str">
        <f t="shared" si="213"/>
        <v/>
      </c>
      <c r="T112" s="5">
        <f t="shared" ref="T112" si="298">IF(U112="","",1)</f>
        <v>1</v>
      </c>
      <c r="U112" s="4">
        <f t="shared" ref="U112" si="299">IF(SUM(Q112:R112)=0,"",SUM(Q112:R112))</f>
        <v>572</v>
      </c>
      <c r="V112" s="6">
        <f t="shared" ref="V112" si="300">IF(U112="","",1)</f>
        <v>1</v>
      </c>
      <c r="X112" s="60" t="str">
        <f t="shared" si="200"/>
        <v>James Hart</v>
      </c>
      <c r="Y112" s="46"/>
      <c r="Z112" s="76"/>
      <c r="AB112" s="82"/>
      <c r="AC112" s="45">
        <v>24</v>
      </c>
      <c r="AD112" s="60" t="s">
        <v>234</v>
      </c>
      <c r="AF112" s="45"/>
      <c r="AG112" s="1"/>
      <c r="AH112" s="1"/>
      <c r="AI112" s="1"/>
      <c r="AJ112" s="46"/>
      <c r="AK112" s="108"/>
      <c r="AL112" s="62" t="s">
        <v>7</v>
      </c>
      <c r="AM112" s="62" t="s">
        <v>7</v>
      </c>
      <c r="AN112" s="62" t="s">
        <v>7</v>
      </c>
      <c r="AO112" s="62" t="s">
        <v>7</v>
      </c>
      <c r="AP112" s="62" t="s">
        <v>7</v>
      </c>
      <c r="AQ112" s="62" t="s">
        <v>7</v>
      </c>
      <c r="AR112" s="62" t="s">
        <v>7</v>
      </c>
      <c r="AS112" s="62" t="s">
        <v>7</v>
      </c>
      <c r="AT112" s="62">
        <v>570</v>
      </c>
      <c r="AU112" s="62">
        <v>574</v>
      </c>
      <c r="AV112" s="62" t="s">
        <v>7</v>
      </c>
      <c r="AW112" s="62" t="s">
        <v>7</v>
      </c>
      <c r="AX112" s="62" t="s">
        <v>7</v>
      </c>
      <c r="AY112" s="62" t="s">
        <v>7</v>
      </c>
      <c r="AZ112" s="62" t="s">
        <v>7</v>
      </c>
      <c r="BA112" s="62" t="s">
        <v>7</v>
      </c>
      <c r="BB112" s="62" t="s">
        <v>7</v>
      </c>
      <c r="BC112" s="62" t="s">
        <v>7</v>
      </c>
      <c r="BD112" s="62" t="s">
        <v>7</v>
      </c>
      <c r="BE112" s="62" t="s">
        <v>7</v>
      </c>
      <c r="BF112" s="62" t="s">
        <v>7</v>
      </c>
      <c r="BG112" s="62" t="s">
        <v>7</v>
      </c>
      <c r="BH112" s="62" t="s">
        <v>7</v>
      </c>
      <c r="BI112" s="62" t="s">
        <v>7</v>
      </c>
      <c r="BJ112" s="62" t="s">
        <v>7</v>
      </c>
      <c r="BK112" s="62" t="s">
        <v>7</v>
      </c>
      <c r="BL112" s="62" t="s">
        <v>7</v>
      </c>
      <c r="BM112" s="62" t="s">
        <v>7</v>
      </c>
      <c r="BN112" s="62" t="s">
        <v>7</v>
      </c>
      <c r="BO112" s="62" t="s">
        <v>7</v>
      </c>
      <c r="BP112" s="62" t="s">
        <v>7</v>
      </c>
      <c r="BQ112" s="62" t="s">
        <v>7</v>
      </c>
      <c r="BR112" s="62" t="s">
        <v>7</v>
      </c>
      <c r="BS112" s="62" t="s">
        <v>7</v>
      </c>
      <c r="BT112" s="62" t="s">
        <v>7</v>
      </c>
      <c r="BU112" s="62" t="s">
        <v>7</v>
      </c>
      <c r="BV112" s="62" t="s">
        <v>7</v>
      </c>
      <c r="BW112" s="62" t="s">
        <v>7</v>
      </c>
      <c r="BX112" s="62" t="s">
        <v>7</v>
      </c>
      <c r="BY112" s="62" t="s">
        <v>7</v>
      </c>
      <c r="BZ112" s="62" t="s">
        <v>7</v>
      </c>
      <c r="CA112" s="117"/>
      <c r="CB112" s="60" t="str">
        <f>IF(AD112="Athlete Name","",AD112)</f>
        <v>James Hart</v>
      </c>
      <c r="CC112" s="46">
        <v>24</v>
      </c>
      <c r="CD112" s="88"/>
    </row>
    <row r="113" spans="2:82" x14ac:dyDescent="0.35">
      <c r="B113" s="71"/>
      <c r="C113" s="323"/>
      <c r="D113" s="47"/>
      <c r="E113" s="60"/>
      <c r="F113" s="45"/>
      <c r="G113" s="46"/>
      <c r="I113" s="61" t="str">
        <f>IF(SUM(AF113:AJ113)=0,"",SUM(AF113:AJ113))</f>
        <v/>
      </c>
      <c r="J113" s="108" t="s">
        <v>12</v>
      </c>
      <c r="K113" s="45" t="str">
        <f>IFERROR(LARGE((AL113:BZ113),1),"")</f>
        <v/>
      </c>
      <c r="L113" s="1" t="str">
        <f>IFERROR(LARGE((AL113:BZ113),2),"")</f>
        <v/>
      </c>
      <c r="M113" s="1" t="str">
        <f>IFERROR(LARGE((AL113:BZ113),3),"")</f>
        <v/>
      </c>
      <c r="N113" s="1" t="str">
        <f>IFERROR(LARGE((AL113:BZ113),4),"")</f>
        <v/>
      </c>
      <c r="O113" s="46" t="str">
        <f>IFERROR(LARGE((AL113:BZ113),5),"")</f>
        <v/>
      </c>
      <c r="P113" s="1"/>
      <c r="Q113" s="56"/>
      <c r="R113" s="57"/>
      <c r="T113" s="5">
        <f t="shared" ref="T113" si="301">IF(U112="","",1)</f>
        <v>1</v>
      </c>
      <c r="U113" s="126">
        <f t="shared" ref="U113" si="302">IF(U112="","",1)</f>
        <v>1</v>
      </c>
      <c r="V113" s="6">
        <f t="shared" ref="V113" si="303">IF(U112="","",1)</f>
        <v>1</v>
      </c>
      <c r="X113" s="60"/>
      <c r="Y113" s="46"/>
      <c r="Z113" s="76"/>
      <c r="AB113" s="82"/>
      <c r="AC113" s="45"/>
      <c r="AD113" s="60"/>
      <c r="AF113" s="45" t="s">
        <v>12</v>
      </c>
      <c r="AG113" s="1" t="s">
        <v>12</v>
      </c>
      <c r="AH113" s="1" t="s">
        <v>12</v>
      </c>
      <c r="AI113" s="1" t="s">
        <v>12</v>
      </c>
      <c r="AJ113" s="46" t="s">
        <v>12</v>
      </c>
      <c r="AK113" s="108"/>
      <c r="AL113" s="45"/>
      <c r="AM113" s="45" t="s">
        <v>12</v>
      </c>
      <c r="AN113" s="45" t="s">
        <v>12</v>
      </c>
      <c r="AO113" s="45" t="s">
        <v>12</v>
      </c>
      <c r="AP113" s="45" t="s">
        <v>12</v>
      </c>
      <c r="AQ113" s="45" t="s">
        <v>12</v>
      </c>
      <c r="AR113" s="45" t="s">
        <v>12</v>
      </c>
      <c r="AS113" s="45" t="s">
        <v>12</v>
      </c>
      <c r="AT113" s="45" t="s">
        <v>12</v>
      </c>
      <c r="AU113" s="45" t="s">
        <v>12</v>
      </c>
      <c r="AV113" s="45" t="s">
        <v>12</v>
      </c>
      <c r="AW113" s="45" t="s">
        <v>12</v>
      </c>
      <c r="AX113" s="45" t="s">
        <v>12</v>
      </c>
      <c r="AY113" s="45" t="s">
        <v>12</v>
      </c>
      <c r="AZ113" s="45" t="s">
        <v>12</v>
      </c>
      <c r="BA113" s="45" t="s">
        <v>12</v>
      </c>
      <c r="BB113" s="45" t="s">
        <v>12</v>
      </c>
      <c r="BC113" s="45" t="s">
        <v>12</v>
      </c>
      <c r="BD113" s="45" t="s">
        <v>12</v>
      </c>
      <c r="BE113" s="45" t="s">
        <v>12</v>
      </c>
      <c r="BF113" s="45" t="s">
        <v>12</v>
      </c>
      <c r="BG113" s="45" t="s">
        <v>12</v>
      </c>
      <c r="BH113" s="45" t="s">
        <v>12</v>
      </c>
      <c r="BI113" s="45" t="s">
        <v>12</v>
      </c>
      <c r="BJ113" s="45" t="s">
        <v>12</v>
      </c>
      <c r="BK113" s="45" t="s">
        <v>12</v>
      </c>
      <c r="BL113" s="45" t="s">
        <v>12</v>
      </c>
      <c r="BM113" s="45" t="s">
        <v>12</v>
      </c>
      <c r="BN113" s="45" t="s">
        <v>12</v>
      </c>
      <c r="BO113" s="45" t="s">
        <v>12</v>
      </c>
      <c r="BP113" s="45" t="s">
        <v>12</v>
      </c>
      <c r="BQ113" s="45" t="s">
        <v>12</v>
      </c>
      <c r="BR113" s="45" t="s">
        <v>12</v>
      </c>
      <c r="BS113" s="45" t="s">
        <v>12</v>
      </c>
      <c r="BT113" s="45" t="s">
        <v>12</v>
      </c>
      <c r="BU113" s="45" t="s">
        <v>12</v>
      </c>
      <c r="BV113" s="45" t="s">
        <v>12</v>
      </c>
      <c r="BW113" s="45" t="s">
        <v>12</v>
      </c>
      <c r="BX113" s="45" t="s">
        <v>12</v>
      </c>
      <c r="BY113" s="45" t="s">
        <v>12</v>
      </c>
      <c r="BZ113" s="45" t="s">
        <v>12</v>
      </c>
      <c r="CA113" s="117"/>
      <c r="CB113" s="60"/>
      <c r="CC113" s="46"/>
      <c r="CD113" s="88"/>
    </row>
    <row r="114" spans="2:82" s="39" customFormat="1" ht="8.5" customHeight="1" thickBot="1" x14ac:dyDescent="0.4">
      <c r="B114" s="102"/>
      <c r="C114" s="324"/>
      <c r="D114" s="107"/>
      <c r="E114" s="103"/>
      <c r="F114" s="115"/>
      <c r="G114" s="116"/>
      <c r="I114" s="95"/>
      <c r="K114" s="96"/>
      <c r="L114" s="93"/>
      <c r="M114" s="93"/>
      <c r="N114" s="93"/>
      <c r="O114" s="94"/>
      <c r="Q114" s="112"/>
      <c r="R114" s="113"/>
      <c r="T114" s="110">
        <f t="shared" ref="T114" si="304">IF(U112="","",1)</f>
        <v>1</v>
      </c>
      <c r="U114" s="93">
        <f t="shared" ref="U114" si="305">IF(U112="","",1)</f>
        <v>1</v>
      </c>
      <c r="V114" s="109">
        <f t="shared" ref="V114" si="306">IF(U112="","",1)</f>
        <v>1</v>
      </c>
      <c r="X114" s="107"/>
      <c r="Y114" s="97"/>
      <c r="Z114" s="98"/>
      <c r="AB114" s="104"/>
      <c r="AC114" s="92"/>
      <c r="AD114" s="148"/>
      <c r="AF114" s="153"/>
      <c r="AG114" s="154"/>
      <c r="AH114" s="154"/>
      <c r="AI114" s="155"/>
      <c r="AJ114" s="156"/>
      <c r="AL114" s="159"/>
      <c r="AM114" s="155"/>
      <c r="AN114" s="155"/>
      <c r="AO114" s="155"/>
      <c r="AP114" s="155"/>
      <c r="AQ114" s="155"/>
      <c r="AR114" s="155"/>
      <c r="AS114" s="155"/>
      <c r="AT114" s="155"/>
      <c r="AU114" s="155"/>
      <c r="AV114" s="155"/>
      <c r="AW114" s="155"/>
      <c r="AX114" s="155"/>
      <c r="AY114" s="155"/>
      <c r="AZ114" s="155"/>
      <c r="BA114" s="155"/>
      <c r="BB114" s="155"/>
      <c r="BC114" s="155"/>
      <c r="BD114" s="155"/>
      <c r="BE114" s="155"/>
      <c r="BF114" s="155"/>
      <c r="BG114" s="155"/>
      <c r="BH114" s="155"/>
      <c r="BI114" s="155"/>
      <c r="BJ114" s="155"/>
      <c r="BK114" s="155"/>
      <c r="BL114" s="155"/>
      <c r="BM114" s="155"/>
      <c r="BN114" s="155"/>
      <c r="BO114" s="155"/>
      <c r="BP114" s="155"/>
      <c r="BQ114" s="155"/>
      <c r="BR114" s="155"/>
      <c r="BS114" s="155"/>
      <c r="BT114" s="155"/>
      <c r="BU114" s="155"/>
      <c r="BV114" s="155"/>
      <c r="BW114" s="155"/>
      <c r="BX114" s="155"/>
      <c r="BY114" s="155"/>
      <c r="BZ114" s="156"/>
      <c r="CA114" s="118"/>
      <c r="CB114" s="158"/>
      <c r="CC114" s="97"/>
      <c r="CD114" s="105"/>
    </row>
    <row r="115" spans="2:82" ht="8.5" customHeight="1" thickTop="1" x14ac:dyDescent="0.35">
      <c r="B115" s="71"/>
      <c r="C115" s="323"/>
      <c r="D115" s="47"/>
      <c r="E115" s="60"/>
      <c r="G115" s="46"/>
      <c r="I115" s="61"/>
      <c r="K115" s="45"/>
      <c r="L115" s="1"/>
      <c r="M115" s="1"/>
      <c r="N115" s="1"/>
      <c r="O115" s="46"/>
      <c r="P115" s="1"/>
      <c r="Q115" s="56"/>
      <c r="R115" s="57"/>
      <c r="T115" s="5">
        <f t="shared" ref="T115" si="307">IF(U116="","",1)</f>
        <v>1</v>
      </c>
      <c r="U115" s="1">
        <f t="shared" ref="U115" si="308">IF(U116="","",1)</f>
        <v>1</v>
      </c>
      <c r="V115" s="6">
        <f t="shared" ref="V115" si="309">IF(U116="","",1)</f>
        <v>1</v>
      </c>
      <c r="X115" s="60"/>
      <c r="Y115" s="46"/>
      <c r="Z115" s="76"/>
      <c r="AB115" s="82"/>
      <c r="AC115" s="45"/>
      <c r="AD115" s="134"/>
      <c r="AF115" s="135"/>
      <c r="AG115" s="136"/>
      <c r="AH115" s="136"/>
      <c r="AI115" s="137"/>
      <c r="AJ115" s="138"/>
      <c r="AL115" s="143"/>
      <c r="AM115" s="144"/>
      <c r="AN115" s="144"/>
      <c r="AO115" s="144"/>
      <c r="AP115" s="144"/>
      <c r="AQ115" s="144"/>
      <c r="AR115" s="144"/>
      <c r="AS115" s="144"/>
      <c r="AT115" s="144"/>
      <c r="AU115" s="144"/>
      <c r="AV115" s="144"/>
      <c r="AW115" s="144"/>
      <c r="AX115" s="144"/>
      <c r="AY115" s="144"/>
      <c r="AZ115" s="144"/>
      <c r="BA115" s="144"/>
      <c r="BB115" s="144"/>
      <c r="BC115" s="144"/>
      <c r="BD115" s="144"/>
      <c r="BE115" s="144"/>
      <c r="BF115" s="144"/>
      <c r="BG115" s="144"/>
      <c r="BH115" s="144"/>
      <c r="BI115" s="144"/>
      <c r="BJ115" s="144"/>
      <c r="BK115" s="144"/>
      <c r="BL115" s="144"/>
      <c r="BM115" s="144"/>
      <c r="BN115" s="144"/>
      <c r="BO115" s="144"/>
      <c r="BP115" s="144"/>
      <c r="BQ115" s="144"/>
      <c r="BR115" s="144"/>
      <c r="BS115" s="144"/>
      <c r="BT115" s="144"/>
      <c r="BU115" s="144"/>
      <c r="BV115" s="144"/>
      <c r="BW115" s="144"/>
      <c r="BX115" s="144"/>
      <c r="BY115" s="144"/>
      <c r="BZ115" s="145"/>
      <c r="CA115" s="117"/>
      <c r="CB115" s="134"/>
      <c r="CC115" s="46"/>
      <c r="CD115" s="88"/>
    </row>
    <row r="116" spans="2:82" x14ac:dyDescent="0.35">
      <c r="B116" s="71"/>
      <c r="C116" s="323">
        <f t="shared" si="210"/>
        <v>25</v>
      </c>
      <c r="D116" s="47" t="str">
        <f t="shared" si="210"/>
        <v>Jared Eddy</v>
      </c>
      <c r="E116" s="60"/>
      <c r="F116" s="1">
        <f>IF(COUNT(AL116:BZ116)=0,"", COUNT(AL116:BZ116))</f>
        <v>14</v>
      </c>
      <c r="G116" s="46">
        <f t="shared" si="211"/>
        <v>5</v>
      </c>
      <c r="I116" s="61"/>
      <c r="J116" s="108" t="s">
        <v>7</v>
      </c>
      <c r="K116" s="45">
        <f>IFERROR(LARGE((AL116:BZ116),1),"")</f>
        <v>593</v>
      </c>
      <c r="L116" s="1">
        <f>IFERROR(LARGE((AL116:BZ116),2),"")</f>
        <v>592</v>
      </c>
      <c r="M116" s="1">
        <f>IFERROR(LARGE((AL116:BZ116),3),"")</f>
        <v>590</v>
      </c>
      <c r="N116" s="1">
        <f>IFERROR(LARGE((AL116:BZ116),4),"")</f>
        <v>588</v>
      </c>
      <c r="O116" s="46">
        <f>IFERROR(LARGE((AL116:BZ116),5),"")</f>
        <v>588</v>
      </c>
      <c r="P116" s="1"/>
      <c r="Q116" s="56">
        <f t="shared" si="212"/>
        <v>590.20000000000005</v>
      </c>
      <c r="R116" s="57" t="str">
        <f t="shared" si="213"/>
        <v/>
      </c>
      <c r="T116" s="5">
        <f t="shared" ref="T116" si="310">IF(U116="","",1)</f>
        <v>1</v>
      </c>
      <c r="U116" s="4">
        <f t="shared" ref="U116" si="311">IF(SUM(Q116:R116)=0,"",SUM(Q116:R116))</f>
        <v>590.20000000000005</v>
      </c>
      <c r="V116" s="6">
        <f t="shared" ref="V116" si="312">IF(U116="","",1)</f>
        <v>1</v>
      </c>
      <c r="X116" s="60" t="str">
        <f t="shared" si="200"/>
        <v>Jared Eddy</v>
      </c>
      <c r="Y116" s="46"/>
      <c r="Z116" s="76"/>
      <c r="AB116" s="82"/>
      <c r="AC116" s="45">
        <v>25</v>
      </c>
      <c r="AD116" s="60" t="s">
        <v>216</v>
      </c>
      <c r="AF116" s="45"/>
      <c r="AG116" s="1"/>
      <c r="AH116" s="1"/>
      <c r="AI116" s="1"/>
      <c r="AJ116" s="46"/>
      <c r="AK116" s="108"/>
      <c r="AL116" s="62" t="s">
        <v>7</v>
      </c>
      <c r="AM116" s="62">
        <v>581</v>
      </c>
      <c r="AN116" s="62">
        <v>584</v>
      </c>
      <c r="AO116" s="62" t="s">
        <v>7</v>
      </c>
      <c r="AP116" s="62">
        <v>574</v>
      </c>
      <c r="AQ116" s="62">
        <v>571</v>
      </c>
      <c r="AR116" s="62" t="s">
        <v>7</v>
      </c>
      <c r="AS116" s="62" t="s">
        <v>7</v>
      </c>
      <c r="AT116" s="62" t="s">
        <v>7</v>
      </c>
      <c r="AU116" s="62" t="s">
        <v>7</v>
      </c>
      <c r="AV116" s="62" t="s">
        <v>7</v>
      </c>
      <c r="AW116" s="62" t="s">
        <v>7</v>
      </c>
      <c r="AX116" s="62" t="s">
        <v>7</v>
      </c>
      <c r="AY116" s="62">
        <v>585</v>
      </c>
      <c r="AZ116" s="62" t="s">
        <v>7</v>
      </c>
      <c r="BA116" s="62" t="s">
        <v>7</v>
      </c>
      <c r="BB116" s="62" t="s">
        <v>7</v>
      </c>
      <c r="BC116" s="62">
        <v>593</v>
      </c>
      <c r="BD116" s="62">
        <v>588</v>
      </c>
      <c r="BE116" s="62">
        <v>580</v>
      </c>
      <c r="BF116" s="62" t="s">
        <v>7</v>
      </c>
      <c r="BG116" s="62" t="s">
        <v>7</v>
      </c>
      <c r="BH116" s="62">
        <v>586</v>
      </c>
      <c r="BI116" s="62">
        <v>586</v>
      </c>
      <c r="BJ116" s="62">
        <v>590</v>
      </c>
      <c r="BK116" s="62">
        <v>574</v>
      </c>
      <c r="BL116" s="62" t="s">
        <v>7</v>
      </c>
      <c r="BM116" s="62" t="s">
        <v>7</v>
      </c>
      <c r="BN116" s="62" t="s">
        <v>7</v>
      </c>
      <c r="BO116" s="62" t="s">
        <v>7</v>
      </c>
      <c r="BP116" s="62" t="s">
        <v>7</v>
      </c>
      <c r="BQ116" s="62" t="s">
        <v>7</v>
      </c>
      <c r="BR116" s="62" t="s">
        <v>7</v>
      </c>
      <c r="BS116" s="62">
        <v>592</v>
      </c>
      <c r="BT116" s="62">
        <v>588</v>
      </c>
      <c r="BU116" s="62" t="s">
        <v>7</v>
      </c>
      <c r="BV116" s="62" t="s">
        <v>7</v>
      </c>
      <c r="BW116" s="62" t="s">
        <v>7</v>
      </c>
      <c r="BX116" s="62" t="s">
        <v>7</v>
      </c>
      <c r="BY116" s="62" t="s">
        <v>7</v>
      </c>
      <c r="BZ116" s="62" t="s">
        <v>7</v>
      </c>
      <c r="CA116" s="117"/>
      <c r="CB116" s="60" t="str">
        <f>IF(AD116="Athlete Name","",AD116)</f>
        <v>Jared Eddy</v>
      </c>
      <c r="CC116" s="46">
        <v>25</v>
      </c>
      <c r="CD116" s="88"/>
    </row>
    <row r="117" spans="2:82" x14ac:dyDescent="0.35">
      <c r="B117" s="71"/>
      <c r="C117" s="323"/>
      <c r="D117" s="47"/>
      <c r="E117" s="60"/>
      <c r="G117" s="46"/>
      <c r="I117" s="61" t="str">
        <f>IF(SUM(AF117:AJ117)=0,"",SUM(AF117:AJ117))</f>
        <v/>
      </c>
      <c r="J117" s="108" t="s">
        <v>12</v>
      </c>
      <c r="K117" s="45" t="str">
        <f>IFERROR(LARGE((AL117:BZ117),1),"")</f>
        <v/>
      </c>
      <c r="L117" s="1" t="str">
        <f>IFERROR(LARGE((AL117:BZ117),2),"")</f>
        <v/>
      </c>
      <c r="M117" s="1" t="str">
        <f>IFERROR(LARGE((AL117:BZ117),3),"")</f>
        <v/>
      </c>
      <c r="N117" s="1" t="str">
        <f>IFERROR(LARGE((AL117:BZ117),4),"")</f>
        <v/>
      </c>
      <c r="O117" s="46" t="str">
        <f>IFERROR(LARGE((AL117:BZ117),5),"")</f>
        <v/>
      </c>
      <c r="P117" s="1"/>
      <c r="Q117" s="56"/>
      <c r="R117" s="57"/>
      <c r="T117" s="5">
        <f t="shared" ref="T117" si="313">IF(U116="","",1)</f>
        <v>1</v>
      </c>
      <c r="U117" s="126">
        <f t="shared" ref="U117" si="314">IF(U116="","",1)</f>
        <v>1</v>
      </c>
      <c r="V117" s="6">
        <f t="shared" ref="V117" si="315">IF(U116="","",1)</f>
        <v>1</v>
      </c>
      <c r="X117" s="60"/>
      <c r="Y117" s="46"/>
      <c r="Z117" s="76"/>
      <c r="AB117" s="82"/>
      <c r="AC117" s="45"/>
      <c r="AD117" s="60"/>
      <c r="AF117" s="45" t="s">
        <v>12</v>
      </c>
      <c r="AG117" s="1" t="s">
        <v>12</v>
      </c>
      <c r="AH117" s="1" t="s">
        <v>12</v>
      </c>
      <c r="AI117" s="1" t="s">
        <v>12</v>
      </c>
      <c r="AJ117" s="46" t="s">
        <v>12</v>
      </c>
      <c r="AK117" s="108"/>
      <c r="AL117" s="45"/>
      <c r="AM117" s="45" t="s">
        <v>12</v>
      </c>
      <c r="AN117" s="45" t="s">
        <v>12</v>
      </c>
      <c r="AO117" s="45" t="s">
        <v>12</v>
      </c>
      <c r="AP117" s="45" t="s">
        <v>12</v>
      </c>
      <c r="AQ117" s="45" t="s">
        <v>12</v>
      </c>
      <c r="AR117" s="45" t="s">
        <v>12</v>
      </c>
      <c r="AS117" s="45" t="s">
        <v>12</v>
      </c>
      <c r="AT117" s="45" t="s">
        <v>12</v>
      </c>
      <c r="AU117" s="45" t="s">
        <v>12</v>
      </c>
      <c r="AV117" s="45" t="s">
        <v>12</v>
      </c>
      <c r="AW117" s="45" t="s">
        <v>12</v>
      </c>
      <c r="AX117" s="45" t="s">
        <v>12</v>
      </c>
      <c r="AY117" s="45" t="s">
        <v>12</v>
      </c>
      <c r="AZ117" s="45" t="s">
        <v>12</v>
      </c>
      <c r="BA117" s="45" t="s">
        <v>12</v>
      </c>
      <c r="BB117" s="45" t="s">
        <v>12</v>
      </c>
      <c r="BC117" s="45" t="s">
        <v>12</v>
      </c>
      <c r="BD117" s="45" t="s">
        <v>12</v>
      </c>
      <c r="BE117" s="45" t="s">
        <v>12</v>
      </c>
      <c r="BF117" s="45" t="s">
        <v>12</v>
      </c>
      <c r="BG117" s="45" t="s">
        <v>12</v>
      </c>
      <c r="BH117" s="45" t="s">
        <v>12</v>
      </c>
      <c r="BI117" s="45" t="s">
        <v>12</v>
      </c>
      <c r="BJ117" s="45" t="s">
        <v>12</v>
      </c>
      <c r="BK117" s="45" t="s">
        <v>12</v>
      </c>
      <c r="BL117" s="45" t="s">
        <v>12</v>
      </c>
      <c r="BM117" s="45" t="s">
        <v>12</v>
      </c>
      <c r="BN117" s="45" t="s">
        <v>12</v>
      </c>
      <c r="BO117" s="45" t="s">
        <v>12</v>
      </c>
      <c r="BP117" s="45" t="s">
        <v>12</v>
      </c>
      <c r="BQ117" s="45" t="s">
        <v>12</v>
      </c>
      <c r="BR117" s="45" t="s">
        <v>12</v>
      </c>
      <c r="BS117" s="45" t="s">
        <v>12</v>
      </c>
      <c r="BT117" s="45" t="s">
        <v>12</v>
      </c>
      <c r="BU117" s="45" t="s">
        <v>12</v>
      </c>
      <c r="BV117" s="45" t="s">
        <v>12</v>
      </c>
      <c r="BW117" s="45" t="s">
        <v>12</v>
      </c>
      <c r="BX117" s="45" t="s">
        <v>12</v>
      </c>
      <c r="BY117" s="45" t="s">
        <v>12</v>
      </c>
      <c r="BZ117" s="45" t="s">
        <v>12</v>
      </c>
      <c r="CA117" s="117"/>
      <c r="CB117" s="60"/>
      <c r="CC117" s="46"/>
      <c r="CD117" s="88"/>
    </row>
    <row r="118" spans="2:82" s="39" customFormat="1" ht="8.5" customHeight="1" thickBot="1" x14ac:dyDescent="0.4">
      <c r="B118" s="102"/>
      <c r="C118" s="324"/>
      <c r="D118" s="107"/>
      <c r="E118" s="103"/>
      <c r="F118" s="115"/>
      <c r="G118" s="116"/>
      <c r="I118" s="95"/>
      <c r="K118" s="96"/>
      <c r="L118" s="93"/>
      <c r="M118" s="93"/>
      <c r="N118" s="93"/>
      <c r="O118" s="94"/>
      <c r="Q118" s="112"/>
      <c r="R118" s="113"/>
      <c r="T118" s="110">
        <f t="shared" ref="T118" si="316">IF(U116="","",1)</f>
        <v>1</v>
      </c>
      <c r="U118" s="93">
        <f t="shared" ref="U118" si="317">IF(U116="","",1)</f>
        <v>1</v>
      </c>
      <c r="V118" s="109">
        <f t="shared" ref="V118" si="318">IF(U116="","",1)</f>
        <v>1</v>
      </c>
      <c r="X118" s="107"/>
      <c r="Y118" s="97"/>
      <c r="Z118" s="98"/>
      <c r="AB118" s="104"/>
      <c r="AC118" s="92"/>
      <c r="AD118" s="139"/>
      <c r="AF118" s="140"/>
      <c r="AG118" s="141"/>
      <c r="AH118" s="141"/>
      <c r="AI118" s="141"/>
      <c r="AJ118" s="142"/>
      <c r="AL118" s="140"/>
      <c r="AM118" s="141"/>
      <c r="AN118" s="141"/>
      <c r="AO118" s="141"/>
      <c r="AP118" s="141"/>
      <c r="AQ118" s="141"/>
      <c r="AR118" s="141"/>
      <c r="AS118" s="141"/>
      <c r="AT118" s="141"/>
      <c r="AU118" s="141"/>
      <c r="AV118" s="141"/>
      <c r="AW118" s="141"/>
      <c r="AX118" s="141"/>
      <c r="AY118" s="141"/>
      <c r="AZ118" s="141"/>
      <c r="BA118" s="141"/>
      <c r="BB118" s="141"/>
      <c r="BC118" s="141"/>
      <c r="BD118" s="141"/>
      <c r="BE118" s="141"/>
      <c r="BF118" s="141"/>
      <c r="BG118" s="141"/>
      <c r="BH118" s="141"/>
      <c r="BI118" s="141"/>
      <c r="BJ118" s="141"/>
      <c r="BK118" s="141"/>
      <c r="BL118" s="141"/>
      <c r="BM118" s="141"/>
      <c r="BN118" s="141"/>
      <c r="BO118" s="141"/>
      <c r="BP118" s="141"/>
      <c r="BQ118" s="141"/>
      <c r="BR118" s="141"/>
      <c r="BS118" s="141"/>
      <c r="BT118" s="141"/>
      <c r="BU118" s="141"/>
      <c r="BV118" s="141"/>
      <c r="BW118" s="141"/>
      <c r="BX118" s="141"/>
      <c r="BY118" s="141"/>
      <c r="BZ118" s="142"/>
      <c r="CA118" s="118"/>
      <c r="CB118" s="146"/>
      <c r="CC118" s="97"/>
      <c r="CD118" s="105"/>
    </row>
    <row r="119" spans="2:82" ht="8.5" customHeight="1" thickTop="1" x14ac:dyDescent="0.35">
      <c r="B119" s="71"/>
      <c r="C119" s="323"/>
      <c r="D119" s="47"/>
      <c r="E119" s="60"/>
      <c r="G119" s="46"/>
      <c r="I119" s="61"/>
      <c r="K119" s="45"/>
      <c r="L119" s="1"/>
      <c r="M119" s="1"/>
      <c r="N119" s="1"/>
      <c r="O119" s="46"/>
      <c r="P119" s="1"/>
      <c r="Q119" s="56"/>
      <c r="R119" s="57"/>
      <c r="T119" s="5" t="str">
        <f t="shared" ref="T119" si="319">IF(U120="","",1)</f>
        <v/>
      </c>
      <c r="U119" s="1" t="str">
        <f t="shared" ref="U119" si="320">IF(U120="","",1)</f>
        <v/>
      </c>
      <c r="V119" s="6" t="str">
        <f t="shared" ref="V119" si="321">IF(U120="","",1)</f>
        <v/>
      </c>
      <c r="X119" s="60"/>
      <c r="Y119" s="46"/>
      <c r="Z119" s="76"/>
      <c r="AB119" s="82"/>
      <c r="AC119" s="45"/>
      <c r="AD119" s="149"/>
      <c r="AF119" s="150"/>
      <c r="AG119" s="151"/>
      <c r="AH119" s="151"/>
      <c r="AI119" s="151"/>
      <c r="AJ119" s="152"/>
      <c r="AL119" s="150"/>
      <c r="AM119" s="157"/>
      <c r="AN119" s="157"/>
      <c r="AO119" s="157"/>
      <c r="AP119" s="157"/>
      <c r="AQ119" s="157"/>
      <c r="AR119" s="157"/>
      <c r="AS119" s="157"/>
      <c r="AT119" s="157"/>
      <c r="AU119" s="157"/>
      <c r="AV119" s="157"/>
      <c r="AW119" s="157"/>
      <c r="AX119" s="157"/>
      <c r="AY119" s="157"/>
      <c r="AZ119" s="157"/>
      <c r="BA119" s="157"/>
      <c r="BB119" s="157"/>
      <c r="BC119" s="157"/>
      <c r="BD119" s="157"/>
      <c r="BE119" s="157"/>
      <c r="BF119" s="157"/>
      <c r="BG119" s="157"/>
      <c r="BH119" s="157"/>
      <c r="BI119" s="157"/>
      <c r="BJ119" s="157"/>
      <c r="BK119" s="157"/>
      <c r="BL119" s="157"/>
      <c r="BM119" s="157"/>
      <c r="BN119" s="157"/>
      <c r="BO119" s="157"/>
      <c r="BP119" s="157"/>
      <c r="BQ119" s="157"/>
      <c r="BR119" s="157"/>
      <c r="BS119" s="157"/>
      <c r="BT119" s="157"/>
      <c r="BU119" s="157"/>
      <c r="BV119" s="157"/>
      <c r="BW119" s="157"/>
      <c r="BX119" s="157"/>
      <c r="BY119" s="157"/>
      <c r="BZ119" s="152"/>
      <c r="CA119" s="117"/>
      <c r="CB119" s="149"/>
      <c r="CC119" s="46"/>
      <c r="CD119" s="88"/>
    </row>
    <row r="120" spans="2:82" x14ac:dyDescent="0.35">
      <c r="B120" s="71"/>
      <c r="C120" s="323">
        <f t="shared" si="210"/>
        <v>26</v>
      </c>
      <c r="D120" s="47" t="str">
        <f t="shared" si="210"/>
        <v>Gavin Perkowski</v>
      </c>
      <c r="E120" s="60"/>
      <c r="F120" s="1" t="str">
        <f>IF(COUNT(AL120:BZ120)=0,"", COUNT(AL120:BZ120))</f>
        <v/>
      </c>
      <c r="G120" s="46" t="str">
        <f t="shared" si="211"/>
        <v/>
      </c>
      <c r="I120" s="61"/>
      <c r="J120" s="108" t="s">
        <v>7</v>
      </c>
      <c r="K120" s="45" t="str">
        <f>IFERROR(LARGE((AL120:BZ120),1),"")</f>
        <v/>
      </c>
      <c r="L120" s="1" t="str">
        <f>IFERROR(LARGE((AL120:BZ120),2),"")</f>
        <v/>
      </c>
      <c r="M120" s="1" t="str">
        <f>IFERROR(LARGE((AL120:BZ120),3),"")</f>
        <v/>
      </c>
      <c r="N120" s="1" t="str">
        <f>IFERROR(LARGE((AL120:BZ120),4),"")</f>
        <v/>
      </c>
      <c r="O120" s="46" t="str">
        <f>IFERROR(LARGE((AL120:BZ120),5),"")</f>
        <v/>
      </c>
      <c r="P120" s="1"/>
      <c r="Q120" s="56" t="str">
        <f t="shared" si="212"/>
        <v/>
      </c>
      <c r="R120" s="57" t="str">
        <f t="shared" si="213"/>
        <v/>
      </c>
      <c r="T120" s="5" t="str">
        <f t="shared" ref="T120" si="322">IF(U120="","",1)</f>
        <v/>
      </c>
      <c r="U120" s="4" t="str">
        <f t="shared" ref="U120" si="323">IF(SUM(Q120:R120)=0,"",SUM(Q120:R120))</f>
        <v/>
      </c>
      <c r="V120" s="6" t="str">
        <f t="shared" ref="V120" si="324">IF(U120="","",1)</f>
        <v/>
      </c>
      <c r="X120" s="60" t="str">
        <f t="shared" si="200"/>
        <v>Gavin Perkowski</v>
      </c>
      <c r="Y120" s="46"/>
      <c r="Z120" s="76"/>
      <c r="AB120" s="82"/>
      <c r="AC120" s="45">
        <v>26</v>
      </c>
      <c r="AD120" s="60" t="s">
        <v>185</v>
      </c>
      <c r="AF120" s="45"/>
      <c r="AG120" s="1"/>
      <c r="AH120" s="1"/>
      <c r="AI120" s="1"/>
      <c r="AJ120" s="46"/>
      <c r="AK120" s="108"/>
      <c r="AL120" s="62" t="s">
        <v>7</v>
      </c>
      <c r="AM120" s="62" t="s">
        <v>7</v>
      </c>
      <c r="AN120" s="62" t="s">
        <v>7</v>
      </c>
      <c r="AO120" s="62" t="s">
        <v>7</v>
      </c>
      <c r="AP120" s="62" t="s">
        <v>7</v>
      </c>
      <c r="AQ120" s="62" t="s">
        <v>7</v>
      </c>
      <c r="AR120" s="62" t="s">
        <v>7</v>
      </c>
      <c r="AS120" s="62" t="s">
        <v>7</v>
      </c>
      <c r="AT120" s="62" t="s">
        <v>7</v>
      </c>
      <c r="AU120" s="62" t="s">
        <v>7</v>
      </c>
      <c r="AV120" s="62" t="s">
        <v>7</v>
      </c>
      <c r="AW120" s="62" t="s">
        <v>7</v>
      </c>
      <c r="AX120" s="62" t="s">
        <v>7</v>
      </c>
      <c r="AY120" s="62" t="s">
        <v>7</v>
      </c>
      <c r="AZ120" s="62" t="s">
        <v>7</v>
      </c>
      <c r="BA120" s="62" t="s">
        <v>7</v>
      </c>
      <c r="BB120" s="62" t="s">
        <v>7</v>
      </c>
      <c r="BC120" s="62" t="s">
        <v>7</v>
      </c>
      <c r="BD120" s="62" t="s">
        <v>7</v>
      </c>
      <c r="BE120" s="62" t="s">
        <v>7</v>
      </c>
      <c r="BF120" s="62" t="s">
        <v>7</v>
      </c>
      <c r="BG120" s="62" t="s">
        <v>7</v>
      </c>
      <c r="BH120" s="62" t="s">
        <v>7</v>
      </c>
      <c r="BI120" s="62" t="s">
        <v>7</v>
      </c>
      <c r="BJ120" s="62" t="s">
        <v>7</v>
      </c>
      <c r="BK120" s="62" t="s">
        <v>7</v>
      </c>
      <c r="BL120" s="62" t="s">
        <v>7</v>
      </c>
      <c r="BM120" s="62" t="s">
        <v>7</v>
      </c>
      <c r="BN120" s="62" t="s">
        <v>7</v>
      </c>
      <c r="BO120" s="62" t="s">
        <v>7</v>
      </c>
      <c r="BP120" s="62" t="s">
        <v>7</v>
      </c>
      <c r="BQ120" s="62" t="s">
        <v>7</v>
      </c>
      <c r="BR120" s="62" t="s">
        <v>7</v>
      </c>
      <c r="BS120" s="62" t="s">
        <v>7</v>
      </c>
      <c r="BT120" s="62" t="s">
        <v>7</v>
      </c>
      <c r="BU120" s="62" t="s">
        <v>7</v>
      </c>
      <c r="BV120" s="62" t="s">
        <v>7</v>
      </c>
      <c r="BW120" s="62" t="s">
        <v>7</v>
      </c>
      <c r="BX120" s="62" t="s">
        <v>7</v>
      </c>
      <c r="BY120" s="62" t="s">
        <v>7</v>
      </c>
      <c r="BZ120" s="62" t="s">
        <v>7</v>
      </c>
      <c r="CA120" s="117"/>
      <c r="CB120" s="60" t="str">
        <f>IF(AD120="Athlete Name","",AD120)</f>
        <v>Gavin Perkowski</v>
      </c>
      <c r="CC120" s="46">
        <v>26</v>
      </c>
      <c r="CD120" s="88"/>
    </row>
    <row r="121" spans="2:82" x14ac:dyDescent="0.35">
      <c r="B121" s="71"/>
      <c r="C121" s="323"/>
      <c r="D121" s="47"/>
      <c r="E121" s="60"/>
      <c r="G121" s="46"/>
      <c r="I121" s="61" t="str">
        <f>IF(SUM(AF121:AJ121)=0,"",SUM(AF121:AJ121))</f>
        <v/>
      </c>
      <c r="J121" s="108" t="s">
        <v>12</v>
      </c>
      <c r="K121" s="45" t="str">
        <f>IFERROR(LARGE((AL121:BZ121),1),"")</f>
        <v/>
      </c>
      <c r="L121" s="1" t="str">
        <f>IFERROR(LARGE((AL121:BZ121),2),"")</f>
        <v/>
      </c>
      <c r="M121" s="1" t="str">
        <f>IFERROR(LARGE((AL121:BZ121),3),"")</f>
        <v/>
      </c>
      <c r="N121" s="1" t="str">
        <f>IFERROR(LARGE((AL121:BZ121),4),"")</f>
        <v/>
      </c>
      <c r="O121" s="46" t="str">
        <f>IFERROR(LARGE((AL121:BZ121),5),"")</f>
        <v/>
      </c>
      <c r="P121" s="1"/>
      <c r="Q121" s="56"/>
      <c r="R121" s="57"/>
      <c r="T121" s="5" t="str">
        <f t="shared" ref="T121" si="325">IF(U120="","",1)</f>
        <v/>
      </c>
      <c r="U121" s="126" t="str">
        <f t="shared" ref="U121" si="326">IF(U120="","",1)</f>
        <v/>
      </c>
      <c r="V121" s="6" t="str">
        <f t="shared" ref="V121" si="327">IF(U120="","",1)</f>
        <v/>
      </c>
      <c r="X121" s="60"/>
      <c r="Y121" s="46"/>
      <c r="Z121" s="76"/>
      <c r="AB121" s="82"/>
      <c r="AC121" s="45"/>
      <c r="AD121" s="60"/>
      <c r="AF121" s="45" t="s">
        <v>12</v>
      </c>
      <c r="AG121" s="1" t="s">
        <v>12</v>
      </c>
      <c r="AH121" s="1" t="s">
        <v>12</v>
      </c>
      <c r="AI121" s="1" t="s">
        <v>12</v>
      </c>
      <c r="AJ121" s="46" t="s">
        <v>12</v>
      </c>
      <c r="AK121" s="108"/>
      <c r="AL121" s="45"/>
      <c r="AM121" s="45" t="s">
        <v>12</v>
      </c>
      <c r="AN121" s="45" t="s">
        <v>12</v>
      </c>
      <c r="AO121" s="45" t="s">
        <v>12</v>
      </c>
      <c r="AP121" s="45" t="s">
        <v>12</v>
      </c>
      <c r="AQ121" s="45" t="s">
        <v>12</v>
      </c>
      <c r="AR121" s="45" t="s">
        <v>12</v>
      </c>
      <c r="AS121" s="45" t="s">
        <v>12</v>
      </c>
      <c r="AT121" s="45" t="s">
        <v>12</v>
      </c>
      <c r="AU121" s="45" t="s">
        <v>12</v>
      </c>
      <c r="AV121" s="45" t="s">
        <v>12</v>
      </c>
      <c r="AW121" s="45" t="s">
        <v>12</v>
      </c>
      <c r="AX121" s="45" t="s">
        <v>12</v>
      </c>
      <c r="AY121" s="45" t="s">
        <v>12</v>
      </c>
      <c r="AZ121" s="45" t="s">
        <v>12</v>
      </c>
      <c r="BA121" s="45" t="s">
        <v>12</v>
      </c>
      <c r="BB121" s="45" t="s">
        <v>12</v>
      </c>
      <c r="BC121" s="45" t="s">
        <v>12</v>
      </c>
      <c r="BD121" s="45" t="s">
        <v>12</v>
      </c>
      <c r="BE121" s="45" t="s">
        <v>12</v>
      </c>
      <c r="BF121" s="45" t="s">
        <v>12</v>
      </c>
      <c r="BG121" s="45" t="s">
        <v>12</v>
      </c>
      <c r="BH121" s="45" t="s">
        <v>12</v>
      </c>
      <c r="BI121" s="45" t="s">
        <v>12</v>
      </c>
      <c r="BJ121" s="45" t="s">
        <v>12</v>
      </c>
      <c r="BK121" s="45" t="s">
        <v>12</v>
      </c>
      <c r="BL121" s="45" t="s">
        <v>12</v>
      </c>
      <c r="BM121" s="45" t="s">
        <v>12</v>
      </c>
      <c r="BN121" s="45" t="s">
        <v>12</v>
      </c>
      <c r="BO121" s="45" t="s">
        <v>12</v>
      </c>
      <c r="BP121" s="45" t="s">
        <v>12</v>
      </c>
      <c r="BQ121" s="45" t="s">
        <v>12</v>
      </c>
      <c r="BR121" s="45" t="s">
        <v>12</v>
      </c>
      <c r="BS121" s="45" t="s">
        <v>12</v>
      </c>
      <c r="BT121" s="45" t="s">
        <v>12</v>
      </c>
      <c r="BU121" s="45" t="s">
        <v>12</v>
      </c>
      <c r="BV121" s="45" t="s">
        <v>12</v>
      </c>
      <c r="BW121" s="45" t="s">
        <v>12</v>
      </c>
      <c r="BX121" s="45" t="s">
        <v>12</v>
      </c>
      <c r="BY121" s="45" t="s">
        <v>12</v>
      </c>
      <c r="BZ121" s="45" t="s">
        <v>12</v>
      </c>
      <c r="CA121" s="117"/>
      <c r="CB121" s="60"/>
      <c r="CC121" s="46"/>
      <c r="CD121" s="88"/>
    </row>
    <row r="122" spans="2:82" s="39" customFormat="1" ht="8.5" customHeight="1" thickBot="1" x14ac:dyDescent="0.4">
      <c r="B122" s="102"/>
      <c r="C122" s="324"/>
      <c r="D122" s="107"/>
      <c r="E122" s="103"/>
      <c r="F122" s="115"/>
      <c r="G122" s="116"/>
      <c r="I122" s="95"/>
      <c r="K122" s="96"/>
      <c r="L122" s="93"/>
      <c r="M122" s="93"/>
      <c r="N122" s="93"/>
      <c r="O122" s="94"/>
      <c r="Q122" s="112"/>
      <c r="R122" s="113"/>
      <c r="T122" s="110" t="str">
        <f t="shared" ref="T122" si="328">IF(U120="","",1)</f>
        <v/>
      </c>
      <c r="U122" s="93" t="str">
        <f t="shared" ref="U122" si="329">IF(U120="","",1)</f>
        <v/>
      </c>
      <c r="V122" s="109" t="str">
        <f t="shared" ref="V122" si="330">IF(U120="","",1)</f>
        <v/>
      </c>
      <c r="X122" s="107"/>
      <c r="Y122" s="97"/>
      <c r="Z122" s="98"/>
      <c r="AB122" s="104"/>
      <c r="AC122" s="92"/>
      <c r="AD122" s="148"/>
      <c r="AF122" s="153"/>
      <c r="AG122" s="154"/>
      <c r="AH122" s="154"/>
      <c r="AI122" s="155"/>
      <c r="AJ122" s="156"/>
      <c r="AL122" s="159"/>
      <c r="AM122" s="155"/>
      <c r="AN122" s="155"/>
      <c r="AO122" s="155"/>
      <c r="AP122" s="155"/>
      <c r="AQ122" s="155"/>
      <c r="AR122" s="155"/>
      <c r="AS122" s="155"/>
      <c r="AT122" s="155"/>
      <c r="AU122" s="155"/>
      <c r="AV122" s="155"/>
      <c r="AW122" s="155"/>
      <c r="AX122" s="155"/>
      <c r="AY122" s="155"/>
      <c r="AZ122" s="155"/>
      <c r="BA122" s="155"/>
      <c r="BB122" s="155"/>
      <c r="BC122" s="155"/>
      <c r="BD122" s="155"/>
      <c r="BE122" s="155"/>
      <c r="BF122" s="155"/>
      <c r="BG122" s="155"/>
      <c r="BH122" s="155"/>
      <c r="BI122" s="155"/>
      <c r="BJ122" s="155"/>
      <c r="BK122" s="155"/>
      <c r="BL122" s="155"/>
      <c r="BM122" s="155"/>
      <c r="BN122" s="155"/>
      <c r="BO122" s="155"/>
      <c r="BP122" s="155"/>
      <c r="BQ122" s="155"/>
      <c r="BR122" s="155"/>
      <c r="BS122" s="155"/>
      <c r="BT122" s="155"/>
      <c r="BU122" s="155"/>
      <c r="BV122" s="155"/>
      <c r="BW122" s="155"/>
      <c r="BX122" s="155"/>
      <c r="BY122" s="155"/>
      <c r="BZ122" s="156"/>
      <c r="CA122" s="118"/>
      <c r="CB122" s="158"/>
      <c r="CC122" s="97"/>
      <c r="CD122" s="105"/>
    </row>
    <row r="123" spans="2:82" ht="8.5" customHeight="1" thickTop="1" x14ac:dyDescent="0.35">
      <c r="B123" s="71"/>
      <c r="C123" s="323"/>
      <c r="D123" s="47"/>
      <c r="E123" s="60"/>
      <c r="G123" s="46"/>
      <c r="I123" s="61"/>
      <c r="K123" s="45"/>
      <c r="L123" s="1"/>
      <c r="M123" s="1"/>
      <c r="N123" s="1"/>
      <c r="O123" s="46"/>
      <c r="P123" s="1"/>
      <c r="Q123" s="56"/>
      <c r="R123" s="57"/>
      <c r="T123" s="5" t="str">
        <f t="shared" ref="T123" si="331">IF(U124="","",1)</f>
        <v/>
      </c>
      <c r="U123" s="1" t="str">
        <f t="shared" ref="U123" si="332">IF(U124="","",1)</f>
        <v/>
      </c>
      <c r="V123" s="6" t="str">
        <f t="shared" ref="V123" si="333">IF(U124="","",1)</f>
        <v/>
      </c>
      <c r="X123" s="60"/>
      <c r="Y123" s="46"/>
      <c r="Z123" s="76"/>
      <c r="AB123" s="82"/>
      <c r="AC123" s="45"/>
      <c r="AD123" s="134"/>
      <c r="AF123" s="135"/>
      <c r="AG123" s="136"/>
      <c r="AH123" s="136"/>
      <c r="AI123" s="137"/>
      <c r="AJ123" s="138"/>
      <c r="AL123" s="143"/>
      <c r="AM123" s="144"/>
      <c r="AN123" s="144"/>
      <c r="AO123" s="144"/>
      <c r="AP123" s="144"/>
      <c r="AQ123" s="144"/>
      <c r="AR123" s="144"/>
      <c r="AS123" s="144"/>
      <c r="AT123" s="144"/>
      <c r="AU123" s="144"/>
      <c r="AV123" s="144"/>
      <c r="AW123" s="144"/>
      <c r="AX123" s="144"/>
      <c r="AY123" s="144"/>
      <c r="AZ123" s="144"/>
      <c r="BA123" s="144"/>
      <c r="BB123" s="144"/>
      <c r="BC123" s="144"/>
      <c r="BD123" s="144"/>
      <c r="BE123" s="144"/>
      <c r="BF123" s="144"/>
      <c r="BG123" s="144"/>
      <c r="BH123" s="144"/>
      <c r="BI123" s="144"/>
      <c r="BJ123" s="144"/>
      <c r="BK123" s="144"/>
      <c r="BL123" s="144"/>
      <c r="BM123" s="144"/>
      <c r="BN123" s="144"/>
      <c r="BO123" s="144"/>
      <c r="BP123" s="144"/>
      <c r="BQ123" s="144"/>
      <c r="BR123" s="144"/>
      <c r="BS123" s="144"/>
      <c r="BT123" s="144"/>
      <c r="BU123" s="144"/>
      <c r="BV123" s="144"/>
      <c r="BW123" s="144"/>
      <c r="BX123" s="144"/>
      <c r="BY123" s="144"/>
      <c r="BZ123" s="145"/>
      <c r="CA123" s="117"/>
      <c r="CB123" s="134"/>
      <c r="CC123" s="46"/>
      <c r="CD123" s="88"/>
    </row>
    <row r="124" spans="2:82" x14ac:dyDescent="0.35">
      <c r="B124" s="71"/>
      <c r="C124" s="323">
        <f t="shared" si="210"/>
        <v>27</v>
      </c>
      <c r="D124" s="47" t="str">
        <f t="shared" si="210"/>
        <v>Zachary Jackson</v>
      </c>
      <c r="E124" s="60"/>
      <c r="F124" s="1" t="str">
        <f>IF(COUNT(AL124:BZ124)=0,"", COUNT(AL124:BZ124))</f>
        <v/>
      </c>
      <c r="G124" s="46" t="str">
        <f t="shared" si="211"/>
        <v/>
      </c>
      <c r="I124" s="61"/>
      <c r="J124" s="108" t="s">
        <v>7</v>
      </c>
      <c r="K124" s="45" t="str">
        <f>IFERROR(LARGE((AL124:BZ124),1),"")</f>
        <v/>
      </c>
      <c r="L124" s="1" t="str">
        <f>IFERROR(LARGE((AL124:BZ124),2),"")</f>
        <v/>
      </c>
      <c r="M124" s="1" t="str">
        <f>IFERROR(LARGE((AL124:BZ124),3),"")</f>
        <v/>
      </c>
      <c r="N124" s="1" t="str">
        <f>IFERROR(LARGE((AL124:BZ124),4),"")</f>
        <v/>
      </c>
      <c r="O124" s="46" t="str">
        <f>IFERROR(LARGE((AL124:BZ124),5),"")</f>
        <v/>
      </c>
      <c r="P124" s="1"/>
      <c r="Q124" s="56" t="str">
        <f t="shared" si="212"/>
        <v/>
      </c>
      <c r="R124" s="57" t="str">
        <f t="shared" si="213"/>
        <v/>
      </c>
      <c r="T124" s="5" t="str">
        <f t="shared" ref="T124" si="334">IF(U124="","",1)</f>
        <v/>
      </c>
      <c r="U124" s="4" t="str">
        <f t="shared" ref="U124" si="335">IF(SUM(Q124:R124)=0,"",SUM(Q124:R124))</f>
        <v/>
      </c>
      <c r="V124" s="6" t="str">
        <f t="shared" ref="V124" si="336">IF(U124="","",1)</f>
        <v/>
      </c>
      <c r="X124" s="60" t="str">
        <f t="shared" si="200"/>
        <v>Zachary Jackson</v>
      </c>
      <c r="Y124" s="46"/>
      <c r="Z124" s="76"/>
      <c r="AB124" s="82"/>
      <c r="AC124" s="45">
        <v>27</v>
      </c>
      <c r="AD124" s="60" t="s">
        <v>242</v>
      </c>
      <c r="AF124" s="45"/>
      <c r="AG124" s="1"/>
      <c r="AH124" s="1"/>
      <c r="AI124" s="1"/>
      <c r="AJ124" s="46"/>
      <c r="AK124" s="108"/>
      <c r="AL124" s="62" t="s">
        <v>7</v>
      </c>
      <c r="AM124" s="62" t="s">
        <v>7</v>
      </c>
      <c r="AN124" s="62" t="s">
        <v>7</v>
      </c>
      <c r="AO124" s="62" t="s">
        <v>7</v>
      </c>
      <c r="AP124" s="62" t="s">
        <v>7</v>
      </c>
      <c r="AQ124" s="62" t="s">
        <v>7</v>
      </c>
      <c r="AR124" s="62" t="s">
        <v>7</v>
      </c>
      <c r="AS124" s="62" t="s">
        <v>7</v>
      </c>
      <c r="AT124" s="62" t="s">
        <v>7</v>
      </c>
      <c r="AU124" s="62" t="s">
        <v>7</v>
      </c>
      <c r="AV124" s="62" t="s">
        <v>7</v>
      </c>
      <c r="AW124" s="62" t="s">
        <v>7</v>
      </c>
      <c r="AX124" s="62" t="s">
        <v>7</v>
      </c>
      <c r="AY124" s="62" t="s">
        <v>7</v>
      </c>
      <c r="AZ124" s="62" t="s">
        <v>7</v>
      </c>
      <c r="BA124" s="62" t="s">
        <v>7</v>
      </c>
      <c r="BB124" s="62" t="s">
        <v>7</v>
      </c>
      <c r="BC124" s="62" t="s">
        <v>7</v>
      </c>
      <c r="BD124" s="62" t="s">
        <v>7</v>
      </c>
      <c r="BE124" s="62" t="s">
        <v>7</v>
      </c>
      <c r="BF124" s="62" t="s">
        <v>7</v>
      </c>
      <c r="BG124" s="62" t="s">
        <v>7</v>
      </c>
      <c r="BH124" s="62" t="s">
        <v>7</v>
      </c>
      <c r="BI124" s="62" t="s">
        <v>7</v>
      </c>
      <c r="BJ124" s="62" t="s">
        <v>7</v>
      </c>
      <c r="BK124" s="62" t="s">
        <v>7</v>
      </c>
      <c r="BL124" s="62" t="s">
        <v>7</v>
      </c>
      <c r="BM124" s="62" t="s">
        <v>7</v>
      </c>
      <c r="BN124" s="62" t="s">
        <v>7</v>
      </c>
      <c r="BO124" s="62" t="s">
        <v>7</v>
      </c>
      <c r="BP124" s="62" t="s">
        <v>7</v>
      </c>
      <c r="BQ124" s="62" t="s">
        <v>7</v>
      </c>
      <c r="BR124" s="62" t="s">
        <v>7</v>
      </c>
      <c r="BS124" s="62" t="s">
        <v>7</v>
      </c>
      <c r="BT124" s="62" t="s">
        <v>7</v>
      </c>
      <c r="BU124" s="62" t="s">
        <v>7</v>
      </c>
      <c r="BV124" s="62" t="s">
        <v>7</v>
      </c>
      <c r="BW124" s="62" t="s">
        <v>7</v>
      </c>
      <c r="BX124" s="62" t="s">
        <v>7</v>
      </c>
      <c r="BY124" s="62" t="s">
        <v>7</v>
      </c>
      <c r="BZ124" s="62" t="s">
        <v>7</v>
      </c>
      <c r="CA124" s="117"/>
      <c r="CB124" s="60" t="str">
        <f>IF(AD124="Athlete Name","",AD124)</f>
        <v>Zachary Jackson</v>
      </c>
      <c r="CC124" s="46">
        <v>27</v>
      </c>
      <c r="CD124" s="88"/>
    </row>
    <row r="125" spans="2:82" x14ac:dyDescent="0.35">
      <c r="B125" s="71"/>
      <c r="C125" s="323"/>
      <c r="D125" s="47"/>
      <c r="E125" s="60"/>
      <c r="G125" s="46"/>
      <c r="I125" s="61" t="str">
        <f>IF(SUM(AF125:AJ125)=0,"",SUM(AF125:AJ125))</f>
        <v/>
      </c>
      <c r="J125" s="108" t="s">
        <v>12</v>
      </c>
      <c r="K125" s="45" t="str">
        <f>IFERROR(LARGE((AL125:BZ125),1),"")</f>
        <v/>
      </c>
      <c r="L125" s="1" t="str">
        <f>IFERROR(LARGE((AL125:BZ125),2),"")</f>
        <v/>
      </c>
      <c r="M125" s="1" t="str">
        <f>IFERROR(LARGE((AL125:BZ125),3),"")</f>
        <v/>
      </c>
      <c r="N125" s="1" t="str">
        <f>IFERROR(LARGE((AL125:BZ125),4),"")</f>
        <v/>
      </c>
      <c r="O125" s="46" t="str">
        <f>IFERROR(LARGE((AL125:BZ125),5),"")</f>
        <v/>
      </c>
      <c r="P125" s="1"/>
      <c r="Q125" s="56"/>
      <c r="R125" s="57"/>
      <c r="T125" s="5" t="str">
        <f t="shared" ref="T125" si="337">IF(U124="","",1)</f>
        <v/>
      </c>
      <c r="U125" s="126" t="str">
        <f t="shared" ref="U125" si="338">IF(U124="","",1)</f>
        <v/>
      </c>
      <c r="V125" s="6" t="str">
        <f t="shared" ref="V125" si="339">IF(U124="","",1)</f>
        <v/>
      </c>
      <c r="X125" s="60"/>
      <c r="Y125" s="46"/>
      <c r="Z125" s="76"/>
      <c r="AB125" s="82"/>
      <c r="AC125" s="45"/>
      <c r="AD125" s="60"/>
      <c r="AF125" s="45" t="s">
        <v>12</v>
      </c>
      <c r="AG125" s="1" t="s">
        <v>12</v>
      </c>
      <c r="AH125" s="1" t="s">
        <v>12</v>
      </c>
      <c r="AI125" s="1" t="s">
        <v>12</v>
      </c>
      <c r="AJ125" s="46" t="s">
        <v>12</v>
      </c>
      <c r="AK125" s="108"/>
      <c r="AL125" s="45"/>
      <c r="AM125" s="45" t="s">
        <v>12</v>
      </c>
      <c r="AN125" s="45" t="s">
        <v>12</v>
      </c>
      <c r="AO125" s="45" t="s">
        <v>12</v>
      </c>
      <c r="AP125" s="45" t="s">
        <v>12</v>
      </c>
      <c r="AQ125" s="45" t="s">
        <v>12</v>
      </c>
      <c r="AR125" s="45" t="s">
        <v>12</v>
      </c>
      <c r="AS125" s="45" t="s">
        <v>12</v>
      </c>
      <c r="AT125" s="45" t="s">
        <v>12</v>
      </c>
      <c r="AU125" s="45" t="s">
        <v>12</v>
      </c>
      <c r="AV125" s="45" t="s">
        <v>12</v>
      </c>
      <c r="AW125" s="45" t="s">
        <v>12</v>
      </c>
      <c r="AX125" s="45" t="s">
        <v>12</v>
      </c>
      <c r="AY125" s="45" t="s">
        <v>12</v>
      </c>
      <c r="AZ125" s="45" t="s">
        <v>12</v>
      </c>
      <c r="BA125" s="45" t="s">
        <v>12</v>
      </c>
      <c r="BB125" s="45" t="s">
        <v>12</v>
      </c>
      <c r="BC125" s="45" t="s">
        <v>12</v>
      </c>
      <c r="BD125" s="45" t="s">
        <v>12</v>
      </c>
      <c r="BE125" s="45" t="s">
        <v>12</v>
      </c>
      <c r="BF125" s="45" t="s">
        <v>12</v>
      </c>
      <c r="BG125" s="45" t="s">
        <v>12</v>
      </c>
      <c r="BH125" s="45" t="s">
        <v>12</v>
      </c>
      <c r="BI125" s="45" t="s">
        <v>12</v>
      </c>
      <c r="BJ125" s="45" t="s">
        <v>12</v>
      </c>
      <c r="BK125" s="45" t="s">
        <v>12</v>
      </c>
      <c r="BL125" s="45" t="s">
        <v>12</v>
      </c>
      <c r="BM125" s="45" t="s">
        <v>12</v>
      </c>
      <c r="BN125" s="45" t="s">
        <v>12</v>
      </c>
      <c r="BO125" s="45" t="s">
        <v>12</v>
      </c>
      <c r="BP125" s="45" t="s">
        <v>12</v>
      </c>
      <c r="BQ125" s="45" t="s">
        <v>12</v>
      </c>
      <c r="BR125" s="45" t="s">
        <v>12</v>
      </c>
      <c r="BS125" s="45" t="s">
        <v>12</v>
      </c>
      <c r="BT125" s="45" t="s">
        <v>12</v>
      </c>
      <c r="BU125" s="45" t="s">
        <v>12</v>
      </c>
      <c r="BV125" s="45" t="s">
        <v>12</v>
      </c>
      <c r="BW125" s="45" t="s">
        <v>12</v>
      </c>
      <c r="BX125" s="45" t="s">
        <v>12</v>
      </c>
      <c r="BY125" s="45" t="s">
        <v>12</v>
      </c>
      <c r="BZ125" s="45" t="s">
        <v>12</v>
      </c>
      <c r="CA125" s="117"/>
      <c r="CB125" s="60"/>
      <c r="CC125" s="46"/>
      <c r="CD125" s="88"/>
    </row>
    <row r="126" spans="2:82" s="39" customFormat="1" ht="8.5" customHeight="1" thickBot="1" x14ac:dyDescent="0.4">
      <c r="B126" s="102"/>
      <c r="C126" s="324"/>
      <c r="D126" s="101"/>
      <c r="E126" s="103"/>
      <c r="F126" s="99"/>
      <c r="G126" s="100"/>
      <c r="I126" s="106"/>
      <c r="K126" s="101"/>
      <c r="L126" s="99"/>
      <c r="M126" s="99"/>
      <c r="N126" s="99"/>
      <c r="O126" s="100"/>
      <c r="Q126" s="114"/>
      <c r="R126" s="100"/>
      <c r="T126" s="127" t="str">
        <f t="shared" ref="T126" si="340">IF(U124="","",1)</f>
        <v/>
      </c>
      <c r="U126" s="128" t="str">
        <f t="shared" ref="U126" si="341">IF(U124="","",1)</f>
        <v/>
      </c>
      <c r="V126" s="129" t="str">
        <f t="shared" ref="V126" si="342">IF(U124="","",1)</f>
        <v/>
      </c>
      <c r="X126" s="106"/>
      <c r="Y126" s="97"/>
      <c r="Z126" s="98"/>
      <c r="AB126" s="104"/>
      <c r="AC126" s="92"/>
      <c r="AD126" s="139"/>
      <c r="AF126" s="140"/>
      <c r="AG126" s="141"/>
      <c r="AH126" s="141"/>
      <c r="AI126" s="141"/>
      <c r="AJ126" s="142"/>
      <c r="AL126" s="140"/>
      <c r="AM126" s="141"/>
      <c r="AN126" s="141"/>
      <c r="AO126" s="141"/>
      <c r="AP126" s="141"/>
      <c r="AQ126" s="141"/>
      <c r="AR126" s="141"/>
      <c r="AS126" s="141"/>
      <c r="AT126" s="141"/>
      <c r="AU126" s="141"/>
      <c r="AV126" s="141"/>
      <c r="AW126" s="141"/>
      <c r="AX126" s="141"/>
      <c r="AY126" s="141"/>
      <c r="AZ126" s="141"/>
      <c r="BA126" s="141"/>
      <c r="BB126" s="141"/>
      <c r="BC126" s="141"/>
      <c r="BD126" s="141"/>
      <c r="BE126" s="141"/>
      <c r="BF126" s="141"/>
      <c r="BG126" s="141"/>
      <c r="BH126" s="141"/>
      <c r="BI126" s="141"/>
      <c r="BJ126" s="141"/>
      <c r="BK126" s="141"/>
      <c r="BL126" s="141"/>
      <c r="BM126" s="141"/>
      <c r="BN126" s="141"/>
      <c r="BO126" s="141"/>
      <c r="BP126" s="141"/>
      <c r="BQ126" s="141"/>
      <c r="BR126" s="141"/>
      <c r="BS126" s="141"/>
      <c r="BT126" s="141"/>
      <c r="BU126" s="141"/>
      <c r="BV126" s="141"/>
      <c r="BW126" s="141"/>
      <c r="BX126" s="141"/>
      <c r="BY126" s="141"/>
      <c r="BZ126" s="142"/>
      <c r="CB126" s="146"/>
      <c r="CC126" s="97"/>
      <c r="CD126" s="105"/>
    </row>
    <row r="127" spans="2:82" s="3" customFormat="1" x14ac:dyDescent="0.35">
      <c r="B127" s="74"/>
      <c r="C127" s="322"/>
      <c r="Q127" s="3" t="s">
        <v>6</v>
      </c>
      <c r="R127" s="3" t="s">
        <v>37</v>
      </c>
      <c r="Y127" s="66"/>
      <c r="Z127" s="75"/>
      <c r="AB127" s="83"/>
      <c r="AC127" s="58"/>
      <c r="AF127" s="3" t="s">
        <v>10</v>
      </c>
      <c r="AG127" s="3" t="s">
        <v>13</v>
      </c>
      <c r="AH127" s="3" t="s">
        <v>13</v>
      </c>
      <c r="AI127" s="3" t="s">
        <v>14</v>
      </c>
      <c r="AJ127" s="3" t="s">
        <v>16</v>
      </c>
      <c r="AM127" s="3">
        <f t="shared" ref="AM127:AP127" si="343">AM13</f>
        <v>2023</v>
      </c>
      <c r="AN127" s="3">
        <f t="shared" si="343"/>
        <v>2023</v>
      </c>
      <c r="AO127" s="3">
        <f t="shared" si="343"/>
        <v>2024</v>
      </c>
      <c r="AP127" s="3">
        <f t="shared" si="343"/>
        <v>2024</v>
      </c>
      <c r="AQ127" s="3">
        <f t="shared" ref="AQ127:BX127" si="344">AQ13</f>
        <v>2024</v>
      </c>
      <c r="AR127" s="3">
        <f t="shared" si="344"/>
        <v>2024</v>
      </c>
      <c r="AS127" s="3">
        <f t="shared" si="344"/>
        <v>2024</v>
      </c>
      <c r="AT127" s="3">
        <f t="shared" si="344"/>
        <v>2024</v>
      </c>
      <c r="AU127" s="3">
        <f t="shared" si="344"/>
        <v>2024</v>
      </c>
      <c r="AV127" s="3">
        <f t="shared" si="344"/>
        <v>2024</v>
      </c>
      <c r="AW127" s="3">
        <f t="shared" si="344"/>
        <v>2024</v>
      </c>
      <c r="AX127" s="3">
        <f t="shared" si="344"/>
        <v>2024</v>
      </c>
      <c r="AY127" s="3">
        <f t="shared" si="344"/>
        <v>2024</v>
      </c>
      <c r="AZ127" s="3">
        <f t="shared" si="344"/>
        <v>2024</v>
      </c>
      <c r="BA127" s="3">
        <f t="shared" si="344"/>
        <v>2024</v>
      </c>
      <c r="BB127" s="3">
        <f t="shared" si="344"/>
        <v>2024</v>
      </c>
      <c r="BC127" s="3">
        <f t="shared" si="344"/>
        <v>2024</v>
      </c>
      <c r="BD127" s="3">
        <f t="shared" ref="BD127" si="345">BD13</f>
        <v>2024</v>
      </c>
      <c r="BE127" s="3">
        <f t="shared" ref="BE127" si="346">BE13</f>
        <v>2024</v>
      </c>
      <c r="BF127" s="3">
        <f t="shared" si="344"/>
        <v>2024</v>
      </c>
      <c r="BG127" s="3">
        <f t="shared" si="344"/>
        <v>2024</v>
      </c>
      <c r="BH127" s="3">
        <f t="shared" si="344"/>
        <v>2024</v>
      </c>
      <c r="BI127" s="3">
        <f t="shared" si="344"/>
        <v>2024</v>
      </c>
      <c r="BJ127" s="3">
        <f t="shared" si="344"/>
        <v>2024</v>
      </c>
      <c r="BK127" s="3">
        <f t="shared" ref="BK127:BL127" si="347">BK13</f>
        <v>2024</v>
      </c>
      <c r="BL127" s="3">
        <f t="shared" si="347"/>
        <v>2024</v>
      </c>
      <c r="BM127" s="3">
        <f t="shared" si="344"/>
        <v>2024</v>
      </c>
      <c r="BN127" s="3">
        <f t="shared" si="344"/>
        <v>2024</v>
      </c>
      <c r="BO127" s="3">
        <f t="shared" si="344"/>
        <v>2024</v>
      </c>
      <c r="BP127" s="3">
        <f t="shared" ref="BP127:BQ127" si="348">BP13</f>
        <v>2024</v>
      </c>
      <c r="BQ127" s="3">
        <f t="shared" si="348"/>
        <v>2024</v>
      </c>
      <c r="BR127" s="3">
        <f t="shared" si="344"/>
        <v>2024</v>
      </c>
      <c r="BS127" s="3">
        <f t="shared" si="344"/>
        <v>2024</v>
      </c>
      <c r="BT127" s="3">
        <f t="shared" si="344"/>
        <v>2024</v>
      </c>
      <c r="BU127" s="3">
        <f t="shared" si="344"/>
        <v>2024</v>
      </c>
      <c r="BV127" s="3">
        <f t="shared" si="344"/>
        <v>2024</v>
      </c>
      <c r="BW127" s="3" t="str">
        <f t="shared" si="344"/>
        <v>Year</v>
      </c>
      <c r="BX127" s="3" t="str">
        <f t="shared" si="344"/>
        <v>Year</v>
      </c>
      <c r="BY127" s="3" t="str">
        <f t="shared" ref="BY127:BZ127" si="349">BY13</f>
        <v>Year</v>
      </c>
      <c r="BZ127" s="3" t="str">
        <f t="shared" si="349"/>
        <v>Year</v>
      </c>
      <c r="CC127" s="66"/>
      <c r="CD127" s="89"/>
    </row>
    <row r="128" spans="2:82" s="3" customFormat="1" x14ac:dyDescent="0.35">
      <c r="B128" s="74"/>
      <c r="C128" s="322" t="s">
        <v>0</v>
      </c>
      <c r="F128" s="3" t="s">
        <v>2</v>
      </c>
      <c r="G128" s="3" t="s">
        <v>1</v>
      </c>
      <c r="I128" s="3" t="s">
        <v>13</v>
      </c>
      <c r="K128" s="360" t="s">
        <v>36</v>
      </c>
      <c r="L128" s="360"/>
      <c r="M128" s="360"/>
      <c r="N128" s="360"/>
      <c r="O128" s="360"/>
      <c r="Q128" s="3" t="s">
        <v>7</v>
      </c>
      <c r="R128" s="3" t="s">
        <v>8</v>
      </c>
      <c r="U128" s="3" t="s">
        <v>4</v>
      </c>
      <c r="Y128" s="66"/>
      <c r="Z128" s="75"/>
      <c r="AB128" s="83"/>
      <c r="AC128" s="58" t="s">
        <v>0</v>
      </c>
      <c r="AF128" s="3" t="s">
        <v>11</v>
      </c>
      <c r="AG128" s="3" t="s">
        <v>48</v>
      </c>
      <c r="AH128" s="3" t="s">
        <v>4</v>
      </c>
      <c r="AI128" s="3" t="s">
        <v>15</v>
      </c>
      <c r="AJ128" s="3" t="s">
        <v>7</v>
      </c>
      <c r="AM128" s="3" t="str">
        <f t="shared" ref="AM128:AP128" si="350">AM14</f>
        <v>Dec</v>
      </c>
      <c r="AN128" s="3" t="str">
        <f t="shared" si="350"/>
        <v>Dec</v>
      </c>
      <c r="AO128" s="3" t="str">
        <f t="shared" si="350"/>
        <v>Feb</v>
      </c>
      <c r="AP128" s="3" t="str">
        <f t="shared" si="350"/>
        <v>Mar</v>
      </c>
      <c r="AQ128" s="3" t="str">
        <f t="shared" ref="AQ128:BX128" si="351">AQ14</f>
        <v>Mar</v>
      </c>
      <c r="AR128" s="3" t="str">
        <f t="shared" si="351"/>
        <v>Apr</v>
      </c>
      <c r="AS128" s="3" t="str">
        <f t="shared" si="351"/>
        <v>Apr</v>
      </c>
      <c r="AT128" s="3" t="str">
        <f t="shared" si="351"/>
        <v>Apr</v>
      </c>
      <c r="AU128" s="3" t="str">
        <f t="shared" si="351"/>
        <v>Apr</v>
      </c>
      <c r="AV128" s="3" t="str">
        <f t="shared" si="351"/>
        <v>Apr</v>
      </c>
      <c r="AW128" s="3" t="str">
        <f t="shared" si="351"/>
        <v>Apr</v>
      </c>
      <c r="AX128" s="3" t="str">
        <f t="shared" si="351"/>
        <v>Apr</v>
      </c>
      <c r="AY128" s="3" t="str">
        <f t="shared" si="351"/>
        <v>May</v>
      </c>
      <c r="AZ128" s="3" t="str">
        <f t="shared" si="351"/>
        <v>May</v>
      </c>
      <c r="BA128" s="3" t="str">
        <f t="shared" si="351"/>
        <v>May</v>
      </c>
      <c r="BB128" s="3" t="str">
        <f t="shared" si="351"/>
        <v>May</v>
      </c>
      <c r="BC128" s="3" t="str">
        <f t="shared" si="351"/>
        <v>May</v>
      </c>
      <c r="BD128" s="3" t="str">
        <f t="shared" ref="BD128" si="352">BD14</f>
        <v>May</v>
      </c>
      <c r="BE128" s="3" t="str">
        <f t="shared" ref="BE128" si="353">BE14</f>
        <v>June</v>
      </c>
      <c r="BF128" s="3" t="str">
        <f t="shared" si="351"/>
        <v>June</v>
      </c>
      <c r="BG128" s="3" t="str">
        <f t="shared" si="351"/>
        <v>June</v>
      </c>
      <c r="BH128" s="3" t="str">
        <f t="shared" si="351"/>
        <v>June</v>
      </c>
      <c r="BI128" s="3" t="str">
        <f t="shared" si="351"/>
        <v>June</v>
      </c>
      <c r="BJ128" s="3" t="str">
        <f t="shared" si="351"/>
        <v>July</v>
      </c>
      <c r="BK128" s="3" t="str">
        <f t="shared" ref="BK128:BL128" si="354">BK14</f>
        <v>July</v>
      </c>
      <c r="BL128" s="3" t="str">
        <f t="shared" si="354"/>
        <v>July</v>
      </c>
      <c r="BM128" s="3" t="str">
        <f t="shared" si="351"/>
        <v>August</v>
      </c>
      <c r="BN128" s="3" t="str">
        <f t="shared" si="351"/>
        <v>Sept</v>
      </c>
      <c r="BO128" s="3" t="str">
        <f t="shared" si="351"/>
        <v>Sept</v>
      </c>
      <c r="BP128" s="3" t="str">
        <f t="shared" ref="BP128:BQ128" si="355">BP14</f>
        <v>Oct</v>
      </c>
      <c r="BQ128" s="3" t="str">
        <f t="shared" si="355"/>
        <v>Oct</v>
      </c>
      <c r="BR128" s="3" t="str">
        <f t="shared" si="351"/>
        <v>Oct</v>
      </c>
      <c r="BS128" s="3" t="str">
        <f t="shared" si="351"/>
        <v>Oct</v>
      </c>
      <c r="BT128" s="3" t="str">
        <f t="shared" si="351"/>
        <v>Nov</v>
      </c>
      <c r="BU128" s="3" t="str">
        <f t="shared" si="351"/>
        <v>Nov</v>
      </c>
      <c r="BV128" s="3" t="str">
        <f t="shared" si="351"/>
        <v>Nov</v>
      </c>
      <c r="BW128" s="3" t="str">
        <f t="shared" si="351"/>
        <v>Month</v>
      </c>
      <c r="BX128" s="3" t="str">
        <f t="shared" si="351"/>
        <v>Month</v>
      </c>
      <c r="BY128" s="3" t="str">
        <f t="shared" ref="BY128:BZ128" si="356">BY14</f>
        <v>Month</v>
      </c>
      <c r="BZ128" s="3" t="str">
        <f t="shared" si="356"/>
        <v>Month</v>
      </c>
      <c r="CC128" s="66" t="s">
        <v>0</v>
      </c>
      <c r="CD128" s="89"/>
    </row>
    <row r="129" spans="2:82" s="3" customFormat="1" ht="15" thickBot="1" x14ac:dyDescent="0.4">
      <c r="B129" s="74"/>
      <c r="C129" s="322" t="s">
        <v>35</v>
      </c>
      <c r="D129" s="41" t="s">
        <v>34</v>
      </c>
      <c r="F129" s="41" t="s">
        <v>1</v>
      </c>
      <c r="G129" s="41" t="s">
        <v>3</v>
      </c>
      <c r="I129" s="41" t="s">
        <v>12</v>
      </c>
      <c r="K129" s="41">
        <v>1</v>
      </c>
      <c r="L129" s="41">
        <v>2</v>
      </c>
      <c r="M129" s="41">
        <v>3</v>
      </c>
      <c r="N129" s="41">
        <v>4</v>
      </c>
      <c r="O129" s="41">
        <v>5</v>
      </c>
      <c r="Q129" s="41" t="s">
        <v>5</v>
      </c>
      <c r="R129" s="41" t="s">
        <v>5</v>
      </c>
      <c r="T129" s="111"/>
      <c r="U129" s="111" t="s">
        <v>5</v>
      </c>
      <c r="V129" s="111"/>
      <c r="X129" s="41" t="s">
        <v>34</v>
      </c>
      <c r="Y129" s="66"/>
      <c r="Z129" s="75"/>
      <c r="AB129" s="83"/>
      <c r="AC129" s="58" t="s">
        <v>35</v>
      </c>
      <c r="AD129" s="41" t="s">
        <v>34</v>
      </c>
      <c r="AF129" s="41" t="s">
        <v>12</v>
      </c>
      <c r="AG129" s="41" t="s">
        <v>12</v>
      </c>
      <c r="AH129" s="41" t="s">
        <v>12</v>
      </c>
      <c r="AI129" s="41" t="s">
        <v>12</v>
      </c>
      <c r="AJ129" s="41" t="s">
        <v>12</v>
      </c>
      <c r="AL129" s="41"/>
      <c r="AM129" s="41" t="str">
        <f t="shared" ref="AM129:AP129" si="357">AM15</f>
        <v>Oly Tryout II Day 1</v>
      </c>
      <c r="AN129" s="41" t="str">
        <f t="shared" si="357"/>
        <v>Oly Tryout II Day 2</v>
      </c>
      <c r="AO129" s="41" t="str">
        <f t="shared" si="357"/>
        <v>NTCSC PTO</v>
      </c>
      <c r="AP129" s="41" t="str">
        <f t="shared" si="357"/>
        <v>Olympic Tyout III</v>
      </c>
      <c r="AQ129" s="41" t="str">
        <f t="shared" ref="AQ129:BX129" si="358">AQ15</f>
        <v>Olympic Tyout III</v>
      </c>
      <c r="AR129" s="41" t="str">
        <f t="shared" si="358"/>
        <v>CAT Buenos Aires</v>
      </c>
      <c r="AS129" s="41" t="str">
        <f t="shared" si="358"/>
        <v>CAT Buenos Aires</v>
      </c>
      <c r="AT129" s="41" t="str">
        <f t="shared" si="358"/>
        <v>Junior Olympics</v>
      </c>
      <c r="AU129" s="41" t="str">
        <f t="shared" si="358"/>
        <v>Junior Olympics</v>
      </c>
      <c r="AV129" s="41" t="str">
        <f t="shared" si="358"/>
        <v>Rio WC Elim</v>
      </c>
      <c r="AW129" s="41" t="str">
        <f t="shared" si="358"/>
        <v>Rio WC Qual</v>
      </c>
      <c r="AX129" s="41" t="str">
        <f t="shared" si="358"/>
        <v>Lapua IWK</v>
      </c>
      <c r="AY129" s="41" t="str">
        <f t="shared" si="358"/>
        <v>Pilsen Liberation</v>
      </c>
      <c r="AZ129" s="41" t="str">
        <f t="shared" si="358"/>
        <v>Baku WC Qual 1</v>
      </c>
      <c r="BA129" s="41" t="str">
        <f t="shared" si="358"/>
        <v>Baku WC Qual 2</v>
      </c>
      <c r="BB129" s="41" t="str">
        <f t="shared" si="358"/>
        <v>NTCSC PTO</v>
      </c>
      <c r="BC129" s="41" t="str">
        <f t="shared" si="358"/>
        <v>WVU Eley Open</v>
      </c>
      <c r="BD129" s="41" t="str">
        <f t="shared" ref="BD129" si="359">BD15</f>
        <v>WVU Eley Open</v>
      </c>
      <c r="BE129" s="41" t="str">
        <f t="shared" ref="BE129" si="360">BE15</f>
        <v>Camp Perry Open</v>
      </c>
      <c r="BF129" s="41" t="str">
        <f t="shared" si="358"/>
        <v>Munich WC Elim</v>
      </c>
      <c r="BG129" s="41" t="str">
        <f t="shared" si="358"/>
        <v>Munich WC Qual</v>
      </c>
      <c r="BH129" s="41" t="str">
        <f t="shared" si="358"/>
        <v>USAS Natl Champ</v>
      </c>
      <c r="BI129" s="41" t="str">
        <f t="shared" si="358"/>
        <v>USAS Natl Champ</v>
      </c>
      <c r="BJ129" s="41" t="str">
        <f t="shared" si="358"/>
        <v>CMP Natl Champ</v>
      </c>
      <c r="BK129" s="41" t="str">
        <f t="shared" ref="BK129:BL129" si="361">BK15</f>
        <v>CMP Natl Champ</v>
      </c>
      <c r="BL129" s="41" t="str">
        <f t="shared" si="361"/>
        <v>Olympics</v>
      </c>
      <c r="BM129" s="41" t="str">
        <f t="shared" si="358"/>
        <v>NTCSC PTO</v>
      </c>
      <c r="BN129" s="41" t="str">
        <f t="shared" si="358"/>
        <v>NTCSC PTO</v>
      </c>
      <c r="BO129" s="41" t="str">
        <f t="shared" si="358"/>
        <v>NTCSC PTO</v>
      </c>
      <c r="BP129" s="41" t="str">
        <f t="shared" ref="BP129:BQ129" si="362">BP15</f>
        <v>Jr World Champ Elim</v>
      </c>
      <c r="BQ129" s="41" t="str">
        <f t="shared" si="362"/>
        <v>Jr World Champ Qual</v>
      </c>
      <c r="BR129" s="41" t="str">
        <f t="shared" si="358"/>
        <v>NTCSC PTO</v>
      </c>
      <c r="BS129" s="41" t="str">
        <f t="shared" si="358"/>
        <v>Dixie Double</v>
      </c>
      <c r="BT129" s="41" t="str">
        <f t="shared" si="358"/>
        <v>NTCSC Monthly</v>
      </c>
      <c r="BU129" s="41" t="str">
        <f t="shared" si="358"/>
        <v>NTCSC Monthly</v>
      </c>
      <c r="BV129" s="41" t="str">
        <f t="shared" si="358"/>
        <v>NTCSC Monthly</v>
      </c>
      <c r="BW129" s="41" t="str">
        <f t="shared" si="358"/>
        <v>Event 79</v>
      </c>
      <c r="BX129" s="41" t="str">
        <f t="shared" si="358"/>
        <v>Event 80</v>
      </c>
      <c r="BY129" s="41" t="str">
        <f t="shared" ref="BY129:BZ129" si="363">BY15</f>
        <v>Event 81</v>
      </c>
      <c r="BZ129" s="41" t="str">
        <f t="shared" si="363"/>
        <v>Event 82</v>
      </c>
      <c r="CB129" s="41" t="s">
        <v>34</v>
      </c>
      <c r="CC129" s="66" t="s">
        <v>35</v>
      </c>
      <c r="CD129" s="89"/>
    </row>
    <row r="130" spans="2:82" s="39" customFormat="1" ht="8.5" customHeight="1" x14ac:dyDescent="0.35">
      <c r="B130" s="102"/>
      <c r="C130" s="324"/>
      <c r="D130" s="47"/>
      <c r="E130" s="103"/>
      <c r="F130" s="1"/>
      <c r="G130" s="46"/>
      <c r="I130" s="103"/>
      <c r="K130" s="92"/>
      <c r="O130" s="97"/>
      <c r="Q130" s="56"/>
      <c r="R130" s="57"/>
      <c r="T130" s="120"/>
      <c r="V130" s="121"/>
      <c r="X130" s="60"/>
      <c r="Y130" s="97"/>
      <c r="Z130" s="98"/>
      <c r="AB130" s="104"/>
      <c r="AC130" s="92"/>
      <c r="AD130" s="149"/>
      <c r="AF130" s="150"/>
      <c r="AG130" s="151"/>
      <c r="AH130" s="151"/>
      <c r="AI130" s="151"/>
      <c r="AJ130" s="152"/>
      <c r="AL130" s="150"/>
      <c r="AM130" s="157"/>
      <c r="AN130" s="157"/>
      <c r="AO130" s="157"/>
      <c r="AP130" s="157"/>
      <c r="AQ130" s="157"/>
      <c r="AR130" s="157"/>
      <c r="AS130" s="157"/>
      <c r="AT130" s="157"/>
      <c r="AU130" s="157"/>
      <c r="AV130" s="157"/>
      <c r="AW130" s="157"/>
      <c r="AX130" s="157"/>
      <c r="AY130" s="157"/>
      <c r="AZ130" s="157"/>
      <c r="BA130" s="157"/>
      <c r="BB130" s="157"/>
      <c r="BC130" s="157"/>
      <c r="BD130" s="157"/>
      <c r="BE130" s="157"/>
      <c r="BF130" s="157"/>
      <c r="BG130" s="157"/>
      <c r="BH130" s="157"/>
      <c r="BI130" s="157"/>
      <c r="BJ130" s="157"/>
      <c r="BK130" s="157"/>
      <c r="BL130" s="157"/>
      <c r="BM130" s="157"/>
      <c r="BN130" s="157"/>
      <c r="BO130" s="157"/>
      <c r="BP130" s="157"/>
      <c r="BQ130" s="157"/>
      <c r="BR130" s="157"/>
      <c r="BS130" s="157"/>
      <c r="BT130" s="157"/>
      <c r="BU130" s="157"/>
      <c r="BV130" s="157"/>
      <c r="BW130" s="157"/>
      <c r="BX130" s="157"/>
      <c r="BY130" s="157"/>
      <c r="BZ130" s="152"/>
      <c r="CA130" s="118"/>
      <c r="CB130" s="149"/>
      <c r="CC130" s="97"/>
      <c r="CD130" s="105"/>
    </row>
    <row r="131" spans="2:82" x14ac:dyDescent="0.35">
      <c r="B131" s="71"/>
      <c r="C131" s="323">
        <f t="shared" ref="C131:D131" si="364">IF(AC131="Athlete Name","",AC131)</f>
        <v>28</v>
      </c>
      <c r="D131" s="47" t="str">
        <f t="shared" si="364"/>
        <v>Jack Ogoreuc</v>
      </c>
      <c r="E131" s="60"/>
      <c r="F131" s="1">
        <f>IF(COUNT(AL131:BZ131)=0,"", COUNT(AL131:BZ131))</f>
        <v>12</v>
      </c>
      <c r="G131" s="46">
        <f t="shared" ref="G131" si="365">_xlfn.IFS(F131="","",F131=1,1,F131=2,2,F131=3,3,F131=4,4,F131=5,5,F131&gt;5,5)</f>
        <v>5</v>
      </c>
      <c r="I131" s="61"/>
      <c r="J131" s="108" t="s">
        <v>7</v>
      </c>
      <c r="K131" s="45">
        <f>IFERROR(LARGE((AL131:BZ131),1),"")</f>
        <v>587</v>
      </c>
      <c r="L131" s="1">
        <f>IFERROR(LARGE((AL131:BZ131),2),"")</f>
        <v>583</v>
      </c>
      <c r="M131" s="1">
        <f>IFERROR(LARGE((AL131:BZ131),3),"")</f>
        <v>581</v>
      </c>
      <c r="N131" s="1">
        <f>IFERROR(LARGE((AL131:BZ131),4),"")</f>
        <v>580</v>
      </c>
      <c r="O131" s="46">
        <f>IFERROR(LARGE((AL131:BZ131),5),"")</f>
        <v>577</v>
      </c>
      <c r="P131" s="1"/>
      <c r="Q131" s="56">
        <f t="shared" ref="Q131" si="366">IFERROR(AVERAGEIF(K131:O131,"&gt;0"),"")</f>
        <v>581.6</v>
      </c>
      <c r="R131" s="57" t="str">
        <f t="shared" ref="R131" si="367">IF(SUM(AF132:AJ132,K132:O132)=0,"",SUM(AF132:AJ132,K132:O132))</f>
        <v/>
      </c>
      <c r="T131" s="5">
        <f t="shared" ref="T131" si="368">IF(U131="","",1)</f>
        <v>1</v>
      </c>
      <c r="U131" s="4">
        <f t="shared" ref="U131" si="369">IF(SUM(Q131:R131)=0,"",SUM(Q131:R131))</f>
        <v>581.6</v>
      </c>
      <c r="V131" s="6">
        <f t="shared" ref="V131" si="370">IF(U131="","",1)</f>
        <v>1</v>
      </c>
      <c r="X131" s="60" t="str">
        <f t="shared" ref="X131" si="371">IF(AD131="Athlete Name","",AD131)</f>
        <v>Jack Ogoreuc</v>
      </c>
      <c r="Y131" s="46"/>
      <c r="Z131" s="76"/>
      <c r="AB131" s="82"/>
      <c r="AC131" s="45">
        <v>28</v>
      </c>
      <c r="AD131" s="60" t="s">
        <v>243</v>
      </c>
      <c r="AF131" s="45"/>
      <c r="AG131" s="1"/>
      <c r="AH131" s="1"/>
      <c r="AI131" s="1"/>
      <c r="AJ131" s="46"/>
      <c r="AK131" s="108"/>
      <c r="AL131" s="62" t="s">
        <v>7</v>
      </c>
      <c r="AM131" s="62" t="s">
        <v>7</v>
      </c>
      <c r="AN131" s="62" t="s">
        <v>7</v>
      </c>
      <c r="AO131" s="62" t="s">
        <v>7</v>
      </c>
      <c r="AP131" s="62" t="s">
        <v>7</v>
      </c>
      <c r="AQ131" s="62" t="s">
        <v>7</v>
      </c>
      <c r="AR131" s="62" t="s">
        <v>7</v>
      </c>
      <c r="AS131" s="62" t="s">
        <v>7</v>
      </c>
      <c r="AT131" s="62">
        <v>572</v>
      </c>
      <c r="AU131" s="62">
        <v>573</v>
      </c>
      <c r="AV131" s="62" t="s">
        <v>7</v>
      </c>
      <c r="AW131" s="62" t="s">
        <v>7</v>
      </c>
      <c r="AX131" s="62" t="s">
        <v>7</v>
      </c>
      <c r="AY131" s="62" t="s">
        <v>7</v>
      </c>
      <c r="AZ131" s="62" t="s">
        <v>7</v>
      </c>
      <c r="BA131" s="62" t="s">
        <v>7</v>
      </c>
      <c r="BB131" s="62" t="s">
        <v>7</v>
      </c>
      <c r="BC131" s="62">
        <v>576</v>
      </c>
      <c r="BD131" s="62">
        <v>571</v>
      </c>
      <c r="BE131" s="62">
        <v>583</v>
      </c>
      <c r="BF131" s="62" t="s">
        <v>7</v>
      </c>
      <c r="BG131" s="62" t="s">
        <v>7</v>
      </c>
      <c r="BH131" s="62">
        <v>576</v>
      </c>
      <c r="BI131" s="62">
        <v>580</v>
      </c>
      <c r="BJ131" s="62">
        <v>587</v>
      </c>
      <c r="BK131" s="62">
        <v>577</v>
      </c>
      <c r="BL131" s="62" t="s">
        <v>7</v>
      </c>
      <c r="BM131" s="62" t="s">
        <v>7</v>
      </c>
      <c r="BN131" s="62">
        <v>581</v>
      </c>
      <c r="BO131" s="62" t="s">
        <v>7</v>
      </c>
      <c r="BP131" s="62">
        <v>576</v>
      </c>
      <c r="BQ131" s="62">
        <v>572</v>
      </c>
      <c r="BR131" s="62" t="s">
        <v>7</v>
      </c>
      <c r="BS131" s="62" t="s">
        <v>7</v>
      </c>
      <c r="BT131" s="62" t="s">
        <v>7</v>
      </c>
      <c r="BU131" s="62" t="s">
        <v>7</v>
      </c>
      <c r="BV131" s="62" t="s">
        <v>7</v>
      </c>
      <c r="BW131" s="62" t="s">
        <v>7</v>
      </c>
      <c r="BX131" s="62" t="s">
        <v>7</v>
      </c>
      <c r="BY131" s="62" t="s">
        <v>7</v>
      </c>
      <c r="BZ131" s="62" t="s">
        <v>7</v>
      </c>
      <c r="CA131" s="117"/>
      <c r="CB131" s="60" t="str">
        <f>IF(AD131="Athlete Name","",AD131)</f>
        <v>Jack Ogoreuc</v>
      </c>
      <c r="CC131" s="46">
        <v>28</v>
      </c>
      <c r="CD131" s="88"/>
    </row>
    <row r="132" spans="2:82" x14ac:dyDescent="0.35">
      <c r="B132" s="71"/>
      <c r="C132" s="323"/>
      <c r="D132" s="47"/>
      <c r="E132" s="60"/>
      <c r="G132" s="46"/>
      <c r="I132" s="61" t="str">
        <f>IF(SUM(AF132:AJ132)=0,"",SUM(AF132:AJ132))</f>
        <v/>
      </c>
      <c r="J132" s="108" t="s">
        <v>12</v>
      </c>
      <c r="K132" s="45" t="str">
        <f>IFERROR(LARGE((AL132:BZ132),1),"")</f>
        <v/>
      </c>
      <c r="L132" s="1" t="str">
        <f>IFERROR(LARGE((AL132:BZ132),2),"")</f>
        <v/>
      </c>
      <c r="M132" s="1" t="str">
        <f>IFERROR(LARGE((AL132:BZ132),3),"")</f>
        <v/>
      </c>
      <c r="N132" s="1" t="str">
        <f>IFERROR(LARGE((AL132:BZ132),4),"")</f>
        <v/>
      </c>
      <c r="O132" s="46" t="str">
        <f>IFERROR(LARGE((AL132:BZ132),5),"")</f>
        <v/>
      </c>
      <c r="P132" s="1"/>
      <c r="Q132" s="56"/>
      <c r="R132" s="57"/>
      <c r="T132" s="5">
        <f t="shared" ref="T132" si="372">IF(U131="","",1)</f>
        <v>1</v>
      </c>
      <c r="U132" s="126">
        <f t="shared" ref="U132" si="373">IF(U131="","",1)</f>
        <v>1</v>
      </c>
      <c r="V132" s="6">
        <f t="shared" ref="V132" si="374">IF(U131="","",1)</f>
        <v>1</v>
      </c>
      <c r="X132" s="60"/>
      <c r="Y132" s="46"/>
      <c r="Z132" s="76"/>
      <c r="AB132" s="82"/>
      <c r="AC132" s="45"/>
      <c r="AD132" s="60"/>
      <c r="AF132" s="45" t="s">
        <v>12</v>
      </c>
      <c r="AG132" s="1" t="s">
        <v>12</v>
      </c>
      <c r="AH132" s="1" t="s">
        <v>12</v>
      </c>
      <c r="AI132" s="1" t="s">
        <v>12</v>
      </c>
      <c r="AJ132" s="46" t="s">
        <v>12</v>
      </c>
      <c r="AK132" s="108"/>
      <c r="AL132" s="45"/>
      <c r="AM132" s="45" t="s">
        <v>12</v>
      </c>
      <c r="AN132" s="45" t="s">
        <v>12</v>
      </c>
      <c r="AO132" s="45" t="s">
        <v>12</v>
      </c>
      <c r="AP132" s="45" t="s">
        <v>12</v>
      </c>
      <c r="AQ132" s="45" t="s">
        <v>12</v>
      </c>
      <c r="AR132" s="45" t="s">
        <v>12</v>
      </c>
      <c r="AS132" s="45" t="s">
        <v>12</v>
      </c>
      <c r="AT132" s="45" t="s">
        <v>12</v>
      </c>
      <c r="AU132" s="45" t="s">
        <v>12</v>
      </c>
      <c r="AV132" s="45" t="s">
        <v>12</v>
      </c>
      <c r="AW132" s="45" t="s">
        <v>12</v>
      </c>
      <c r="AX132" s="45" t="s">
        <v>12</v>
      </c>
      <c r="AY132" s="45" t="s">
        <v>12</v>
      </c>
      <c r="AZ132" s="45" t="s">
        <v>12</v>
      </c>
      <c r="BA132" s="45" t="s">
        <v>12</v>
      </c>
      <c r="BB132" s="45" t="s">
        <v>12</v>
      </c>
      <c r="BC132" s="45" t="s">
        <v>12</v>
      </c>
      <c r="BD132" s="45" t="s">
        <v>12</v>
      </c>
      <c r="BE132" s="45" t="s">
        <v>12</v>
      </c>
      <c r="BF132" s="45" t="s">
        <v>12</v>
      </c>
      <c r="BG132" s="45" t="s">
        <v>12</v>
      </c>
      <c r="BH132" s="45" t="s">
        <v>12</v>
      </c>
      <c r="BI132" s="45" t="s">
        <v>12</v>
      </c>
      <c r="BJ132" s="45" t="s">
        <v>12</v>
      </c>
      <c r="BK132" s="45" t="s">
        <v>12</v>
      </c>
      <c r="BL132" s="45" t="s">
        <v>12</v>
      </c>
      <c r="BM132" s="45" t="s">
        <v>12</v>
      </c>
      <c r="BN132" s="45" t="s">
        <v>12</v>
      </c>
      <c r="BO132" s="45" t="s">
        <v>12</v>
      </c>
      <c r="BP132" s="45" t="s">
        <v>12</v>
      </c>
      <c r="BQ132" s="45" t="s">
        <v>12</v>
      </c>
      <c r="BR132" s="45" t="s">
        <v>12</v>
      </c>
      <c r="BS132" s="45" t="s">
        <v>12</v>
      </c>
      <c r="BT132" s="45" t="s">
        <v>12</v>
      </c>
      <c r="BU132" s="45" t="s">
        <v>12</v>
      </c>
      <c r="BV132" s="45" t="s">
        <v>12</v>
      </c>
      <c r="BW132" s="45" t="s">
        <v>12</v>
      </c>
      <c r="BX132" s="45" t="s">
        <v>12</v>
      </c>
      <c r="BY132" s="45" t="s">
        <v>12</v>
      </c>
      <c r="BZ132" s="45" t="s">
        <v>12</v>
      </c>
      <c r="CA132" s="117"/>
      <c r="CB132" s="60"/>
      <c r="CC132" s="46"/>
      <c r="CD132" s="88"/>
    </row>
    <row r="133" spans="2:82" s="39" customFormat="1" ht="8.5" customHeight="1" thickBot="1" x14ac:dyDescent="0.4">
      <c r="B133" s="102"/>
      <c r="C133" s="324"/>
      <c r="D133" s="107"/>
      <c r="E133" s="103"/>
      <c r="F133" s="115"/>
      <c r="G133" s="116"/>
      <c r="I133" s="95"/>
      <c r="K133" s="96"/>
      <c r="L133" s="93"/>
      <c r="M133" s="93"/>
      <c r="N133" s="93"/>
      <c r="O133" s="94"/>
      <c r="Q133" s="112"/>
      <c r="R133" s="113"/>
      <c r="T133" s="110">
        <f t="shared" ref="T133" si="375">IF(U131="","",1)</f>
        <v>1</v>
      </c>
      <c r="U133" s="93">
        <f t="shared" ref="U133" si="376">IF(U131="","",1)</f>
        <v>1</v>
      </c>
      <c r="V133" s="109">
        <f t="shared" ref="V133" si="377">IF(U131="","",1)</f>
        <v>1</v>
      </c>
      <c r="X133" s="107"/>
      <c r="Y133" s="97"/>
      <c r="Z133" s="98"/>
      <c r="AB133" s="104"/>
      <c r="AC133" s="92"/>
      <c r="AD133" s="148"/>
      <c r="AF133" s="153"/>
      <c r="AG133" s="154"/>
      <c r="AH133" s="154"/>
      <c r="AI133" s="155"/>
      <c r="AJ133" s="156"/>
      <c r="AL133" s="159"/>
      <c r="AM133" s="155"/>
      <c r="AN133" s="155"/>
      <c r="AO133" s="155"/>
      <c r="AP133" s="155"/>
      <c r="AQ133" s="155"/>
      <c r="AR133" s="155"/>
      <c r="AS133" s="155"/>
      <c r="AT133" s="155"/>
      <c r="AU133" s="155"/>
      <c r="AV133" s="155"/>
      <c r="AW133" s="155"/>
      <c r="AX133" s="155"/>
      <c r="AY133" s="155"/>
      <c r="AZ133" s="155"/>
      <c r="BA133" s="155"/>
      <c r="BB133" s="155"/>
      <c r="BC133" s="155"/>
      <c r="BD133" s="155"/>
      <c r="BE133" s="155"/>
      <c r="BF133" s="155"/>
      <c r="BG133" s="155"/>
      <c r="BH133" s="155"/>
      <c r="BI133" s="155"/>
      <c r="BJ133" s="155"/>
      <c r="BK133" s="155"/>
      <c r="BL133" s="155"/>
      <c r="BM133" s="155"/>
      <c r="BN133" s="155"/>
      <c r="BO133" s="155"/>
      <c r="BP133" s="155"/>
      <c r="BQ133" s="155"/>
      <c r="BR133" s="155"/>
      <c r="BS133" s="155"/>
      <c r="BT133" s="155"/>
      <c r="BU133" s="155"/>
      <c r="BV133" s="155"/>
      <c r="BW133" s="155"/>
      <c r="BX133" s="155"/>
      <c r="BY133" s="155"/>
      <c r="BZ133" s="156"/>
      <c r="CA133" s="118"/>
      <c r="CB133" s="158"/>
      <c r="CC133" s="97"/>
      <c r="CD133" s="105"/>
    </row>
    <row r="134" spans="2:82" ht="8.5" customHeight="1" thickTop="1" x14ac:dyDescent="0.35">
      <c r="B134" s="71"/>
      <c r="C134" s="323"/>
      <c r="D134" s="47"/>
      <c r="E134" s="60"/>
      <c r="G134" s="46"/>
      <c r="I134" s="61"/>
      <c r="K134" s="45"/>
      <c r="L134" s="1"/>
      <c r="M134" s="1"/>
      <c r="N134" s="1"/>
      <c r="O134" s="46"/>
      <c r="P134" s="1"/>
      <c r="Q134" s="56"/>
      <c r="R134" s="57"/>
      <c r="T134" s="5">
        <f t="shared" ref="T134" si="378">IF(U135="","",1)</f>
        <v>1</v>
      </c>
      <c r="U134" s="1">
        <f t="shared" ref="U134" si="379">IF(U135="","",1)</f>
        <v>1</v>
      </c>
      <c r="V134" s="6">
        <f t="shared" ref="V134" si="380">IF(U135="","",1)</f>
        <v>1</v>
      </c>
      <c r="X134" s="60"/>
      <c r="Y134" s="46"/>
      <c r="Z134" s="76"/>
      <c r="AB134" s="82"/>
      <c r="AC134" s="45"/>
      <c r="AD134" s="134"/>
      <c r="AF134" s="135"/>
      <c r="AG134" s="136"/>
      <c r="AH134" s="136"/>
      <c r="AI134" s="137"/>
      <c r="AJ134" s="138"/>
      <c r="AL134" s="143"/>
      <c r="AM134" s="144"/>
      <c r="AN134" s="144"/>
      <c r="AO134" s="144"/>
      <c r="AP134" s="144"/>
      <c r="AQ134" s="144"/>
      <c r="AR134" s="144"/>
      <c r="AS134" s="144"/>
      <c r="AT134" s="144"/>
      <c r="AU134" s="144"/>
      <c r="AV134" s="144"/>
      <c r="AW134" s="144"/>
      <c r="AX134" s="144"/>
      <c r="AY134" s="144"/>
      <c r="AZ134" s="144"/>
      <c r="BA134" s="144"/>
      <c r="BB134" s="144"/>
      <c r="BC134" s="144"/>
      <c r="BD134" s="144"/>
      <c r="BE134" s="144"/>
      <c r="BF134" s="144"/>
      <c r="BG134" s="144"/>
      <c r="BH134" s="144"/>
      <c r="BI134" s="144"/>
      <c r="BJ134" s="144"/>
      <c r="BK134" s="144"/>
      <c r="BL134" s="144"/>
      <c r="BM134" s="144"/>
      <c r="BN134" s="144"/>
      <c r="BO134" s="144"/>
      <c r="BP134" s="144"/>
      <c r="BQ134" s="144"/>
      <c r="BR134" s="144"/>
      <c r="BS134" s="144"/>
      <c r="BT134" s="144"/>
      <c r="BU134" s="144"/>
      <c r="BV134" s="144"/>
      <c r="BW134" s="144"/>
      <c r="BX134" s="144"/>
      <c r="BY134" s="144"/>
      <c r="BZ134" s="145"/>
      <c r="CA134" s="117"/>
      <c r="CB134" s="134"/>
      <c r="CC134" s="46"/>
      <c r="CD134" s="88"/>
    </row>
    <row r="135" spans="2:82" x14ac:dyDescent="0.35">
      <c r="B135" s="71"/>
      <c r="C135" s="323">
        <f t="shared" ref="C135:D135" si="381">IF(AC135="Athlete Name","",AC135)</f>
        <v>29</v>
      </c>
      <c r="D135" s="47" t="str">
        <f t="shared" si="381"/>
        <v>Jacob Wisman</v>
      </c>
      <c r="E135" s="60"/>
      <c r="F135" s="1">
        <f>IF(COUNT(AL135:BZ135)=0,"", COUNT(AL135:BZ135))</f>
        <v>13</v>
      </c>
      <c r="G135" s="46">
        <f t="shared" ref="G135" si="382">_xlfn.IFS(F135="","",F135=1,1,F135=2,2,F135=3,3,F135=4,4,F135=5,5,F135&gt;5,5)</f>
        <v>5</v>
      </c>
      <c r="I135" s="61"/>
      <c r="J135" s="108" t="s">
        <v>7</v>
      </c>
      <c r="K135" s="45">
        <f>IFERROR(LARGE((AL135:BZ135),1),"")</f>
        <v>585</v>
      </c>
      <c r="L135" s="1">
        <f>IFERROR(LARGE((AL135:BZ135),2),"")</f>
        <v>583</v>
      </c>
      <c r="M135" s="1">
        <f>IFERROR(LARGE((AL135:BZ135),3),"")</f>
        <v>583</v>
      </c>
      <c r="N135" s="1">
        <f>IFERROR(LARGE((AL135:BZ135),4),"")</f>
        <v>580</v>
      </c>
      <c r="O135" s="46">
        <f>IFERROR(LARGE((AL135:BZ135),5),"")</f>
        <v>579</v>
      </c>
      <c r="P135" s="1"/>
      <c r="Q135" s="56">
        <f t="shared" ref="Q135" si="383">IFERROR(AVERAGEIF(K135:O135,"&gt;0"),"")</f>
        <v>582</v>
      </c>
      <c r="R135" s="57" t="str">
        <f t="shared" ref="R135" si="384">IF(SUM(AF136:AJ136,K136:O136)=0,"",SUM(AF136:AJ136,K136:O136))</f>
        <v/>
      </c>
      <c r="T135" s="5">
        <f t="shared" ref="T135" si="385">IF(U135="","",1)</f>
        <v>1</v>
      </c>
      <c r="U135" s="4">
        <f t="shared" ref="U135" si="386">IF(SUM(Q135:R135)=0,"",SUM(Q135:R135))</f>
        <v>582</v>
      </c>
      <c r="V135" s="6">
        <f t="shared" ref="V135" si="387">IF(U135="","",1)</f>
        <v>1</v>
      </c>
      <c r="X135" s="60" t="str">
        <f t="shared" ref="X135" si="388">IF(AD135="Athlete Name","",AD135)</f>
        <v>Jacob Wisman</v>
      </c>
      <c r="Y135" s="46"/>
      <c r="Z135" s="76"/>
      <c r="AB135" s="82"/>
      <c r="AC135" s="45">
        <v>29</v>
      </c>
      <c r="AD135" s="60" t="s">
        <v>250</v>
      </c>
      <c r="AF135" s="45"/>
      <c r="AG135" s="1"/>
      <c r="AH135" s="1"/>
      <c r="AI135" s="1"/>
      <c r="AJ135" s="46"/>
      <c r="AK135" s="108"/>
      <c r="AL135" s="62" t="s">
        <v>7</v>
      </c>
      <c r="AM135" s="62">
        <v>576</v>
      </c>
      <c r="AN135" s="62">
        <v>585</v>
      </c>
      <c r="AO135" s="62" t="s">
        <v>7</v>
      </c>
      <c r="AP135" s="62" t="s">
        <v>7</v>
      </c>
      <c r="AQ135" s="62" t="s">
        <v>7</v>
      </c>
      <c r="AR135" s="62" t="s">
        <v>7</v>
      </c>
      <c r="AS135" s="62" t="s">
        <v>7</v>
      </c>
      <c r="AT135" s="62">
        <v>579</v>
      </c>
      <c r="AU135" s="62">
        <v>583</v>
      </c>
      <c r="AV135" s="62" t="s">
        <v>7</v>
      </c>
      <c r="AW135" s="62" t="s">
        <v>7</v>
      </c>
      <c r="AX135" s="62" t="s">
        <v>7</v>
      </c>
      <c r="AY135" s="62" t="s">
        <v>7</v>
      </c>
      <c r="AZ135" s="62" t="s">
        <v>7</v>
      </c>
      <c r="BA135" s="62" t="s">
        <v>7</v>
      </c>
      <c r="BB135" s="62" t="s">
        <v>7</v>
      </c>
      <c r="BC135" s="62">
        <v>574</v>
      </c>
      <c r="BD135" s="62">
        <v>574</v>
      </c>
      <c r="BE135" s="62">
        <v>579</v>
      </c>
      <c r="BF135" s="62" t="s">
        <v>7</v>
      </c>
      <c r="BG135" s="62" t="s">
        <v>7</v>
      </c>
      <c r="BH135" s="62">
        <v>569</v>
      </c>
      <c r="BI135" s="62">
        <v>571</v>
      </c>
      <c r="BJ135" s="62">
        <v>580</v>
      </c>
      <c r="BK135" s="62">
        <v>577</v>
      </c>
      <c r="BL135" s="62" t="s">
        <v>7</v>
      </c>
      <c r="BM135" s="62" t="s">
        <v>7</v>
      </c>
      <c r="BN135" s="62" t="s">
        <v>7</v>
      </c>
      <c r="BO135" s="62" t="s">
        <v>7</v>
      </c>
      <c r="BP135" s="62">
        <v>583</v>
      </c>
      <c r="BQ135" s="62">
        <v>577</v>
      </c>
      <c r="BR135" s="62" t="s">
        <v>7</v>
      </c>
      <c r="BS135" s="62" t="s">
        <v>7</v>
      </c>
      <c r="BT135" s="62" t="s">
        <v>7</v>
      </c>
      <c r="BU135" s="62" t="s">
        <v>7</v>
      </c>
      <c r="BV135" s="62" t="s">
        <v>7</v>
      </c>
      <c r="BW135" s="62" t="s">
        <v>7</v>
      </c>
      <c r="BX135" s="62" t="s">
        <v>7</v>
      </c>
      <c r="BY135" s="62" t="s">
        <v>7</v>
      </c>
      <c r="BZ135" s="62" t="s">
        <v>7</v>
      </c>
      <c r="CA135" s="117"/>
      <c r="CB135" s="60" t="str">
        <f>IF(AD135="Athlete Name","",AD135)</f>
        <v>Jacob Wisman</v>
      </c>
      <c r="CC135" s="46">
        <v>29</v>
      </c>
      <c r="CD135" s="88"/>
    </row>
    <row r="136" spans="2:82" x14ac:dyDescent="0.35">
      <c r="B136" s="71"/>
      <c r="C136" s="323"/>
      <c r="D136" s="47"/>
      <c r="E136" s="60"/>
      <c r="G136" s="46"/>
      <c r="I136" s="61" t="str">
        <f>IF(SUM(AF136:AJ136)=0,"",SUM(AF136:AJ136))</f>
        <v/>
      </c>
      <c r="J136" s="108" t="s">
        <v>12</v>
      </c>
      <c r="K136" s="45" t="str">
        <f>IFERROR(LARGE((AL136:BZ136),1),"")</f>
        <v/>
      </c>
      <c r="L136" s="1" t="str">
        <f>IFERROR(LARGE((AL136:BZ136),2),"")</f>
        <v/>
      </c>
      <c r="M136" s="1" t="str">
        <f>IFERROR(LARGE((AL136:BZ136),3),"")</f>
        <v/>
      </c>
      <c r="N136" s="1" t="str">
        <f>IFERROR(LARGE((AL136:BZ136),4),"")</f>
        <v/>
      </c>
      <c r="O136" s="46" t="str">
        <f>IFERROR(LARGE((AL136:BZ136),5),"")</f>
        <v/>
      </c>
      <c r="P136" s="1"/>
      <c r="Q136" s="56"/>
      <c r="R136" s="57"/>
      <c r="T136" s="5">
        <f t="shared" ref="T136" si="389">IF(U135="","",1)</f>
        <v>1</v>
      </c>
      <c r="U136" s="126">
        <f t="shared" ref="U136" si="390">IF(U135="","",1)</f>
        <v>1</v>
      </c>
      <c r="V136" s="6">
        <f t="shared" ref="V136" si="391">IF(U135="","",1)</f>
        <v>1</v>
      </c>
      <c r="X136" s="60"/>
      <c r="Y136" s="46"/>
      <c r="Z136" s="76"/>
      <c r="AB136" s="82"/>
      <c r="AC136" s="45"/>
      <c r="AD136" s="60"/>
      <c r="AF136" s="45" t="s">
        <v>12</v>
      </c>
      <c r="AG136" s="1" t="s">
        <v>12</v>
      </c>
      <c r="AH136" s="1" t="s">
        <v>12</v>
      </c>
      <c r="AI136" s="1" t="s">
        <v>12</v>
      </c>
      <c r="AJ136" s="46" t="s">
        <v>12</v>
      </c>
      <c r="AK136" s="108"/>
      <c r="AL136" s="45"/>
      <c r="AM136" s="45" t="s">
        <v>12</v>
      </c>
      <c r="AN136" s="45" t="s">
        <v>12</v>
      </c>
      <c r="AO136" s="45" t="s">
        <v>12</v>
      </c>
      <c r="AP136" s="45" t="s">
        <v>12</v>
      </c>
      <c r="AQ136" s="45" t="s">
        <v>12</v>
      </c>
      <c r="AR136" s="45" t="s">
        <v>12</v>
      </c>
      <c r="AS136" s="45" t="s">
        <v>12</v>
      </c>
      <c r="AT136" s="45" t="s">
        <v>12</v>
      </c>
      <c r="AU136" s="45" t="s">
        <v>12</v>
      </c>
      <c r="AV136" s="45" t="s">
        <v>12</v>
      </c>
      <c r="AW136" s="45" t="s">
        <v>12</v>
      </c>
      <c r="AX136" s="45" t="s">
        <v>12</v>
      </c>
      <c r="AY136" s="45" t="s">
        <v>12</v>
      </c>
      <c r="AZ136" s="45" t="s">
        <v>12</v>
      </c>
      <c r="BA136" s="45" t="s">
        <v>12</v>
      </c>
      <c r="BB136" s="45" t="s">
        <v>12</v>
      </c>
      <c r="BC136" s="45" t="s">
        <v>12</v>
      </c>
      <c r="BD136" s="45" t="s">
        <v>12</v>
      </c>
      <c r="BE136" s="45" t="s">
        <v>12</v>
      </c>
      <c r="BF136" s="45" t="s">
        <v>12</v>
      </c>
      <c r="BG136" s="45" t="s">
        <v>12</v>
      </c>
      <c r="BH136" s="45" t="s">
        <v>12</v>
      </c>
      <c r="BI136" s="45" t="s">
        <v>12</v>
      </c>
      <c r="BJ136" s="45" t="s">
        <v>12</v>
      </c>
      <c r="BK136" s="45" t="s">
        <v>12</v>
      </c>
      <c r="BL136" s="45" t="s">
        <v>12</v>
      </c>
      <c r="BM136" s="45" t="s">
        <v>12</v>
      </c>
      <c r="BN136" s="45" t="s">
        <v>12</v>
      </c>
      <c r="BO136" s="45" t="s">
        <v>12</v>
      </c>
      <c r="BP136" s="45" t="s">
        <v>12</v>
      </c>
      <c r="BQ136" s="45" t="s">
        <v>12</v>
      </c>
      <c r="BR136" s="45" t="s">
        <v>12</v>
      </c>
      <c r="BS136" s="45" t="s">
        <v>12</v>
      </c>
      <c r="BT136" s="45" t="s">
        <v>12</v>
      </c>
      <c r="BU136" s="45" t="s">
        <v>12</v>
      </c>
      <c r="BV136" s="45" t="s">
        <v>12</v>
      </c>
      <c r="BW136" s="45" t="s">
        <v>12</v>
      </c>
      <c r="BX136" s="45" t="s">
        <v>12</v>
      </c>
      <c r="BY136" s="45" t="s">
        <v>12</v>
      </c>
      <c r="BZ136" s="45" t="s">
        <v>12</v>
      </c>
      <c r="CA136" s="117"/>
      <c r="CB136" s="60"/>
      <c r="CC136" s="46"/>
      <c r="CD136" s="88"/>
    </row>
    <row r="137" spans="2:82" s="39" customFormat="1" ht="8.5" customHeight="1" thickBot="1" x14ac:dyDescent="0.4">
      <c r="B137" s="102"/>
      <c r="C137" s="324"/>
      <c r="D137" s="107"/>
      <c r="E137" s="103"/>
      <c r="F137" s="115"/>
      <c r="G137" s="116"/>
      <c r="I137" s="95"/>
      <c r="K137" s="96"/>
      <c r="L137" s="93"/>
      <c r="M137" s="93"/>
      <c r="N137" s="93"/>
      <c r="O137" s="94"/>
      <c r="Q137" s="112"/>
      <c r="R137" s="113"/>
      <c r="T137" s="110">
        <f t="shared" ref="T137" si="392">IF(U135="","",1)</f>
        <v>1</v>
      </c>
      <c r="U137" s="93">
        <f t="shared" ref="U137" si="393">IF(U135="","",1)</f>
        <v>1</v>
      </c>
      <c r="V137" s="109">
        <f t="shared" ref="V137" si="394">IF(U135="","",1)</f>
        <v>1</v>
      </c>
      <c r="X137" s="107"/>
      <c r="Y137" s="97"/>
      <c r="Z137" s="98"/>
      <c r="AB137" s="104"/>
      <c r="AC137" s="92"/>
      <c r="AD137" s="139"/>
      <c r="AF137" s="140"/>
      <c r="AG137" s="141"/>
      <c r="AH137" s="141"/>
      <c r="AI137" s="141"/>
      <c r="AJ137" s="142"/>
      <c r="AL137" s="140"/>
      <c r="AM137" s="141"/>
      <c r="AN137" s="141"/>
      <c r="AO137" s="141"/>
      <c r="AP137" s="141"/>
      <c r="AQ137" s="141"/>
      <c r="AR137" s="141"/>
      <c r="AS137" s="141"/>
      <c r="AT137" s="141"/>
      <c r="AU137" s="141"/>
      <c r="AV137" s="141"/>
      <c r="AW137" s="141"/>
      <c r="AX137" s="141"/>
      <c r="AY137" s="141"/>
      <c r="AZ137" s="141"/>
      <c r="BA137" s="141"/>
      <c r="BB137" s="141"/>
      <c r="BC137" s="141"/>
      <c r="BD137" s="141"/>
      <c r="BE137" s="141"/>
      <c r="BF137" s="141"/>
      <c r="BG137" s="141"/>
      <c r="BH137" s="141"/>
      <c r="BI137" s="141"/>
      <c r="BJ137" s="141"/>
      <c r="BK137" s="141"/>
      <c r="BL137" s="141"/>
      <c r="BM137" s="141"/>
      <c r="BN137" s="141"/>
      <c r="BO137" s="141"/>
      <c r="BP137" s="141"/>
      <c r="BQ137" s="141"/>
      <c r="BR137" s="141"/>
      <c r="BS137" s="141"/>
      <c r="BT137" s="141"/>
      <c r="BU137" s="141"/>
      <c r="BV137" s="141"/>
      <c r="BW137" s="141"/>
      <c r="BX137" s="141"/>
      <c r="BY137" s="141"/>
      <c r="BZ137" s="142"/>
      <c r="CA137" s="118"/>
      <c r="CB137" s="146"/>
      <c r="CC137" s="97"/>
      <c r="CD137" s="105"/>
    </row>
    <row r="138" spans="2:82" ht="8.5" customHeight="1" thickTop="1" x14ac:dyDescent="0.35">
      <c r="B138" s="71"/>
      <c r="C138" s="323"/>
      <c r="D138" s="47"/>
      <c r="E138" s="60"/>
      <c r="G138" s="46"/>
      <c r="I138" s="61"/>
      <c r="K138" s="45"/>
      <c r="L138" s="1"/>
      <c r="M138" s="1"/>
      <c r="N138" s="1"/>
      <c r="O138" s="46"/>
      <c r="P138" s="1"/>
      <c r="Q138" s="56"/>
      <c r="R138" s="57"/>
      <c r="T138" s="5">
        <f t="shared" ref="T138" si="395">IF(U139="","",1)</f>
        <v>1</v>
      </c>
      <c r="U138" s="1">
        <f t="shared" ref="U138" si="396">IF(U139="","",1)</f>
        <v>1</v>
      </c>
      <c r="V138" s="6">
        <f t="shared" ref="V138" si="397">IF(U139="","",1)</f>
        <v>1</v>
      </c>
      <c r="X138" s="60"/>
      <c r="Y138" s="46"/>
      <c r="Z138" s="76"/>
      <c r="AB138" s="82"/>
      <c r="AC138" s="45"/>
      <c r="AD138" s="149"/>
      <c r="AF138" s="150"/>
      <c r="AG138" s="151"/>
      <c r="AH138" s="151"/>
      <c r="AI138" s="151"/>
      <c r="AJ138" s="152"/>
      <c r="AL138" s="150"/>
      <c r="AM138" s="157"/>
      <c r="AN138" s="157"/>
      <c r="AO138" s="157"/>
      <c r="AP138" s="157"/>
      <c r="AQ138" s="157"/>
      <c r="AR138" s="157"/>
      <c r="AS138" s="157"/>
      <c r="AT138" s="157"/>
      <c r="AU138" s="157"/>
      <c r="AV138" s="157"/>
      <c r="AW138" s="157"/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157"/>
      <c r="BL138" s="157"/>
      <c r="BM138" s="157"/>
      <c r="BN138" s="157"/>
      <c r="BO138" s="157"/>
      <c r="BP138" s="157"/>
      <c r="BQ138" s="157"/>
      <c r="BR138" s="157"/>
      <c r="BS138" s="157"/>
      <c r="BT138" s="157"/>
      <c r="BU138" s="157"/>
      <c r="BV138" s="157"/>
      <c r="BW138" s="157"/>
      <c r="BX138" s="157"/>
      <c r="BY138" s="157"/>
      <c r="BZ138" s="152"/>
      <c r="CA138" s="117"/>
      <c r="CB138" s="149"/>
      <c r="CC138" s="46"/>
      <c r="CD138" s="88"/>
    </row>
    <row r="139" spans="2:82" x14ac:dyDescent="0.35">
      <c r="B139" s="71"/>
      <c r="C139" s="323">
        <f t="shared" ref="C139:D139" si="398">IF(AC139="Athlete Name","",AC139)</f>
        <v>30</v>
      </c>
      <c r="D139" s="47" t="str">
        <f t="shared" si="398"/>
        <v>Matthew Stout</v>
      </c>
      <c r="E139" s="60"/>
      <c r="F139" s="1">
        <f>IF(COUNT(AL139:BZ139)=0,"", COUNT(AL139:BZ139))</f>
        <v>1</v>
      </c>
      <c r="G139" s="46">
        <f t="shared" ref="G139" si="399">_xlfn.IFS(F139="","",F139=1,1,F139=2,2,F139=3,3,F139=4,4,F139=5,5,F139&gt;5,5)</f>
        <v>1</v>
      </c>
      <c r="I139" s="61"/>
      <c r="J139" s="108" t="s">
        <v>7</v>
      </c>
      <c r="K139" s="45">
        <f>IFERROR(LARGE((AL139:BZ139),1),"")</f>
        <v>582</v>
      </c>
      <c r="L139" s="1" t="str">
        <f>IFERROR(LARGE((AL139:BZ139),2),"")</f>
        <v/>
      </c>
      <c r="M139" s="1" t="str">
        <f>IFERROR(LARGE((AL139:BZ139),3),"")</f>
        <v/>
      </c>
      <c r="N139" s="1" t="str">
        <f>IFERROR(LARGE((AL139:BZ139),4),"")</f>
        <v/>
      </c>
      <c r="O139" s="46" t="str">
        <f>IFERROR(LARGE((AL139:BZ139),5),"")</f>
        <v/>
      </c>
      <c r="P139" s="1"/>
      <c r="Q139" s="56">
        <f t="shared" ref="Q139" si="400">IFERROR(AVERAGEIF(K139:O139,"&gt;0"),"")</f>
        <v>582</v>
      </c>
      <c r="R139" s="57" t="str">
        <f t="shared" ref="R139" si="401">IF(SUM(AF140:AJ140,K140:O140)=0,"",SUM(AF140:AJ140,K140:O140))</f>
        <v/>
      </c>
      <c r="T139" s="5">
        <f t="shared" ref="T139" si="402">IF(U139="","",1)</f>
        <v>1</v>
      </c>
      <c r="U139" s="4">
        <f t="shared" ref="U139" si="403">IF(SUM(Q139:R139)=0,"",SUM(Q139:R139))</f>
        <v>582</v>
      </c>
      <c r="V139" s="6">
        <f t="shared" ref="V139" si="404">IF(U139="","",1)</f>
        <v>1</v>
      </c>
      <c r="X139" s="60" t="str">
        <f t="shared" ref="X139" si="405">IF(AD139="Athlete Name","",AD139)</f>
        <v>Matthew Stout</v>
      </c>
      <c r="Y139" s="46"/>
      <c r="Z139" s="76"/>
      <c r="AB139" s="82"/>
      <c r="AC139" s="45">
        <v>30</v>
      </c>
      <c r="AD139" s="60" t="s">
        <v>315</v>
      </c>
      <c r="AF139" s="45"/>
      <c r="AG139" s="1"/>
      <c r="AH139" s="1"/>
      <c r="AI139" s="1"/>
      <c r="AJ139" s="46"/>
      <c r="AK139" s="108"/>
      <c r="AL139" s="62" t="s">
        <v>7</v>
      </c>
      <c r="AM139" s="62" t="s">
        <v>7</v>
      </c>
      <c r="AN139" s="62" t="s">
        <v>7</v>
      </c>
      <c r="AO139" s="62" t="s">
        <v>7</v>
      </c>
      <c r="AP139" s="62" t="s">
        <v>7</v>
      </c>
      <c r="AQ139" s="62" t="s">
        <v>7</v>
      </c>
      <c r="AR139" s="62" t="s">
        <v>7</v>
      </c>
      <c r="AS139" s="62" t="s">
        <v>7</v>
      </c>
      <c r="AT139" s="62" t="s">
        <v>7</v>
      </c>
      <c r="AU139" s="62" t="s">
        <v>7</v>
      </c>
      <c r="AV139" s="62" t="s">
        <v>7</v>
      </c>
      <c r="AW139" s="62" t="s">
        <v>7</v>
      </c>
      <c r="AX139" s="62" t="s">
        <v>7</v>
      </c>
      <c r="AY139" s="62" t="s">
        <v>7</v>
      </c>
      <c r="AZ139" s="62" t="s">
        <v>7</v>
      </c>
      <c r="BA139" s="62" t="s">
        <v>7</v>
      </c>
      <c r="BB139" s="62" t="s">
        <v>7</v>
      </c>
      <c r="BC139" s="62" t="s">
        <v>7</v>
      </c>
      <c r="BD139" s="62" t="s">
        <v>7</v>
      </c>
      <c r="BE139" s="62" t="s">
        <v>7</v>
      </c>
      <c r="BF139" s="62" t="s">
        <v>7</v>
      </c>
      <c r="BG139" s="62" t="s">
        <v>7</v>
      </c>
      <c r="BH139" s="62" t="s">
        <v>7</v>
      </c>
      <c r="BI139" s="62" t="s">
        <v>7</v>
      </c>
      <c r="BJ139" s="62" t="s">
        <v>7</v>
      </c>
      <c r="BK139" s="62">
        <v>582</v>
      </c>
      <c r="BL139" s="62" t="s">
        <v>7</v>
      </c>
      <c r="BM139" s="62" t="s">
        <v>7</v>
      </c>
      <c r="BN139" s="62" t="s">
        <v>7</v>
      </c>
      <c r="BO139" s="62" t="s">
        <v>7</v>
      </c>
      <c r="BP139" s="62" t="s">
        <v>7</v>
      </c>
      <c r="BQ139" s="62" t="s">
        <v>7</v>
      </c>
      <c r="BR139" s="62" t="s">
        <v>7</v>
      </c>
      <c r="BS139" s="62" t="s">
        <v>7</v>
      </c>
      <c r="BT139" s="62" t="s">
        <v>7</v>
      </c>
      <c r="BU139" s="62" t="s">
        <v>7</v>
      </c>
      <c r="BV139" s="62" t="s">
        <v>7</v>
      </c>
      <c r="BW139" s="62" t="s">
        <v>7</v>
      </c>
      <c r="BX139" s="62" t="s">
        <v>7</v>
      </c>
      <c r="BY139" s="62" t="s">
        <v>7</v>
      </c>
      <c r="BZ139" s="62" t="s">
        <v>7</v>
      </c>
      <c r="CA139" s="117"/>
      <c r="CB139" s="60" t="str">
        <f>IF(AD139="Athlete Name","",AD139)</f>
        <v>Matthew Stout</v>
      </c>
      <c r="CC139" s="46">
        <v>30</v>
      </c>
      <c r="CD139" s="88"/>
    </row>
    <row r="140" spans="2:82" x14ac:dyDescent="0.35">
      <c r="B140" s="71"/>
      <c r="C140" s="323"/>
      <c r="D140" s="47"/>
      <c r="E140" s="60"/>
      <c r="F140" s="45"/>
      <c r="G140" s="46"/>
      <c r="I140" s="61" t="str">
        <f>IF(SUM(AF140:AJ140)=0,"",SUM(AF140:AJ140))</f>
        <v/>
      </c>
      <c r="J140" s="108" t="s">
        <v>12</v>
      </c>
      <c r="K140" s="45" t="str">
        <f>IFERROR(LARGE((AL140:BZ140),1),"")</f>
        <v/>
      </c>
      <c r="L140" s="1" t="str">
        <f>IFERROR(LARGE((AL140:BZ140),2),"")</f>
        <v/>
      </c>
      <c r="M140" s="1" t="str">
        <f>IFERROR(LARGE((AL140:BZ140),3),"")</f>
        <v/>
      </c>
      <c r="N140" s="1" t="str">
        <f>IFERROR(LARGE((AL140:BZ140),4),"")</f>
        <v/>
      </c>
      <c r="O140" s="46" t="str">
        <f>IFERROR(LARGE((AL140:BZ140),5),"")</f>
        <v/>
      </c>
      <c r="P140" s="1"/>
      <c r="Q140" s="56"/>
      <c r="R140" s="57"/>
      <c r="T140" s="5">
        <f t="shared" ref="T140" si="406">IF(U139="","",1)</f>
        <v>1</v>
      </c>
      <c r="U140" s="126">
        <f t="shared" ref="U140" si="407">IF(U139="","",1)</f>
        <v>1</v>
      </c>
      <c r="V140" s="6">
        <f t="shared" ref="V140" si="408">IF(U139="","",1)</f>
        <v>1</v>
      </c>
      <c r="X140" s="60"/>
      <c r="Y140" s="46"/>
      <c r="Z140" s="76"/>
      <c r="AB140" s="82"/>
      <c r="AC140" s="45"/>
      <c r="AD140" s="60"/>
      <c r="AF140" s="45" t="s">
        <v>12</v>
      </c>
      <c r="AG140" s="1" t="s">
        <v>12</v>
      </c>
      <c r="AH140" s="1" t="s">
        <v>12</v>
      </c>
      <c r="AI140" s="1" t="s">
        <v>12</v>
      </c>
      <c r="AJ140" s="46" t="s">
        <v>12</v>
      </c>
      <c r="AK140" s="108"/>
      <c r="AL140" s="45"/>
      <c r="AM140" s="45" t="s">
        <v>12</v>
      </c>
      <c r="AN140" s="45" t="s">
        <v>12</v>
      </c>
      <c r="AO140" s="45" t="s">
        <v>12</v>
      </c>
      <c r="AP140" s="45" t="s">
        <v>12</v>
      </c>
      <c r="AQ140" s="45" t="s">
        <v>12</v>
      </c>
      <c r="AR140" s="45" t="s">
        <v>12</v>
      </c>
      <c r="AS140" s="45" t="s">
        <v>12</v>
      </c>
      <c r="AT140" s="45" t="s">
        <v>12</v>
      </c>
      <c r="AU140" s="45" t="s">
        <v>12</v>
      </c>
      <c r="AV140" s="45" t="s">
        <v>12</v>
      </c>
      <c r="AW140" s="45" t="s">
        <v>12</v>
      </c>
      <c r="AX140" s="45" t="s">
        <v>12</v>
      </c>
      <c r="AY140" s="45" t="s">
        <v>12</v>
      </c>
      <c r="AZ140" s="45" t="s">
        <v>12</v>
      </c>
      <c r="BA140" s="45" t="s">
        <v>12</v>
      </c>
      <c r="BB140" s="45" t="s">
        <v>12</v>
      </c>
      <c r="BC140" s="45" t="s">
        <v>12</v>
      </c>
      <c r="BD140" s="45" t="s">
        <v>12</v>
      </c>
      <c r="BE140" s="45" t="s">
        <v>12</v>
      </c>
      <c r="BF140" s="45" t="s">
        <v>12</v>
      </c>
      <c r="BG140" s="45" t="s">
        <v>12</v>
      </c>
      <c r="BH140" s="45" t="s">
        <v>12</v>
      </c>
      <c r="BI140" s="45" t="s">
        <v>12</v>
      </c>
      <c r="BJ140" s="45" t="s">
        <v>12</v>
      </c>
      <c r="BK140" s="45" t="s">
        <v>12</v>
      </c>
      <c r="BL140" s="45" t="s">
        <v>12</v>
      </c>
      <c r="BM140" s="45" t="s">
        <v>12</v>
      </c>
      <c r="BN140" s="45" t="s">
        <v>12</v>
      </c>
      <c r="BO140" s="45" t="s">
        <v>12</v>
      </c>
      <c r="BP140" s="45" t="s">
        <v>12</v>
      </c>
      <c r="BQ140" s="45" t="s">
        <v>12</v>
      </c>
      <c r="BR140" s="45" t="s">
        <v>12</v>
      </c>
      <c r="BS140" s="45" t="s">
        <v>12</v>
      </c>
      <c r="BT140" s="45" t="s">
        <v>12</v>
      </c>
      <c r="BU140" s="45" t="s">
        <v>12</v>
      </c>
      <c r="BV140" s="45" t="s">
        <v>12</v>
      </c>
      <c r="BW140" s="45" t="s">
        <v>12</v>
      </c>
      <c r="BX140" s="45" t="s">
        <v>12</v>
      </c>
      <c r="BY140" s="45" t="s">
        <v>12</v>
      </c>
      <c r="BZ140" s="45" t="s">
        <v>12</v>
      </c>
      <c r="CA140" s="117"/>
      <c r="CB140" s="60"/>
      <c r="CC140" s="46"/>
      <c r="CD140" s="88"/>
    </row>
    <row r="141" spans="2:82" s="39" customFormat="1" ht="8.5" customHeight="1" thickBot="1" x14ac:dyDescent="0.4">
      <c r="B141" s="102"/>
      <c r="C141" s="324"/>
      <c r="D141" s="107"/>
      <c r="E141" s="103"/>
      <c r="F141" s="115"/>
      <c r="G141" s="116"/>
      <c r="I141" s="95"/>
      <c r="K141" s="96"/>
      <c r="L141" s="93"/>
      <c r="M141" s="93"/>
      <c r="N141" s="93"/>
      <c r="O141" s="94"/>
      <c r="Q141" s="112"/>
      <c r="R141" s="113"/>
      <c r="T141" s="110">
        <f t="shared" ref="T141" si="409">IF(U139="","",1)</f>
        <v>1</v>
      </c>
      <c r="U141" s="93">
        <f t="shared" ref="U141" si="410">IF(U139="","",1)</f>
        <v>1</v>
      </c>
      <c r="V141" s="109">
        <f t="shared" ref="V141" si="411">IF(U139="","",1)</f>
        <v>1</v>
      </c>
      <c r="X141" s="107"/>
      <c r="Y141" s="97"/>
      <c r="Z141" s="98"/>
      <c r="AB141" s="104"/>
      <c r="AC141" s="92"/>
      <c r="AD141" s="148"/>
      <c r="AF141" s="153"/>
      <c r="AG141" s="154"/>
      <c r="AH141" s="154"/>
      <c r="AI141" s="155"/>
      <c r="AJ141" s="156"/>
      <c r="AL141" s="159"/>
      <c r="AM141" s="155"/>
      <c r="AN141" s="155"/>
      <c r="AO141" s="155"/>
      <c r="AP141" s="155"/>
      <c r="AQ141" s="155"/>
      <c r="AR141" s="155"/>
      <c r="AS141" s="155"/>
      <c r="AT141" s="155"/>
      <c r="AU141" s="155"/>
      <c r="AV141" s="155"/>
      <c r="AW141" s="155"/>
      <c r="AX141" s="155"/>
      <c r="AY141" s="155"/>
      <c r="AZ141" s="155"/>
      <c r="BA141" s="155"/>
      <c r="BB141" s="155"/>
      <c r="BC141" s="155"/>
      <c r="BD141" s="155"/>
      <c r="BE141" s="155"/>
      <c r="BF141" s="155"/>
      <c r="BG141" s="155"/>
      <c r="BH141" s="155"/>
      <c r="BI141" s="155"/>
      <c r="BJ141" s="155"/>
      <c r="BK141" s="155"/>
      <c r="BL141" s="155"/>
      <c r="BM141" s="155"/>
      <c r="BN141" s="155"/>
      <c r="BO141" s="155"/>
      <c r="BP141" s="155"/>
      <c r="BQ141" s="155"/>
      <c r="BR141" s="155"/>
      <c r="BS141" s="155"/>
      <c r="BT141" s="155"/>
      <c r="BU141" s="155"/>
      <c r="BV141" s="155"/>
      <c r="BW141" s="155"/>
      <c r="BX141" s="155"/>
      <c r="BY141" s="155"/>
      <c r="BZ141" s="156"/>
      <c r="CA141" s="118"/>
      <c r="CB141" s="158"/>
      <c r="CC141" s="97"/>
      <c r="CD141" s="105"/>
    </row>
    <row r="142" spans="2:82" ht="8.5" customHeight="1" thickTop="1" x14ac:dyDescent="0.35">
      <c r="B142" s="71"/>
      <c r="C142" s="323"/>
      <c r="D142" s="47"/>
      <c r="E142" s="60"/>
      <c r="G142" s="46"/>
      <c r="I142" s="61"/>
      <c r="K142" s="45"/>
      <c r="L142" s="1"/>
      <c r="M142" s="1"/>
      <c r="N142" s="1"/>
      <c r="O142" s="46"/>
      <c r="P142" s="1"/>
      <c r="Q142" s="56"/>
      <c r="R142" s="57"/>
      <c r="T142" s="5">
        <f t="shared" ref="T142" si="412">IF(U143="","",1)</f>
        <v>1</v>
      </c>
      <c r="U142" s="1">
        <f t="shared" ref="U142" si="413">IF(U143="","",1)</f>
        <v>1</v>
      </c>
      <c r="V142" s="6">
        <f t="shared" ref="V142" si="414">IF(U143="","",1)</f>
        <v>1</v>
      </c>
      <c r="X142" s="60"/>
      <c r="Y142" s="46"/>
      <c r="Z142" s="76"/>
      <c r="AB142" s="82"/>
      <c r="AC142" s="45"/>
      <c r="AD142" s="134"/>
      <c r="AF142" s="135"/>
      <c r="AG142" s="136"/>
      <c r="AH142" s="136"/>
      <c r="AI142" s="137"/>
      <c r="AJ142" s="138"/>
      <c r="AL142" s="143"/>
      <c r="AM142" s="144"/>
      <c r="AN142" s="144"/>
      <c r="AO142" s="144"/>
      <c r="AP142" s="144"/>
      <c r="AQ142" s="144"/>
      <c r="AR142" s="144"/>
      <c r="AS142" s="144"/>
      <c r="AT142" s="144"/>
      <c r="AU142" s="144"/>
      <c r="AV142" s="144"/>
      <c r="AW142" s="144"/>
      <c r="AX142" s="144"/>
      <c r="AY142" s="144"/>
      <c r="AZ142" s="144"/>
      <c r="BA142" s="144"/>
      <c r="BB142" s="144"/>
      <c r="BC142" s="144"/>
      <c r="BD142" s="144"/>
      <c r="BE142" s="144"/>
      <c r="BF142" s="144"/>
      <c r="BG142" s="144"/>
      <c r="BH142" s="144"/>
      <c r="BI142" s="144"/>
      <c r="BJ142" s="144"/>
      <c r="BK142" s="144"/>
      <c r="BL142" s="144"/>
      <c r="BM142" s="144"/>
      <c r="BN142" s="144"/>
      <c r="BO142" s="144"/>
      <c r="BP142" s="144"/>
      <c r="BQ142" s="144"/>
      <c r="BR142" s="144"/>
      <c r="BS142" s="144"/>
      <c r="BT142" s="144"/>
      <c r="BU142" s="144"/>
      <c r="BV142" s="144"/>
      <c r="BW142" s="144"/>
      <c r="BX142" s="144"/>
      <c r="BY142" s="144"/>
      <c r="BZ142" s="145"/>
      <c r="CA142" s="117"/>
      <c r="CB142" s="134"/>
      <c r="CC142" s="46"/>
      <c r="CD142" s="88"/>
    </row>
    <row r="143" spans="2:82" x14ac:dyDescent="0.35">
      <c r="B143" s="71"/>
      <c r="C143" s="323">
        <f t="shared" ref="C143:D143" si="415">IF(AC143="Athlete Name","",AC143)</f>
        <v>31</v>
      </c>
      <c r="D143" s="47" t="str">
        <f t="shared" si="415"/>
        <v>Jason Dardas</v>
      </c>
      <c r="E143" s="60"/>
      <c r="F143" s="1">
        <f>IF(COUNT(AL143:BZ143)=0,"", COUNT(AL143:BZ143))</f>
        <v>6</v>
      </c>
      <c r="G143" s="46">
        <f t="shared" ref="G143" si="416">_xlfn.IFS(F143="","",F143=1,1,F143=2,2,F143=3,3,F143=4,4,F143=5,5,F143&gt;5,5)</f>
        <v>5</v>
      </c>
      <c r="I143" s="61"/>
      <c r="J143" s="108" t="s">
        <v>7</v>
      </c>
      <c r="K143" s="45">
        <f>IFERROR(LARGE((AL143:BZ143),1),"")</f>
        <v>591</v>
      </c>
      <c r="L143" s="1">
        <f>IFERROR(LARGE((AL143:BZ143),2),"")</f>
        <v>586</v>
      </c>
      <c r="M143" s="1">
        <f>IFERROR(LARGE((AL143:BZ143),3),"")</f>
        <v>586</v>
      </c>
      <c r="N143" s="1">
        <f>IFERROR(LARGE((AL143:BZ143),4),"")</f>
        <v>586</v>
      </c>
      <c r="O143" s="46">
        <f>IFERROR(LARGE((AL143:BZ143),5),"")</f>
        <v>583</v>
      </c>
      <c r="P143" s="1"/>
      <c r="Q143" s="56">
        <f t="shared" ref="Q143" si="417">IFERROR(AVERAGEIF(K143:O143,"&gt;0"),"")</f>
        <v>586.4</v>
      </c>
      <c r="R143" s="57" t="str">
        <f t="shared" ref="R143" si="418">IF(SUM(AF144:AJ144,K144:O144)=0,"",SUM(AF144:AJ144,K144:O144))</f>
        <v/>
      </c>
      <c r="T143" s="5">
        <f t="shared" ref="T143" si="419">IF(U143="","",1)</f>
        <v>1</v>
      </c>
      <c r="U143" s="4">
        <f t="shared" ref="U143" si="420">IF(SUM(Q143:R143)=0,"",SUM(Q143:R143))</f>
        <v>586.4</v>
      </c>
      <c r="V143" s="6">
        <f t="shared" ref="V143" si="421">IF(U143="","",1)</f>
        <v>1</v>
      </c>
      <c r="X143" s="60" t="str">
        <f t="shared" ref="X143" si="422">IF(AD143="Athlete Name","",AD143)</f>
        <v>Jason Dardas</v>
      </c>
      <c r="Y143" s="46"/>
      <c r="Z143" s="76"/>
      <c r="AB143" s="82"/>
      <c r="AC143" s="45">
        <v>31</v>
      </c>
      <c r="AD143" s="60" t="s">
        <v>330</v>
      </c>
      <c r="AF143" s="45"/>
      <c r="AG143" s="1"/>
      <c r="AH143" s="1"/>
      <c r="AI143" s="1"/>
      <c r="AJ143" s="46"/>
      <c r="AK143" s="108"/>
      <c r="AL143" s="62" t="s">
        <v>7</v>
      </c>
      <c r="AM143" s="62" t="s">
        <v>7</v>
      </c>
      <c r="AN143" s="62" t="s">
        <v>7</v>
      </c>
      <c r="AO143" s="62" t="s">
        <v>7</v>
      </c>
      <c r="AP143" s="62" t="s">
        <v>7</v>
      </c>
      <c r="AQ143" s="62" t="s">
        <v>7</v>
      </c>
      <c r="AR143" s="62" t="s">
        <v>7</v>
      </c>
      <c r="AS143" s="62" t="s">
        <v>7</v>
      </c>
      <c r="AT143" s="62" t="s">
        <v>7</v>
      </c>
      <c r="AU143" s="62" t="s">
        <v>7</v>
      </c>
      <c r="AV143" s="62" t="s">
        <v>7</v>
      </c>
      <c r="AW143" s="62" t="s">
        <v>7</v>
      </c>
      <c r="AX143" s="62" t="s">
        <v>7</v>
      </c>
      <c r="AY143" s="62" t="s">
        <v>7</v>
      </c>
      <c r="AZ143" s="62" t="s">
        <v>7</v>
      </c>
      <c r="BA143" s="62" t="s">
        <v>7</v>
      </c>
      <c r="BB143" s="62" t="s">
        <v>7</v>
      </c>
      <c r="BC143" s="62" t="s">
        <v>7</v>
      </c>
      <c r="BD143" s="62" t="s">
        <v>7</v>
      </c>
      <c r="BE143" s="62" t="s">
        <v>7</v>
      </c>
      <c r="BF143" s="62" t="s">
        <v>7</v>
      </c>
      <c r="BG143" s="62" t="s">
        <v>7</v>
      </c>
      <c r="BH143" s="62" t="s">
        <v>7</v>
      </c>
      <c r="BI143" s="62" t="s">
        <v>7</v>
      </c>
      <c r="BJ143" s="62" t="s">
        <v>7</v>
      </c>
      <c r="BK143" s="62" t="s">
        <v>7</v>
      </c>
      <c r="BL143" s="62" t="s">
        <v>7</v>
      </c>
      <c r="BM143" s="62" t="s">
        <v>7</v>
      </c>
      <c r="BN143" s="62">
        <v>591</v>
      </c>
      <c r="BO143" s="62">
        <v>586</v>
      </c>
      <c r="BP143" s="62" t="s">
        <v>7</v>
      </c>
      <c r="BQ143" s="62" t="s">
        <v>7</v>
      </c>
      <c r="BR143" s="62">
        <v>583</v>
      </c>
      <c r="BS143" s="62" t="s">
        <v>7</v>
      </c>
      <c r="BT143" s="62">
        <v>586</v>
      </c>
      <c r="BU143" s="62">
        <v>586</v>
      </c>
      <c r="BV143" s="62">
        <v>582</v>
      </c>
      <c r="BW143" s="62" t="s">
        <v>7</v>
      </c>
      <c r="BX143" s="62" t="s">
        <v>7</v>
      </c>
      <c r="BY143" s="62" t="s">
        <v>7</v>
      </c>
      <c r="BZ143" s="62" t="s">
        <v>7</v>
      </c>
      <c r="CA143" s="117"/>
      <c r="CB143" s="60" t="str">
        <f>IF(AD143="Athlete Name","",AD143)</f>
        <v>Jason Dardas</v>
      </c>
      <c r="CC143" s="46">
        <v>31</v>
      </c>
      <c r="CD143" s="88"/>
    </row>
    <row r="144" spans="2:82" x14ac:dyDescent="0.35">
      <c r="B144" s="71"/>
      <c r="C144" s="323"/>
      <c r="D144" s="47"/>
      <c r="E144" s="60"/>
      <c r="G144" s="46"/>
      <c r="I144" s="61" t="str">
        <f>IF(SUM(AF144:AJ144)=0,"",SUM(AF144:AJ144))</f>
        <v/>
      </c>
      <c r="J144" s="108" t="s">
        <v>12</v>
      </c>
      <c r="K144" s="45" t="str">
        <f>IFERROR(LARGE((AL144:BZ144),1),"")</f>
        <v/>
      </c>
      <c r="L144" s="1" t="str">
        <f>IFERROR(LARGE((AL144:BZ144),2),"")</f>
        <v/>
      </c>
      <c r="M144" s="1" t="str">
        <f>IFERROR(LARGE((AL144:BZ144),3),"")</f>
        <v/>
      </c>
      <c r="N144" s="1" t="str">
        <f>IFERROR(LARGE((AL144:BZ144),4),"")</f>
        <v/>
      </c>
      <c r="O144" s="46" t="str">
        <f>IFERROR(LARGE((AL144:BZ144),5),"")</f>
        <v/>
      </c>
      <c r="P144" s="1"/>
      <c r="Q144" s="56"/>
      <c r="R144" s="57"/>
      <c r="T144" s="5">
        <f t="shared" ref="T144" si="423">IF(U143="","",1)</f>
        <v>1</v>
      </c>
      <c r="U144" s="126">
        <f t="shared" ref="U144" si="424">IF(U143="","",1)</f>
        <v>1</v>
      </c>
      <c r="V144" s="6">
        <f t="shared" ref="V144" si="425">IF(U143="","",1)</f>
        <v>1</v>
      </c>
      <c r="X144" s="60"/>
      <c r="Y144" s="46"/>
      <c r="Z144" s="76"/>
      <c r="AB144" s="82"/>
      <c r="AC144" s="45"/>
      <c r="AD144" s="60"/>
      <c r="AF144" s="45" t="s">
        <v>12</v>
      </c>
      <c r="AG144" s="1" t="s">
        <v>12</v>
      </c>
      <c r="AH144" s="1" t="s">
        <v>12</v>
      </c>
      <c r="AI144" s="1" t="s">
        <v>12</v>
      </c>
      <c r="AJ144" s="46" t="s">
        <v>12</v>
      </c>
      <c r="AK144" s="108"/>
      <c r="AL144" s="45"/>
      <c r="AM144" s="45" t="s">
        <v>12</v>
      </c>
      <c r="AN144" s="45" t="s">
        <v>12</v>
      </c>
      <c r="AO144" s="45" t="s">
        <v>12</v>
      </c>
      <c r="AP144" s="45" t="s">
        <v>12</v>
      </c>
      <c r="AQ144" s="45" t="s">
        <v>12</v>
      </c>
      <c r="AR144" s="45" t="s">
        <v>12</v>
      </c>
      <c r="AS144" s="45" t="s">
        <v>12</v>
      </c>
      <c r="AT144" s="45" t="s">
        <v>12</v>
      </c>
      <c r="AU144" s="45" t="s">
        <v>12</v>
      </c>
      <c r="AV144" s="45" t="s">
        <v>12</v>
      </c>
      <c r="AW144" s="45" t="s">
        <v>12</v>
      </c>
      <c r="AX144" s="45" t="s">
        <v>12</v>
      </c>
      <c r="AY144" s="45" t="s">
        <v>12</v>
      </c>
      <c r="AZ144" s="45" t="s">
        <v>12</v>
      </c>
      <c r="BA144" s="45" t="s">
        <v>12</v>
      </c>
      <c r="BB144" s="45" t="s">
        <v>12</v>
      </c>
      <c r="BC144" s="45" t="s">
        <v>12</v>
      </c>
      <c r="BD144" s="45" t="s">
        <v>12</v>
      </c>
      <c r="BE144" s="45" t="s">
        <v>12</v>
      </c>
      <c r="BF144" s="45" t="s">
        <v>12</v>
      </c>
      <c r="BG144" s="45" t="s">
        <v>12</v>
      </c>
      <c r="BH144" s="45" t="s">
        <v>12</v>
      </c>
      <c r="BI144" s="45" t="s">
        <v>12</v>
      </c>
      <c r="BJ144" s="45" t="s">
        <v>12</v>
      </c>
      <c r="BK144" s="45" t="s">
        <v>12</v>
      </c>
      <c r="BL144" s="45" t="s">
        <v>12</v>
      </c>
      <c r="BM144" s="45" t="s">
        <v>12</v>
      </c>
      <c r="BN144" s="45" t="s">
        <v>12</v>
      </c>
      <c r="BO144" s="45" t="s">
        <v>12</v>
      </c>
      <c r="BP144" s="45" t="s">
        <v>12</v>
      </c>
      <c r="BQ144" s="45" t="s">
        <v>12</v>
      </c>
      <c r="BR144" s="45" t="s">
        <v>12</v>
      </c>
      <c r="BS144" s="45" t="s">
        <v>12</v>
      </c>
      <c r="BT144" s="45" t="s">
        <v>12</v>
      </c>
      <c r="BU144" s="45" t="s">
        <v>12</v>
      </c>
      <c r="BV144" s="45" t="s">
        <v>12</v>
      </c>
      <c r="BW144" s="45" t="s">
        <v>12</v>
      </c>
      <c r="BX144" s="45" t="s">
        <v>12</v>
      </c>
      <c r="BY144" s="45" t="s">
        <v>12</v>
      </c>
      <c r="BZ144" s="45" t="s">
        <v>12</v>
      </c>
      <c r="CA144" s="117"/>
      <c r="CB144" s="60"/>
      <c r="CC144" s="46"/>
      <c r="CD144" s="88"/>
    </row>
    <row r="145" spans="2:82" s="39" customFormat="1" ht="8.5" customHeight="1" thickBot="1" x14ac:dyDescent="0.4">
      <c r="B145" s="102"/>
      <c r="C145" s="324"/>
      <c r="D145" s="107"/>
      <c r="E145" s="103"/>
      <c r="F145" s="115"/>
      <c r="G145" s="116"/>
      <c r="I145" s="95"/>
      <c r="K145" s="96"/>
      <c r="L145" s="93"/>
      <c r="M145" s="93"/>
      <c r="N145" s="93"/>
      <c r="O145" s="94"/>
      <c r="Q145" s="112"/>
      <c r="R145" s="113"/>
      <c r="T145" s="110">
        <f t="shared" ref="T145" si="426">IF(U143="","",1)</f>
        <v>1</v>
      </c>
      <c r="U145" s="93">
        <f t="shared" ref="U145" si="427">IF(U143="","",1)</f>
        <v>1</v>
      </c>
      <c r="V145" s="109">
        <f t="shared" ref="V145" si="428">IF(U143="","",1)</f>
        <v>1</v>
      </c>
      <c r="X145" s="107"/>
      <c r="Y145" s="97"/>
      <c r="Z145" s="98"/>
      <c r="AB145" s="104"/>
      <c r="AC145" s="92"/>
      <c r="AD145" s="139"/>
      <c r="AF145" s="140"/>
      <c r="AG145" s="141"/>
      <c r="AH145" s="141"/>
      <c r="AI145" s="141"/>
      <c r="AJ145" s="142"/>
      <c r="AL145" s="140"/>
      <c r="AM145" s="141"/>
      <c r="AN145" s="141"/>
      <c r="AO145" s="141"/>
      <c r="AP145" s="141"/>
      <c r="AQ145" s="141"/>
      <c r="AR145" s="141"/>
      <c r="AS145" s="141"/>
      <c r="AT145" s="141"/>
      <c r="AU145" s="141"/>
      <c r="AV145" s="141"/>
      <c r="AW145" s="141"/>
      <c r="AX145" s="141"/>
      <c r="AY145" s="141"/>
      <c r="AZ145" s="141"/>
      <c r="BA145" s="141"/>
      <c r="BB145" s="141"/>
      <c r="BC145" s="141"/>
      <c r="BD145" s="141"/>
      <c r="BE145" s="141"/>
      <c r="BF145" s="141"/>
      <c r="BG145" s="141"/>
      <c r="BH145" s="141"/>
      <c r="BI145" s="141"/>
      <c r="BJ145" s="141"/>
      <c r="BK145" s="141"/>
      <c r="BL145" s="141"/>
      <c r="BM145" s="141"/>
      <c r="BN145" s="141"/>
      <c r="BO145" s="141"/>
      <c r="BP145" s="141"/>
      <c r="BQ145" s="141"/>
      <c r="BR145" s="141"/>
      <c r="BS145" s="141"/>
      <c r="BT145" s="141"/>
      <c r="BU145" s="141"/>
      <c r="BV145" s="141"/>
      <c r="BW145" s="141"/>
      <c r="BX145" s="141"/>
      <c r="BY145" s="141"/>
      <c r="BZ145" s="142"/>
      <c r="CA145" s="118"/>
      <c r="CB145" s="146"/>
      <c r="CC145" s="97"/>
      <c r="CD145" s="105"/>
    </row>
    <row r="146" spans="2:82" ht="8.5" customHeight="1" thickTop="1" x14ac:dyDescent="0.35">
      <c r="B146" s="71"/>
      <c r="C146" s="323"/>
      <c r="D146" s="47"/>
      <c r="E146" s="60"/>
      <c r="G146" s="46"/>
      <c r="I146" s="61"/>
      <c r="K146" s="45"/>
      <c r="L146" s="1"/>
      <c r="M146" s="1"/>
      <c r="N146" s="1"/>
      <c r="O146" s="46"/>
      <c r="P146" s="1"/>
      <c r="Q146" s="56"/>
      <c r="R146" s="57"/>
      <c r="T146" s="5" t="str">
        <f t="shared" ref="T146" si="429">IF(U147="","",1)</f>
        <v/>
      </c>
      <c r="U146" s="1" t="str">
        <f t="shared" ref="U146" si="430">IF(U147="","",1)</f>
        <v/>
      </c>
      <c r="V146" s="6" t="str">
        <f t="shared" ref="V146" si="431">IF(U147="","",1)</f>
        <v/>
      </c>
      <c r="X146" s="60"/>
      <c r="Y146" s="46"/>
      <c r="Z146" s="76"/>
      <c r="AB146" s="82"/>
      <c r="AC146" s="45"/>
      <c r="AD146" s="149"/>
      <c r="AF146" s="150"/>
      <c r="AG146" s="151"/>
      <c r="AH146" s="151"/>
      <c r="AI146" s="151"/>
      <c r="AJ146" s="152"/>
      <c r="AL146" s="150"/>
      <c r="AM146" s="157"/>
      <c r="AN146" s="157"/>
      <c r="AO146" s="157"/>
      <c r="AP146" s="157"/>
      <c r="AQ146" s="157"/>
      <c r="AR146" s="157"/>
      <c r="AS146" s="157"/>
      <c r="AT146" s="157"/>
      <c r="AU146" s="157"/>
      <c r="AV146" s="157"/>
      <c r="AW146" s="157"/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157"/>
      <c r="BL146" s="157"/>
      <c r="BM146" s="157"/>
      <c r="BN146" s="157"/>
      <c r="BO146" s="157"/>
      <c r="BP146" s="157"/>
      <c r="BQ146" s="157"/>
      <c r="BR146" s="157"/>
      <c r="BS146" s="157"/>
      <c r="BT146" s="157"/>
      <c r="BU146" s="157"/>
      <c r="BV146" s="157"/>
      <c r="BW146" s="157"/>
      <c r="BX146" s="157"/>
      <c r="BY146" s="157"/>
      <c r="BZ146" s="152"/>
      <c r="CA146" s="117"/>
      <c r="CB146" s="149"/>
      <c r="CC146" s="46"/>
      <c r="CD146" s="88"/>
    </row>
    <row r="147" spans="2:82" x14ac:dyDescent="0.35">
      <c r="B147" s="71"/>
      <c r="C147" s="323">
        <f t="shared" ref="C147:D147" si="432">IF(AC147="Athlete Name","",AC147)</f>
        <v>32</v>
      </c>
      <c r="D147" s="47" t="str">
        <f t="shared" si="432"/>
        <v/>
      </c>
      <c r="E147" s="60"/>
      <c r="F147" s="1" t="str">
        <f>IF(COUNT(AL147:BZ147)=0,"", COUNT(AL147:BZ147))</f>
        <v/>
      </c>
      <c r="G147" s="46" t="str">
        <f t="shared" ref="G147" si="433">_xlfn.IFS(F147="","",F147=1,1,F147=2,2,F147=3,3,F147=4,4,F147=5,5,F147&gt;5,5)</f>
        <v/>
      </c>
      <c r="I147" s="61"/>
      <c r="J147" s="108" t="s">
        <v>7</v>
      </c>
      <c r="K147" s="45" t="str">
        <f>IFERROR(LARGE((AL147:BZ147),1),"")</f>
        <v/>
      </c>
      <c r="L147" s="1" t="str">
        <f>IFERROR(LARGE((AL147:BZ147),2),"")</f>
        <v/>
      </c>
      <c r="M147" s="1" t="str">
        <f>IFERROR(LARGE((AL147:BZ147),3),"")</f>
        <v/>
      </c>
      <c r="N147" s="1" t="str">
        <f>IFERROR(LARGE((AL147:BZ147),4),"")</f>
        <v/>
      </c>
      <c r="O147" s="46" t="str">
        <f>IFERROR(LARGE((AL147:BZ147),5),"")</f>
        <v/>
      </c>
      <c r="P147" s="1"/>
      <c r="Q147" s="56" t="str">
        <f t="shared" ref="Q147" si="434">IFERROR(AVERAGEIF(K147:O147,"&gt;0"),"")</f>
        <v/>
      </c>
      <c r="R147" s="57" t="str">
        <f t="shared" ref="R147" si="435">IF(SUM(AF148:AJ148,K148:O148)=0,"",SUM(AF148:AJ148,K148:O148))</f>
        <v/>
      </c>
      <c r="T147" s="5" t="str">
        <f t="shared" ref="T147" si="436">IF(U147="","",1)</f>
        <v/>
      </c>
      <c r="U147" s="4" t="str">
        <f t="shared" ref="U147" si="437">IF(SUM(Q147:R147)=0,"",SUM(Q147:R147))</f>
        <v/>
      </c>
      <c r="V147" s="6" t="str">
        <f t="shared" ref="V147" si="438">IF(U147="","",1)</f>
        <v/>
      </c>
      <c r="X147" s="60" t="str">
        <f t="shared" ref="X147" si="439">IF(AD147="Athlete Name","",AD147)</f>
        <v/>
      </c>
      <c r="Y147" s="46"/>
      <c r="Z147" s="76"/>
      <c r="AB147" s="82"/>
      <c r="AC147" s="45">
        <v>32</v>
      </c>
      <c r="AD147" s="60" t="s">
        <v>34</v>
      </c>
      <c r="AF147" s="45"/>
      <c r="AG147" s="1"/>
      <c r="AH147" s="1"/>
      <c r="AI147" s="1"/>
      <c r="AJ147" s="46"/>
      <c r="AK147" s="108"/>
      <c r="AL147" s="62" t="s">
        <v>7</v>
      </c>
      <c r="AM147" s="62" t="s">
        <v>7</v>
      </c>
      <c r="AN147" s="62" t="s">
        <v>7</v>
      </c>
      <c r="AO147" s="62" t="s">
        <v>7</v>
      </c>
      <c r="AP147" s="62" t="s">
        <v>7</v>
      </c>
      <c r="AQ147" s="62" t="s">
        <v>7</v>
      </c>
      <c r="AR147" s="62" t="s">
        <v>7</v>
      </c>
      <c r="AS147" s="62" t="s">
        <v>7</v>
      </c>
      <c r="AT147" s="62" t="s">
        <v>7</v>
      </c>
      <c r="AU147" s="62" t="s">
        <v>7</v>
      </c>
      <c r="AV147" s="62" t="s">
        <v>7</v>
      </c>
      <c r="AW147" s="62" t="s">
        <v>7</v>
      </c>
      <c r="AX147" s="62" t="s">
        <v>7</v>
      </c>
      <c r="AY147" s="62" t="s">
        <v>7</v>
      </c>
      <c r="AZ147" s="62" t="s">
        <v>7</v>
      </c>
      <c r="BA147" s="62" t="s">
        <v>7</v>
      </c>
      <c r="BB147" s="62" t="s">
        <v>7</v>
      </c>
      <c r="BC147" s="62" t="s">
        <v>7</v>
      </c>
      <c r="BD147" s="62" t="s">
        <v>7</v>
      </c>
      <c r="BE147" s="62" t="s">
        <v>7</v>
      </c>
      <c r="BF147" s="62" t="s">
        <v>7</v>
      </c>
      <c r="BG147" s="62" t="s">
        <v>7</v>
      </c>
      <c r="BH147" s="62" t="s">
        <v>7</v>
      </c>
      <c r="BI147" s="62" t="s">
        <v>7</v>
      </c>
      <c r="BJ147" s="62" t="s">
        <v>7</v>
      </c>
      <c r="BK147" s="62" t="s">
        <v>7</v>
      </c>
      <c r="BL147" s="62" t="s">
        <v>7</v>
      </c>
      <c r="BM147" s="62" t="s">
        <v>7</v>
      </c>
      <c r="BN147" s="62" t="s">
        <v>7</v>
      </c>
      <c r="BO147" s="62" t="s">
        <v>7</v>
      </c>
      <c r="BP147" s="62" t="s">
        <v>7</v>
      </c>
      <c r="BQ147" s="62" t="s">
        <v>7</v>
      </c>
      <c r="BR147" s="62" t="s">
        <v>7</v>
      </c>
      <c r="BS147" s="62" t="s">
        <v>7</v>
      </c>
      <c r="BT147" s="62" t="s">
        <v>7</v>
      </c>
      <c r="BU147" s="62" t="s">
        <v>7</v>
      </c>
      <c r="BV147" s="62" t="s">
        <v>7</v>
      </c>
      <c r="BW147" s="62" t="s">
        <v>7</v>
      </c>
      <c r="BX147" s="62" t="s">
        <v>7</v>
      </c>
      <c r="BY147" s="62" t="s">
        <v>7</v>
      </c>
      <c r="BZ147" s="62" t="s">
        <v>7</v>
      </c>
      <c r="CA147" s="117"/>
      <c r="CB147" s="60" t="str">
        <f>IF(AD147="Athlete Name","",AD147)</f>
        <v/>
      </c>
      <c r="CC147" s="46">
        <v>32</v>
      </c>
      <c r="CD147" s="88"/>
    </row>
    <row r="148" spans="2:82" x14ac:dyDescent="0.35">
      <c r="B148" s="71"/>
      <c r="C148" s="323"/>
      <c r="D148" s="47"/>
      <c r="E148" s="60"/>
      <c r="G148" s="46"/>
      <c r="I148" s="61" t="str">
        <f>IF(SUM(AF148:AJ148)=0,"",SUM(AF148:AJ148))</f>
        <v/>
      </c>
      <c r="J148" s="108" t="s">
        <v>12</v>
      </c>
      <c r="K148" s="45" t="str">
        <f>IFERROR(LARGE((AL148:BZ148),1),"")</f>
        <v/>
      </c>
      <c r="L148" s="1" t="str">
        <f>IFERROR(LARGE((AL148:BZ148),2),"")</f>
        <v/>
      </c>
      <c r="M148" s="1" t="str">
        <f>IFERROR(LARGE((AL148:BZ148),3),"")</f>
        <v/>
      </c>
      <c r="N148" s="1" t="str">
        <f>IFERROR(LARGE((AL148:BZ148),4),"")</f>
        <v/>
      </c>
      <c r="O148" s="46" t="str">
        <f>IFERROR(LARGE((AL148:BZ148),5),"")</f>
        <v/>
      </c>
      <c r="P148" s="1"/>
      <c r="Q148" s="56"/>
      <c r="R148" s="57"/>
      <c r="T148" s="5" t="str">
        <f t="shared" ref="T148" si="440">IF(U147="","",1)</f>
        <v/>
      </c>
      <c r="U148" s="126" t="str">
        <f t="shared" ref="U148" si="441">IF(U147="","",1)</f>
        <v/>
      </c>
      <c r="V148" s="6" t="str">
        <f t="shared" ref="V148" si="442">IF(U147="","",1)</f>
        <v/>
      </c>
      <c r="X148" s="60"/>
      <c r="Y148" s="46"/>
      <c r="Z148" s="76"/>
      <c r="AB148" s="82"/>
      <c r="AC148" s="45"/>
      <c r="AD148" s="60"/>
      <c r="AF148" s="45" t="s">
        <v>12</v>
      </c>
      <c r="AG148" s="1" t="s">
        <v>12</v>
      </c>
      <c r="AH148" s="1" t="s">
        <v>12</v>
      </c>
      <c r="AI148" s="1" t="s">
        <v>12</v>
      </c>
      <c r="AJ148" s="46" t="s">
        <v>12</v>
      </c>
      <c r="AK148" s="108"/>
      <c r="AL148" s="45"/>
      <c r="AM148" s="45" t="s">
        <v>12</v>
      </c>
      <c r="AN148" s="45" t="s">
        <v>12</v>
      </c>
      <c r="AO148" s="45" t="s">
        <v>12</v>
      </c>
      <c r="AP148" s="45" t="s">
        <v>12</v>
      </c>
      <c r="AQ148" s="45" t="s">
        <v>12</v>
      </c>
      <c r="AR148" s="45" t="s">
        <v>12</v>
      </c>
      <c r="AS148" s="45" t="s">
        <v>12</v>
      </c>
      <c r="AT148" s="45" t="s">
        <v>12</v>
      </c>
      <c r="AU148" s="45" t="s">
        <v>12</v>
      </c>
      <c r="AV148" s="45" t="s">
        <v>12</v>
      </c>
      <c r="AW148" s="45" t="s">
        <v>12</v>
      </c>
      <c r="AX148" s="45" t="s">
        <v>12</v>
      </c>
      <c r="AY148" s="45" t="s">
        <v>12</v>
      </c>
      <c r="AZ148" s="45" t="s">
        <v>12</v>
      </c>
      <c r="BA148" s="45" t="s">
        <v>12</v>
      </c>
      <c r="BB148" s="45" t="s">
        <v>12</v>
      </c>
      <c r="BC148" s="45" t="s">
        <v>12</v>
      </c>
      <c r="BD148" s="45" t="s">
        <v>12</v>
      </c>
      <c r="BE148" s="45" t="s">
        <v>12</v>
      </c>
      <c r="BF148" s="45" t="s">
        <v>12</v>
      </c>
      <c r="BG148" s="45" t="s">
        <v>12</v>
      </c>
      <c r="BH148" s="45" t="s">
        <v>12</v>
      </c>
      <c r="BI148" s="45" t="s">
        <v>12</v>
      </c>
      <c r="BJ148" s="45" t="s">
        <v>12</v>
      </c>
      <c r="BK148" s="45" t="s">
        <v>12</v>
      </c>
      <c r="BL148" s="45" t="s">
        <v>12</v>
      </c>
      <c r="BM148" s="45" t="s">
        <v>12</v>
      </c>
      <c r="BN148" s="45" t="s">
        <v>12</v>
      </c>
      <c r="BO148" s="45" t="s">
        <v>12</v>
      </c>
      <c r="BP148" s="45" t="s">
        <v>12</v>
      </c>
      <c r="BQ148" s="45" t="s">
        <v>12</v>
      </c>
      <c r="BR148" s="45" t="s">
        <v>12</v>
      </c>
      <c r="BS148" s="45" t="s">
        <v>12</v>
      </c>
      <c r="BT148" s="45" t="s">
        <v>12</v>
      </c>
      <c r="BU148" s="45" t="s">
        <v>12</v>
      </c>
      <c r="BV148" s="45" t="s">
        <v>12</v>
      </c>
      <c r="BW148" s="45" t="s">
        <v>12</v>
      </c>
      <c r="BX148" s="45" t="s">
        <v>12</v>
      </c>
      <c r="BY148" s="45" t="s">
        <v>12</v>
      </c>
      <c r="BZ148" s="45" t="s">
        <v>12</v>
      </c>
      <c r="CA148" s="117"/>
      <c r="CB148" s="60"/>
      <c r="CC148" s="46"/>
      <c r="CD148" s="88"/>
    </row>
    <row r="149" spans="2:82" s="39" customFormat="1" ht="8.5" customHeight="1" thickBot="1" x14ac:dyDescent="0.4">
      <c r="B149" s="102"/>
      <c r="C149" s="324"/>
      <c r="D149" s="107"/>
      <c r="E149" s="103"/>
      <c r="F149" s="115"/>
      <c r="G149" s="116"/>
      <c r="I149" s="95"/>
      <c r="K149" s="96"/>
      <c r="L149" s="93"/>
      <c r="M149" s="93"/>
      <c r="N149" s="93"/>
      <c r="O149" s="94"/>
      <c r="Q149" s="112"/>
      <c r="R149" s="113"/>
      <c r="T149" s="110" t="str">
        <f t="shared" ref="T149" si="443">IF(U147="","",1)</f>
        <v/>
      </c>
      <c r="U149" s="93" t="str">
        <f t="shared" ref="U149" si="444">IF(U147="","",1)</f>
        <v/>
      </c>
      <c r="V149" s="109" t="str">
        <f t="shared" ref="V149" si="445">IF(U147="","",1)</f>
        <v/>
      </c>
      <c r="X149" s="107"/>
      <c r="Y149" s="97"/>
      <c r="Z149" s="98"/>
      <c r="AB149" s="104"/>
      <c r="AC149" s="92"/>
      <c r="AD149" s="148"/>
      <c r="AF149" s="153"/>
      <c r="AG149" s="154"/>
      <c r="AH149" s="154"/>
      <c r="AI149" s="155"/>
      <c r="AJ149" s="156"/>
      <c r="AL149" s="159"/>
      <c r="AM149" s="155"/>
      <c r="AN149" s="155"/>
      <c r="AO149" s="155"/>
      <c r="AP149" s="155"/>
      <c r="AQ149" s="155"/>
      <c r="AR149" s="155"/>
      <c r="AS149" s="155"/>
      <c r="AT149" s="155"/>
      <c r="AU149" s="155"/>
      <c r="AV149" s="155"/>
      <c r="AW149" s="155"/>
      <c r="AX149" s="155"/>
      <c r="AY149" s="155"/>
      <c r="AZ149" s="155"/>
      <c r="BA149" s="155"/>
      <c r="BB149" s="155"/>
      <c r="BC149" s="155"/>
      <c r="BD149" s="155"/>
      <c r="BE149" s="155"/>
      <c r="BF149" s="155"/>
      <c r="BG149" s="155"/>
      <c r="BH149" s="155"/>
      <c r="BI149" s="155"/>
      <c r="BJ149" s="155"/>
      <c r="BK149" s="155"/>
      <c r="BL149" s="155"/>
      <c r="BM149" s="155"/>
      <c r="BN149" s="155"/>
      <c r="BO149" s="155"/>
      <c r="BP149" s="155"/>
      <c r="BQ149" s="155"/>
      <c r="BR149" s="155"/>
      <c r="BS149" s="155"/>
      <c r="BT149" s="155"/>
      <c r="BU149" s="155"/>
      <c r="BV149" s="155"/>
      <c r="BW149" s="155"/>
      <c r="BX149" s="155"/>
      <c r="BY149" s="155"/>
      <c r="BZ149" s="156"/>
      <c r="CA149" s="118"/>
      <c r="CB149" s="158"/>
      <c r="CC149" s="97"/>
      <c r="CD149" s="105"/>
    </row>
    <row r="150" spans="2:82" ht="8.5" customHeight="1" thickTop="1" x14ac:dyDescent="0.35">
      <c r="B150" s="71"/>
      <c r="C150" s="323"/>
      <c r="D150" s="47"/>
      <c r="E150" s="60"/>
      <c r="G150" s="46"/>
      <c r="I150" s="61"/>
      <c r="K150" s="45"/>
      <c r="L150" s="1"/>
      <c r="M150" s="1"/>
      <c r="N150" s="1"/>
      <c r="O150" s="46"/>
      <c r="P150" s="1"/>
      <c r="Q150" s="56"/>
      <c r="R150" s="57"/>
      <c r="T150" s="5" t="str">
        <f t="shared" ref="T150" si="446">IF(U151="","",1)</f>
        <v/>
      </c>
      <c r="U150" s="1" t="str">
        <f t="shared" ref="U150" si="447">IF(U151="","",1)</f>
        <v/>
      </c>
      <c r="V150" s="6" t="str">
        <f t="shared" ref="V150" si="448">IF(U151="","",1)</f>
        <v/>
      </c>
      <c r="X150" s="60"/>
      <c r="Y150" s="46"/>
      <c r="Z150" s="76"/>
      <c r="AB150" s="82"/>
      <c r="AC150" s="45"/>
      <c r="AD150" s="134"/>
      <c r="AF150" s="135"/>
      <c r="AG150" s="136"/>
      <c r="AH150" s="136"/>
      <c r="AI150" s="137"/>
      <c r="AJ150" s="138"/>
      <c r="AL150" s="143"/>
      <c r="AM150" s="144"/>
      <c r="AN150" s="144"/>
      <c r="AO150" s="144"/>
      <c r="AP150" s="144"/>
      <c r="AQ150" s="144"/>
      <c r="AR150" s="144"/>
      <c r="AS150" s="144"/>
      <c r="AT150" s="144"/>
      <c r="AU150" s="144"/>
      <c r="AV150" s="144"/>
      <c r="AW150" s="144"/>
      <c r="AX150" s="144"/>
      <c r="AY150" s="144"/>
      <c r="AZ150" s="144"/>
      <c r="BA150" s="144"/>
      <c r="BB150" s="144"/>
      <c r="BC150" s="144"/>
      <c r="BD150" s="144"/>
      <c r="BE150" s="144"/>
      <c r="BF150" s="144"/>
      <c r="BG150" s="144"/>
      <c r="BH150" s="144"/>
      <c r="BI150" s="144"/>
      <c r="BJ150" s="144"/>
      <c r="BK150" s="144"/>
      <c r="BL150" s="144"/>
      <c r="BM150" s="144"/>
      <c r="BN150" s="144"/>
      <c r="BO150" s="144"/>
      <c r="BP150" s="144"/>
      <c r="BQ150" s="144"/>
      <c r="BR150" s="144"/>
      <c r="BS150" s="144"/>
      <c r="BT150" s="144"/>
      <c r="BU150" s="144"/>
      <c r="BV150" s="144"/>
      <c r="BW150" s="144"/>
      <c r="BX150" s="144"/>
      <c r="BY150" s="144"/>
      <c r="BZ150" s="145"/>
      <c r="CA150" s="117"/>
      <c r="CB150" s="134"/>
      <c r="CC150" s="46"/>
      <c r="CD150" s="88"/>
    </row>
    <row r="151" spans="2:82" x14ac:dyDescent="0.35">
      <c r="B151" s="71"/>
      <c r="C151" s="323">
        <f t="shared" ref="C151:D151" si="449">IF(AC151="Athlete Name","",AC151)</f>
        <v>33</v>
      </c>
      <c r="D151" s="47" t="str">
        <f t="shared" si="449"/>
        <v/>
      </c>
      <c r="E151" s="60"/>
      <c r="F151" s="1" t="str">
        <f>IF(COUNT(AL151:BZ151)=0,"", COUNT(AL151:BZ151))</f>
        <v/>
      </c>
      <c r="G151" s="46" t="str">
        <f t="shared" ref="G151" si="450">_xlfn.IFS(F151="","",F151=1,1,F151=2,2,F151=3,3,F151=4,4,F151=5,5,F151&gt;5,5)</f>
        <v/>
      </c>
      <c r="I151" s="61"/>
      <c r="J151" s="108" t="s">
        <v>7</v>
      </c>
      <c r="K151" s="45" t="str">
        <f>IFERROR(LARGE((AL151:BZ151),1),"")</f>
        <v/>
      </c>
      <c r="L151" s="1" t="str">
        <f>IFERROR(LARGE((AL151:BZ151),2),"")</f>
        <v/>
      </c>
      <c r="M151" s="1" t="str">
        <f>IFERROR(LARGE((AL151:BZ151),3),"")</f>
        <v/>
      </c>
      <c r="N151" s="1" t="str">
        <f>IFERROR(LARGE((AL151:BZ151),4),"")</f>
        <v/>
      </c>
      <c r="O151" s="46" t="str">
        <f>IFERROR(LARGE((AL151:BZ151),5),"")</f>
        <v/>
      </c>
      <c r="P151" s="1"/>
      <c r="Q151" s="56" t="str">
        <f t="shared" ref="Q151" si="451">IFERROR(AVERAGEIF(K151:O151,"&gt;0"),"")</f>
        <v/>
      </c>
      <c r="R151" s="57" t="str">
        <f t="shared" ref="R151" si="452">IF(SUM(AF152:AJ152,K152:O152)=0,"",SUM(AF152:AJ152,K152:O152))</f>
        <v/>
      </c>
      <c r="T151" s="5" t="str">
        <f t="shared" ref="T151" si="453">IF(U151="","",1)</f>
        <v/>
      </c>
      <c r="U151" s="4" t="str">
        <f t="shared" ref="U151" si="454">IF(SUM(Q151:R151)=0,"",SUM(Q151:R151))</f>
        <v/>
      </c>
      <c r="V151" s="6" t="str">
        <f t="shared" ref="V151" si="455">IF(U151="","",1)</f>
        <v/>
      </c>
      <c r="X151" s="60" t="str">
        <f t="shared" ref="X151" si="456">IF(AD151="Athlete Name","",AD151)</f>
        <v/>
      </c>
      <c r="Y151" s="46"/>
      <c r="Z151" s="76"/>
      <c r="AB151" s="82"/>
      <c r="AC151" s="45">
        <v>33</v>
      </c>
      <c r="AD151" s="60" t="s">
        <v>34</v>
      </c>
      <c r="AF151" s="45"/>
      <c r="AG151" s="1"/>
      <c r="AH151" s="1"/>
      <c r="AI151" s="1"/>
      <c r="AJ151" s="46"/>
      <c r="AK151" s="108"/>
      <c r="AL151" s="62" t="s">
        <v>7</v>
      </c>
      <c r="AM151" s="62" t="s">
        <v>7</v>
      </c>
      <c r="AN151" s="62" t="s">
        <v>7</v>
      </c>
      <c r="AO151" s="62" t="s">
        <v>7</v>
      </c>
      <c r="AP151" s="62" t="s">
        <v>7</v>
      </c>
      <c r="AQ151" s="62" t="s">
        <v>7</v>
      </c>
      <c r="AR151" s="62" t="s">
        <v>7</v>
      </c>
      <c r="AS151" s="62" t="s">
        <v>7</v>
      </c>
      <c r="AT151" s="62" t="s">
        <v>7</v>
      </c>
      <c r="AU151" s="62" t="s">
        <v>7</v>
      </c>
      <c r="AV151" s="62" t="s">
        <v>7</v>
      </c>
      <c r="AW151" s="62" t="s">
        <v>7</v>
      </c>
      <c r="AX151" s="62" t="s">
        <v>7</v>
      </c>
      <c r="AY151" s="62" t="s">
        <v>7</v>
      </c>
      <c r="AZ151" s="62" t="s">
        <v>7</v>
      </c>
      <c r="BA151" s="62" t="s">
        <v>7</v>
      </c>
      <c r="BB151" s="62" t="s">
        <v>7</v>
      </c>
      <c r="BC151" s="62" t="s">
        <v>7</v>
      </c>
      <c r="BD151" s="62" t="s">
        <v>7</v>
      </c>
      <c r="BE151" s="62" t="s">
        <v>7</v>
      </c>
      <c r="BF151" s="62" t="s">
        <v>7</v>
      </c>
      <c r="BG151" s="62" t="s">
        <v>7</v>
      </c>
      <c r="BH151" s="62" t="s">
        <v>7</v>
      </c>
      <c r="BI151" s="62" t="s">
        <v>7</v>
      </c>
      <c r="BJ151" s="62" t="s">
        <v>7</v>
      </c>
      <c r="BK151" s="62" t="s">
        <v>7</v>
      </c>
      <c r="BL151" s="62" t="s">
        <v>7</v>
      </c>
      <c r="BM151" s="62" t="s">
        <v>7</v>
      </c>
      <c r="BN151" s="62" t="s">
        <v>7</v>
      </c>
      <c r="BO151" s="62" t="s">
        <v>7</v>
      </c>
      <c r="BP151" s="62" t="s">
        <v>7</v>
      </c>
      <c r="BQ151" s="62" t="s">
        <v>7</v>
      </c>
      <c r="BR151" s="62" t="s">
        <v>7</v>
      </c>
      <c r="BS151" s="62" t="s">
        <v>7</v>
      </c>
      <c r="BT151" s="62" t="s">
        <v>7</v>
      </c>
      <c r="BU151" s="62" t="s">
        <v>7</v>
      </c>
      <c r="BV151" s="62" t="s">
        <v>7</v>
      </c>
      <c r="BW151" s="62" t="s">
        <v>7</v>
      </c>
      <c r="BX151" s="62" t="s">
        <v>7</v>
      </c>
      <c r="BY151" s="62" t="s">
        <v>7</v>
      </c>
      <c r="BZ151" s="62" t="s">
        <v>7</v>
      </c>
      <c r="CA151" s="117"/>
      <c r="CB151" s="60" t="str">
        <f>IF(AD151="Athlete Name","",AD151)</f>
        <v/>
      </c>
      <c r="CC151" s="46">
        <v>33</v>
      </c>
      <c r="CD151" s="88"/>
    </row>
    <row r="152" spans="2:82" x14ac:dyDescent="0.35">
      <c r="B152" s="71"/>
      <c r="C152" s="323"/>
      <c r="D152" s="47"/>
      <c r="E152" s="60"/>
      <c r="G152" s="46"/>
      <c r="I152" s="61" t="str">
        <f>IF(SUM(AF152:AJ152)=0,"",SUM(AF152:AJ152))</f>
        <v/>
      </c>
      <c r="J152" s="108" t="s">
        <v>12</v>
      </c>
      <c r="K152" s="45" t="str">
        <f>IFERROR(LARGE((AL152:BZ152),1),"")</f>
        <v/>
      </c>
      <c r="L152" s="1" t="str">
        <f>IFERROR(LARGE((AL152:BZ152),2),"")</f>
        <v/>
      </c>
      <c r="M152" s="1" t="str">
        <f>IFERROR(LARGE((AL152:BZ152),3),"")</f>
        <v/>
      </c>
      <c r="N152" s="1" t="str">
        <f>IFERROR(LARGE((AL152:BZ152),4),"")</f>
        <v/>
      </c>
      <c r="O152" s="46" t="str">
        <f>IFERROR(LARGE((AL152:BZ152),5),"")</f>
        <v/>
      </c>
      <c r="P152" s="1"/>
      <c r="Q152" s="56"/>
      <c r="R152" s="57"/>
      <c r="T152" s="5" t="str">
        <f t="shared" ref="T152" si="457">IF(U151="","",1)</f>
        <v/>
      </c>
      <c r="U152" s="126" t="str">
        <f t="shared" ref="U152" si="458">IF(U151="","",1)</f>
        <v/>
      </c>
      <c r="V152" s="6" t="str">
        <f t="shared" ref="V152" si="459">IF(U151="","",1)</f>
        <v/>
      </c>
      <c r="X152" s="60"/>
      <c r="Y152" s="46"/>
      <c r="Z152" s="76"/>
      <c r="AB152" s="82"/>
      <c r="AC152" s="45"/>
      <c r="AD152" s="60"/>
      <c r="AF152" s="45" t="s">
        <v>12</v>
      </c>
      <c r="AG152" s="1" t="s">
        <v>12</v>
      </c>
      <c r="AH152" s="1" t="s">
        <v>12</v>
      </c>
      <c r="AI152" s="1" t="s">
        <v>12</v>
      </c>
      <c r="AJ152" s="46" t="s">
        <v>12</v>
      </c>
      <c r="AK152" s="108"/>
      <c r="AL152" s="45"/>
      <c r="AM152" s="45" t="s">
        <v>12</v>
      </c>
      <c r="AN152" s="45" t="s">
        <v>12</v>
      </c>
      <c r="AO152" s="45" t="s">
        <v>12</v>
      </c>
      <c r="AP152" s="45" t="s">
        <v>12</v>
      </c>
      <c r="AQ152" s="45" t="s">
        <v>12</v>
      </c>
      <c r="AR152" s="45" t="s">
        <v>12</v>
      </c>
      <c r="AS152" s="45" t="s">
        <v>12</v>
      </c>
      <c r="AT152" s="45" t="s">
        <v>12</v>
      </c>
      <c r="AU152" s="45" t="s">
        <v>12</v>
      </c>
      <c r="AV152" s="45" t="s">
        <v>12</v>
      </c>
      <c r="AW152" s="45" t="s">
        <v>12</v>
      </c>
      <c r="AX152" s="45" t="s">
        <v>12</v>
      </c>
      <c r="AY152" s="45" t="s">
        <v>12</v>
      </c>
      <c r="AZ152" s="45" t="s">
        <v>12</v>
      </c>
      <c r="BA152" s="45" t="s">
        <v>12</v>
      </c>
      <c r="BB152" s="45" t="s">
        <v>12</v>
      </c>
      <c r="BC152" s="45" t="s">
        <v>12</v>
      </c>
      <c r="BD152" s="45" t="s">
        <v>12</v>
      </c>
      <c r="BE152" s="45" t="s">
        <v>12</v>
      </c>
      <c r="BF152" s="45" t="s">
        <v>12</v>
      </c>
      <c r="BG152" s="45" t="s">
        <v>12</v>
      </c>
      <c r="BH152" s="45" t="s">
        <v>12</v>
      </c>
      <c r="BI152" s="45" t="s">
        <v>12</v>
      </c>
      <c r="BJ152" s="45" t="s">
        <v>12</v>
      </c>
      <c r="BK152" s="45" t="s">
        <v>12</v>
      </c>
      <c r="BL152" s="45" t="s">
        <v>12</v>
      </c>
      <c r="BM152" s="45" t="s">
        <v>12</v>
      </c>
      <c r="BN152" s="45" t="s">
        <v>12</v>
      </c>
      <c r="BO152" s="45" t="s">
        <v>12</v>
      </c>
      <c r="BP152" s="45" t="s">
        <v>12</v>
      </c>
      <c r="BQ152" s="45" t="s">
        <v>12</v>
      </c>
      <c r="BR152" s="45" t="s">
        <v>12</v>
      </c>
      <c r="BS152" s="45" t="s">
        <v>12</v>
      </c>
      <c r="BT152" s="45" t="s">
        <v>12</v>
      </c>
      <c r="BU152" s="45" t="s">
        <v>12</v>
      </c>
      <c r="BV152" s="45" t="s">
        <v>12</v>
      </c>
      <c r="BW152" s="45" t="s">
        <v>12</v>
      </c>
      <c r="BX152" s="45" t="s">
        <v>12</v>
      </c>
      <c r="BY152" s="45" t="s">
        <v>12</v>
      </c>
      <c r="BZ152" s="45" t="s">
        <v>12</v>
      </c>
      <c r="CA152" s="117"/>
      <c r="CB152" s="60"/>
      <c r="CC152" s="46"/>
      <c r="CD152" s="88"/>
    </row>
    <row r="153" spans="2:82" s="39" customFormat="1" ht="8.5" customHeight="1" thickBot="1" x14ac:dyDescent="0.4">
      <c r="B153" s="102"/>
      <c r="C153" s="324"/>
      <c r="D153" s="107"/>
      <c r="E153" s="103"/>
      <c r="F153" s="115"/>
      <c r="G153" s="116"/>
      <c r="I153" s="95"/>
      <c r="K153" s="96"/>
      <c r="L153" s="93"/>
      <c r="M153" s="93"/>
      <c r="N153" s="93"/>
      <c r="O153" s="94"/>
      <c r="Q153" s="112"/>
      <c r="R153" s="113"/>
      <c r="T153" s="110" t="str">
        <f t="shared" ref="T153" si="460">IF(U151="","",1)</f>
        <v/>
      </c>
      <c r="U153" s="93" t="str">
        <f t="shared" ref="U153" si="461">IF(U151="","",1)</f>
        <v/>
      </c>
      <c r="V153" s="109" t="str">
        <f t="shared" ref="V153" si="462">IF(U151="","",1)</f>
        <v/>
      </c>
      <c r="X153" s="107"/>
      <c r="Y153" s="97"/>
      <c r="Z153" s="98"/>
      <c r="AB153" s="104"/>
      <c r="AC153" s="92"/>
      <c r="AD153" s="139"/>
      <c r="AF153" s="140"/>
      <c r="AG153" s="141"/>
      <c r="AH153" s="141"/>
      <c r="AI153" s="141"/>
      <c r="AJ153" s="142"/>
      <c r="AL153" s="140"/>
      <c r="AM153" s="141"/>
      <c r="AN153" s="141"/>
      <c r="AO153" s="141"/>
      <c r="AP153" s="141"/>
      <c r="AQ153" s="141"/>
      <c r="AR153" s="141"/>
      <c r="AS153" s="141"/>
      <c r="AT153" s="141"/>
      <c r="AU153" s="141"/>
      <c r="AV153" s="141"/>
      <c r="AW153" s="141"/>
      <c r="AX153" s="141"/>
      <c r="AY153" s="141"/>
      <c r="AZ153" s="141"/>
      <c r="BA153" s="141"/>
      <c r="BB153" s="141"/>
      <c r="BC153" s="141"/>
      <c r="BD153" s="141"/>
      <c r="BE153" s="141"/>
      <c r="BF153" s="141"/>
      <c r="BG153" s="141"/>
      <c r="BH153" s="141"/>
      <c r="BI153" s="141"/>
      <c r="BJ153" s="141"/>
      <c r="BK153" s="141"/>
      <c r="BL153" s="141"/>
      <c r="BM153" s="141"/>
      <c r="BN153" s="141"/>
      <c r="BO153" s="141"/>
      <c r="BP153" s="141"/>
      <c r="BQ153" s="141"/>
      <c r="BR153" s="141"/>
      <c r="BS153" s="141"/>
      <c r="BT153" s="141"/>
      <c r="BU153" s="141"/>
      <c r="BV153" s="141"/>
      <c r="BW153" s="141"/>
      <c r="BX153" s="141"/>
      <c r="BY153" s="141"/>
      <c r="BZ153" s="142"/>
      <c r="CA153" s="118"/>
      <c r="CB153" s="146"/>
      <c r="CC153" s="97"/>
      <c r="CD153" s="105"/>
    </row>
    <row r="154" spans="2:82" ht="8.5" customHeight="1" thickTop="1" x14ac:dyDescent="0.35">
      <c r="B154" s="71"/>
      <c r="C154" s="323"/>
      <c r="D154" s="47"/>
      <c r="E154" s="60"/>
      <c r="G154" s="46"/>
      <c r="I154" s="61"/>
      <c r="K154" s="45"/>
      <c r="L154" s="1"/>
      <c r="M154" s="1"/>
      <c r="N154" s="1"/>
      <c r="O154" s="46"/>
      <c r="P154" s="1"/>
      <c r="Q154" s="56"/>
      <c r="R154" s="57"/>
      <c r="T154" s="5" t="str">
        <f t="shared" ref="T154" si="463">IF(U155="","",1)</f>
        <v/>
      </c>
      <c r="U154" s="1" t="str">
        <f t="shared" ref="U154" si="464">IF(U155="","",1)</f>
        <v/>
      </c>
      <c r="V154" s="6" t="str">
        <f t="shared" ref="V154" si="465">IF(U155="","",1)</f>
        <v/>
      </c>
      <c r="X154" s="60"/>
      <c r="Y154" s="46"/>
      <c r="Z154" s="76"/>
      <c r="AB154" s="82"/>
      <c r="AC154" s="45"/>
      <c r="AD154" s="149"/>
      <c r="AF154" s="150"/>
      <c r="AG154" s="151"/>
      <c r="AH154" s="151"/>
      <c r="AI154" s="151"/>
      <c r="AJ154" s="152"/>
      <c r="AL154" s="150"/>
      <c r="AM154" s="157"/>
      <c r="AN154" s="157"/>
      <c r="AO154" s="157"/>
      <c r="AP154" s="157"/>
      <c r="AQ154" s="157"/>
      <c r="AR154" s="157"/>
      <c r="AS154" s="157"/>
      <c r="AT154" s="157"/>
      <c r="AU154" s="157"/>
      <c r="AV154" s="157"/>
      <c r="AW154" s="157"/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157"/>
      <c r="BL154" s="157"/>
      <c r="BM154" s="157"/>
      <c r="BN154" s="157"/>
      <c r="BO154" s="157"/>
      <c r="BP154" s="157"/>
      <c r="BQ154" s="157"/>
      <c r="BR154" s="157"/>
      <c r="BS154" s="157"/>
      <c r="BT154" s="157"/>
      <c r="BU154" s="157"/>
      <c r="BV154" s="157"/>
      <c r="BW154" s="157"/>
      <c r="BX154" s="157"/>
      <c r="BY154" s="157"/>
      <c r="BZ154" s="152"/>
      <c r="CA154" s="117"/>
      <c r="CB154" s="149"/>
      <c r="CC154" s="46"/>
      <c r="CD154" s="88"/>
    </row>
    <row r="155" spans="2:82" x14ac:dyDescent="0.35">
      <c r="B155" s="71"/>
      <c r="C155" s="323">
        <f t="shared" ref="C155:D155" si="466">IF(AC155="Athlete Name","",AC155)</f>
        <v>34</v>
      </c>
      <c r="D155" s="47" t="str">
        <f t="shared" si="466"/>
        <v/>
      </c>
      <c r="E155" s="60"/>
      <c r="F155" s="1" t="str">
        <f>IF(COUNT(AL155:BZ155)=0,"", COUNT(AL155:BZ155))</f>
        <v/>
      </c>
      <c r="G155" s="46" t="str">
        <f t="shared" ref="G155" si="467">_xlfn.IFS(F155="","",F155=1,1,F155=2,2,F155=3,3,F155=4,4,F155=5,5,F155&gt;5,5)</f>
        <v/>
      </c>
      <c r="I155" s="61"/>
      <c r="J155" s="108" t="s">
        <v>7</v>
      </c>
      <c r="K155" s="45" t="str">
        <f>IFERROR(LARGE((AL155:BZ155),1),"")</f>
        <v/>
      </c>
      <c r="L155" s="1" t="str">
        <f>IFERROR(LARGE((AL155:BZ155),2),"")</f>
        <v/>
      </c>
      <c r="M155" s="1" t="str">
        <f>IFERROR(LARGE((AL155:BZ155),3),"")</f>
        <v/>
      </c>
      <c r="N155" s="1" t="str">
        <f>IFERROR(LARGE((AL155:BZ155),4),"")</f>
        <v/>
      </c>
      <c r="O155" s="46" t="str">
        <f>IFERROR(LARGE((AL155:BZ155),5),"")</f>
        <v/>
      </c>
      <c r="P155" s="1"/>
      <c r="Q155" s="56" t="str">
        <f t="shared" ref="Q155" si="468">IFERROR(AVERAGEIF(K155:O155,"&gt;0"),"")</f>
        <v/>
      </c>
      <c r="R155" s="57" t="str">
        <f t="shared" ref="R155" si="469">IF(SUM(AF156:AJ156,K156:O156)=0,"",SUM(AF156:AJ156,K156:O156))</f>
        <v/>
      </c>
      <c r="T155" s="5" t="str">
        <f t="shared" ref="T155" si="470">IF(U155="","",1)</f>
        <v/>
      </c>
      <c r="U155" s="4" t="str">
        <f t="shared" ref="U155" si="471">IF(SUM(Q155:R155)=0,"",SUM(Q155:R155))</f>
        <v/>
      </c>
      <c r="V155" s="6" t="str">
        <f t="shared" ref="V155" si="472">IF(U155="","",1)</f>
        <v/>
      </c>
      <c r="X155" s="60" t="str">
        <f t="shared" ref="X155" si="473">IF(AD155="Athlete Name","",AD155)</f>
        <v/>
      </c>
      <c r="Y155" s="46"/>
      <c r="Z155" s="76"/>
      <c r="AB155" s="82"/>
      <c r="AC155" s="45">
        <v>34</v>
      </c>
      <c r="AD155" s="60" t="s">
        <v>34</v>
      </c>
      <c r="AF155" s="45"/>
      <c r="AG155" s="1"/>
      <c r="AH155" s="1"/>
      <c r="AI155" s="1"/>
      <c r="AJ155" s="46"/>
      <c r="AK155" s="108"/>
      <c r="AL155" s="62" t="s">
        <v>7</v>
      </c>
      <c r="AM155" s="62" t="s">
        <v>7</v>
      </c>
      <c r="AN155" s="62" t="s">
        <v>7</v>
      </c>
      <c r="AO155" s="62" t="s">
        <v>7</v>
      </c>
      <c r="AP155" s="62" t="s">
        <v>7</v>
      </c>
      <c r="AQ155" s="62" t="s">
        <v>7</v>
      </c>
      <c r="AR155" s="62" t="s">
        <v>7</v>
      </c>
      <c r="AS155" s="62" t="s">
        <v>7</v>
      </c>
      <c r="AT155" s="62" t="s">
        <v>7</v>
      </c>
      <c r="AU155" s="62" t="s">
        <v>7</v>
      </c>
      <c r="AV155" s="62" t="s">
        <v>7</v>
      </c>
      <c r="AW155" s="62" t="s">
        <v>7</v>
      </c>
      <c r="AX155" s="62" t="s">
        <v>7</v>
      </c>
      <c r="AY155" s="62" t="s">
        <v>7</v>
      </c>
      <c r="AZ155" s="62" t="s">
        <v>7</v>
      </c>
      <c r="BA155" s="62" t="s">
        <v>7</v>
      </c>
      <c r="BB155" s="62" t="s">
        <v>7</v>
      </c>
      <c r="BC155" s="62" t="s">
        <v>7</v>
      </c>
      <c r="BD155" s="62" t="s">
        <v>7</v>
      </c>
      <c r="BE155" s="62" t="s">
        <v>7</v>
      </c>
      <c r="BF155" s="62" t="s">
        <v>7</v>
      </c>
      <c r="BG155" s="62" t="s">
        <v>7</v>
      </c>
      <c r="BH155" s="62" t="s">
        <v>7</v>
      </c>
      <c r="BI155" s="62" t="s">
        <v>7</v>
      </c>
      <c r="BJ155" s="62" t="s">
        <v>7</v>
      </c>
      <c r="BK155" s="62" t="s">
        <v>7</v>
      </c>
      <c r="BL155" s="62" t="s">
        <v>7</v>
      </c>
      <c r="BM155" s="62" t="s">
        <v>7</v>
      </c>
      <c r="BN155" s="62" t="s">
        <v>7</v>
      </c>
      <c r="BO155" s="62" t="s">
        <v>7</v>
      </c>
      <c r="BP155" s="62" t="s">
        <v>7</v>
      </c>
      <c r="BQ155" s="62" t="s">
        <v>7</v>
      </c>
      <c r="BR155" s="62" t="s">
        <v>7</v>
      </c>
      <c r="BS155" s="62" t="s">
        <v>7</v>
      </c>
      <c r="BT155" s="62" t="s">
        <v>7</v>
      </c>
      <c r="BU155" s="62" t="s">
        <v>7</v>
      </c>
      <c r="BV155" s="62" t="s">
        <v>7</v>
      </c>
      <c r="BW155" s="62" t="s">
        <v>7</v>
      </c>
      <c r="BX155" s="62" t="s">
        <v>7</v>
      </c>
      <c r="BY155" s="62" t="s">
        <v>7</v>
      </c>
      <c r="BZ155" s="62" t="s">
        <v>7</v>
      </c>
      <c r="CA155" s="117"/>
      <c r="CB155" s="60" t="str">
        <f>IF(AD155="Athlete Name","",AD155)</f>
        <v/>
      </c>
      <c r="CC155" s="46">
        <v>34</v>
      </c>
      <c r="CD155" s="88"/>
    </row>
    <row r="156" spans="2:82" x14ac:dyDescent="0.35">
      <c r="B156" s="71"/>
      <c r="C156" s="323"/>
      <c r="D156" s="47"/>
      <c r="E156" s="60"/>
      <c r="G156" s="46"/>
      <c r="I156" s="61" t="str">
        <f>IF(SUM(AF156:AJ156)=0,"",SUM(AF156:AJ156))</f>
        <v/>
      </c>
      <c r="J156" s="108" t="s">
        <v>12</v>
      </c>
      <c r="K156" s="45" t="str">
        <f>IFERROR(LARGE((AL156:BZ156),1),"")</f>
        <v/>
      </c>
      <c r="L156" s="1" t="str">
        <f>IFERROR(LARGE((AL156:BZ156),2),"")</f>
        <v/>
      </c>
      <c r="M156" s="1" t="str">
        <f>IFERROR(LARGE((AL156:BZ156),3),"")</f>
        <v/>
      </c>
      <c r="N156" s="1" t="str">
        <f>IFERROR(LARGE((AL156:BZ156),4),"")</f>
        <v/>
      </c>
      <c r="O156" s="46" t="str">
        <f>IFERROR(LARGE((AL156:BZ156),5),"")</f>
        <v/>
      </c>
      <c r="P156" s="1"/>
      <c r="Q156" s="56"/>
      <c r="R156" s="57"/>
      <c r="T156" s="5" t="str">
        <f t="shared" ref="T156" si="474">IF(U155="","",1)</f>
        <v/>
      </c>
      <c r="U156" s="126" t="str">
        <f t="shared" ref="U156" si="475">IF(U155="","",1)</f>
        <v/>
      </c>
      <c r="V156" s="6" t="str">
        <f t="shared" ref="V156" si="476">IF(U155="","",1)</f>
        <v/>
      </c>
      <c r="X156" s="60"/>
      <c r="Y156" s="46"/>
      <c r="Z156" s="76"/>
      <c r="AB156" s="82"/>
      <c r="AC156" s="45"/>
      <c r="AD156" s="60"/>
      <c r="AF156" s="45" t="s">
        <v>12</v>
      </c>
      <c r="AG156" s="1" t="s">
        <v>12</v>
      </c>
      <c r="AH156" s="1" t="s">
        <v>12</v>
      </c>
      <c r="AI156" s="1" t="s">
        <v>12</v>
      </c>
      <c r="AJ156" s="46" t="s">
        <v>12</v>
      </c>
      <c r="AK156" s="108"/>
      <c r="AL156" s="45"/>
      <c r="AM156" s="45" t="s">
        <v>12</v>
      </c>
      <c r="AN156" s="45" t="s">
        <v>12</v>
      </c>
      <c r="AO156" s="45" t="s">
        <v>12</v>
      </c>
      <c r="AP156" s="45" t="s">
        <v>12</v>
      </c>
      <c r="AQ156" s="45" t="s">
        <v>12</v>
      </c>
      <c r="AR156" s="45" t="s">
        <v>12</v>
      </c>
      <c r="AS156" s="45" t="s">
        <v>12</v>
      </c>
      <c r="AT156" s="45" t="s">
        <v>12</v>
      </c>
      <c r="AU156" s="45" t="s">
        <v>12</v>
      </c>
      <c r="AV156" s="45" t="s">
        <v>12</v>
      </c>
      <c r="AW156" s="45" t="s">
        <v>12</v>
      </c>
      <c r="AX156" s="45" t="s">
        <v>12</v>
      </c>
      <c r="AY156" s="45" t="s">
        <v>12</v>
      </c>
      <c r="AZ156" s="45" t="s">
        <v>12</v>
      </c>
      <c r="BA156" s="45" t="s">
        <v>12</v>
      </c>
      <c r="BB156" s="45" t="s">
        <v>12</v>
      </c>
      <c r="BC156" s="45" t="s">
        <v>12</v>
      </c>
      <c r="BD156" s="45" t="s">
        <v>12</v>
      </c>
      <c r="BE156" s="45" t="s">
        <v>12</v>
      </c>
      <c r="BF156" s="45" t="s">
        <v>12</v>
      </c>
      <c r="BG156" s="45" t="s">
        <v>12</v>
      </c>
      <c r="BH156" s="45" t="s">
        <v>12</v>
      </c>
      <c r="BI156" s="45" t="s">
        <v>12</v>
      </c>
      <c r="BJ156" s="45" t="s">
        <v>12</v>
      </c>
      <c r="BK156" s="45" t="s">
        <v>12</v>
      </c>
      <c r="BL156" s="45" t="s">
        <v>12</v>
      </c>
      <c r="BM156" s="45" t="s">
        <v>12</v>
      </c>
      <c r="BN156" s="45" t="s">
        <v>12</v>
      </c>
      <c r="BO156" s="45" t="s">
        <v>12</v>
      </c>
      <c r="BP156" s="45" t="s">
        <v>12</v>
      </c>
      <c r="BQ156" s="45" t="s">
        <v>12</v>
      </c>
      <c r="BR156" s="45" t="s">
        <v>12</v>
      </c>
      <c r="BS156" s="45" t="s">
        <v>12</v>
      </c>
      <c r="BT156" s="45" t="s">
        <v>12</v>
      </c>
      <c r="BU156" s="45" t="s">
        <v>12</v>
      </c>
      <c r="BV156" s="45" t="s">
        <v>12</v>
      </c>
      <c r="BW156" s="45" t="s">
        <v>12</v>
      </c>
      <c r="BX156" s="45" t="s">
        <v>12</v>
      </c>
      <c r="BY156" s="45" t="s">
        <v>12</v>
      </c>
      <c r="BZ156" s="45" t="s">
        <v>12</v>
      </c>
      <c r="CA156" s="117"/>
      <c r="CB156" s="60"/>
      <c r="CC156" s="46"/>
      <c r="CD156" s="88"/>
    </row>
    <row r="157" spans="2:82" s="39" customFormat="1" ht="8.5" customHeight="1" thickBot="1" x14ac:dyDescent="0.4">
      <c r="B157" s="102"/>
      <c r="C157" s="324"/>
      <c r="D157" s="107"/>
      <c r="E157" s="103"/>
      <c r="F157" s="115"/>
      <c r="G157" s="116"/>
      <c r="I157" s="95"/>
      <c r="K157" s="96"/>
      <c r="L157" s="93"/>
      <c r="M157" s="93"/>
      <c r="N157" s="93"/>
      <c r="O157" s="94"/>
      <c r="Q157" s="112"/>
      <c r="R157" s="113"/>
      <c r="T157" s="110" t="str">
        <f t="shared" ref="T157" si="477">IF(U155="","",1)</f>
        <v/>
      </c>
      <c r="U157" s="93" t="str">
        <f t="shared" ref="U157" si="478">IF(U155="","",1)</f>
        <v/>
      </c>
      <c r="V157" s="109" t="str">
        <f t="shared" ref="V157" si="479">IF(U155="","",1)</f>
        <v/>
      </c>
      <c r="X157" s="107"/>
      <c r="Y157" s="97"/>
      <c r="Z157" s="98"/>
      <c r="AB157" s="104"/>
      <c r="AC157" s="92"/>
      <c r="AD157" s="148"/>
      <c r="AF157" s="153"/>
      <c r="AG157" s="154"/>
      <c r="AH157" s="154"/>
      <c r="AI157" s="155"/>
      <c r="AJ157" s="156"/>
      <c r="AL157" s="159"/>
      <c r="AM157" s="155"/>
      <c r="AN157" s="155"/>
      <c r="AO157" s="155"/>
      <c r="AP157" s="155"/>
      <c r="AQ157" s="155"/>
      <c r="AR157" s="155"/>
      <c r="AS157" s="155"/>
      <c r="AT157" s="155"/>
      <c r="AU157" s="155"/>
      <c r="AV157" s="155"/>
      <c r="AW157" s="155"/>
      <c r="AX157" s="155"/>
      <c r="AY157" s="155"/>
      <c r="AZ157" s="155"/>
      <c r="BA157" s="155"/>
      <c r="BB157" s="155"/>
      <c r="BC157" s="155"/>
      <c r="BD157" s="155"/>
      <c r="BE157" s="155"/>
      <c r="BF157" s="155"/>
      <c r="BG157" s="155"/>
      <c r="BH157" s="155"/>
      <c r="BI157" s="155"/>
      <c r="BJ157" s="155"/>
      <c r="BK157" s="155"/>
      <c r="BL157" s="155"/>
      <c r="BM157" s="155"/>
      <c r="BN157" s="155"/>
      <c r="BO157" s="155"/>
      <c r="BP157" s="155"/>
      <c r="BQ157" s="155"/>
      <c r="BR157" s="155"/>
      <c r="BS157" s="155"/>
      <c r="BT157" s="155"/>
      <c r="BU157" s="155"/>
      <c r="BV157" s="155"/>
      <c r="BW157" s="155"/>
      <c r="BX157" s="155"/>
      <c r="BY157" s="155"/>
      <c r="BZ157" s="156"/>
      <c r="CA157" s="118"/>
      <c r="CB157" s="158"/>
      <c r="CC157" s="97"/>
      <c r="CD157" s="105"/>
    </row>
    <row r="158" spans="2:82" ht="8.5" customHeight="1" thickTop="1" x14ac:dyDescent="0.35">
      <c r="B158" s="71"/>
      <c r="C158" s="323"/>
      <c r="D158" s="47"/>
      <c r="E158" s="60"/>
      <c r="G158" s="46"/>
      <c r="I158" s="61"/>
      <c r="K158" s="45"/>
      <c r="L158" s="1"/>
      <c r="M158" s="1"/>
      <c r="N158" s="1"/>
      <c r="O158" s="46"/>
      <c r="P158" s="1"/>
      <c r="Q158" s="56"/>
      <c r="R158" s="57"/>
      <c r="T158" s="5" t="str">
        <f t="shared" ref="T158" si="480">IF(U159="","",1)</f>
        <v/>
      </c>
      <c r="U158" s="1" t="str">
        <f t="shared" ref="U158" si="481">IF(U159="","",1)</f>
        <v/>
      </c>
      <c r="V158" s="6" t="str">
        <f t="shared" ref="V158" si="482">IF(U159="","",1)</f>
        <v/>
      </c>
      <c r="X158" s="60"/>
      <c r="Y158" s="46"/>
      <c r="Z158" s="76"/>
      <c r="AB158" s="82"/>
      <c r="AC158" s="45"/>
      <c r="AD158" s="134"/>
      <c r="AF158" s="135"/>
      <c r="AG158" s="136"/>
      <c r="AH158" s="136"/>
      <c r="AI158" s="137"/>
      <c r="AJ158" s="138"/>
      <c r="AL158" s="143"/>
      <c r="AM158" s="144"/>
      <c r="AN158" s="144"/>
      <c r="AO158" s="144"/>
      <c r="AP158" s="144"/>
      <c r="AQ158" s="144"/>
      <c r="AR158" s="144"/>
      <c r="AS158" s="144"/>
      <c r="AT158" s="144"/>
      <c r="AU158" s="144"/>
      <c r="AV158" s="144"/>
      <c r="AW158" s="144"/>
      <c r="AX158" s="144"/>
      <c r="AY158" s="144"/>
      <c r="AZ158" s="144"/>
      <c r="BA158" s="144"/>
      <c r="BB158" s="144"/>
      <c r="BC158" s="144"/>
      <c r="BD158" s="144"/>
      <c r="BE158" s="144"/>
      <c r="BF158" s="144"/>
      <c r="BG158" s="144"/>
      <c r="BH158" s="144"/>
      <c r="BI158" s="144"/>
      <c r="BJ158" s="144"/>
      <c r="BK158" s="144"/>
      <c r="BL158" s="144"/>
      <c r="BM158" s="144"/>
      <c r="BN158" s="144"/>
      <c r="BO158" s="144"/>
      <c r="BP158" s="144"/>
      <c r="BQ158" s="144"/>
      <c r="BR158" s="144"/>
      <c r="BS158" s="144"/>
      <c r="BT158" s="144"/>
      <c r="BU158" s="144"/>
      <c r="BV158" s="144"/>
      <c r="BW158" s="144"/>
      <c r="BX158" s="144"/>
      <c r="BY158" s="144"/>
      <c r="BZ158" s="145"/>
      <c r="CA158" s="117"/>
      <c r="CB158" s="134"/>
      <c r="CC158" s="46"/>
      <c r="CD158" s="88"/>
    </row>
    <row r="159" spans="2:82" x14ac:dyDescent="0.35">
      <c r="B159" s="71"/>
      <c r="C159" s="323">
        <f t="shared" ref="C159:D159" si="483">IF(AC159="Athlete Name","",AC159)</f>
        <v>35</v>
      </c>
      <c r="D159" s="47" t="str">
        <f t="shared" si="483"/>
        <v/>
      </c>
      <c r="E159" s="60"/>
      <c r="F159" s="1" t="str">
        <f>IF(COUNT(AL159:BZ159)=0,"", COUNT(AL159:BZ159))</f>
        <v/>
      </c>
      <c r="G159" s="46" t="str">
        <f t="shared" ref="G159" si="484">_xlfn.IFS(F159="","",F159=1,1,F159=2,2,F159=3,3,F159=4,4,F159=5,5,F159&gt;5,5)</f>
        <v/>
      </c>
      <c r="I159" s="61"/>
      <c r="J159" s="108" t="s">
        <v>7</v>
      </c>
      <c r="K159" s="45" t="str">
        <f>IFERROR(LARGE((AL159:BZ159),1),"")</f>
        <v/>
      </c>
      <c r="L159" s="1" t="str">
        <f>IFERROR(LARGE((AL159:BZ159),2),"")</f>
        <v/>
      </c>
      <c r="M159" s="1" t="str">
        <f>IFERROR(LARGE((AL159:BZ159),3),"")</f>
        <v/>
      </c>
      <c r="N159" s="1" t="str">
        <f>IFERROR(LARGE((AL159:BZ159),4),"")</f>
        <v/>
      </c>
      <c r="O159" s="46" t="str">
        <f>IFERROR(LARGE((AL159:BZ159),5),"")</f>
        <v/>
      </c>
      <c r="P159" s="1"/>
      <c r="Q159" s="56" t="str">
        <f t="shared" ref="Q159" si="485">IFERROR(AVERAGEIF(K159:O159,"&gt;0"),"")</f>
        <v/>
      </c>
      <c r="R159" s="57" t="str">
        <f t="shared" ref="R159" si="486">IF(SUM(AF160:AJ160,K160:O160)=0,"",SUM(AF160:AJ160,K160:O160))</f>
        <v/>
      </c>
      <c r="T159" s="5" t="str">
        <f t="shared" ref="T159" si="487">IF(U159="","",1)</f>
        <v/>
      </c>
      <c r="U159" s="4" t="str">
        <f t="shared" ref="U159" si="488">IF(SUM(Q159:R159)=0,"",SUM(Q159:R159))</f>
        <v/>
      </c>
      <c r="V159" s="6" t="str">
        <f t="shared" ref="V159" si="489">IF(U159="","",1)</f>
        <v/>
      </c>
      <c r="X159" s="60" t="str">
        <f t="shared" ref="X159" si="490">IF(AD159="Athlete Name","",AD159)</f>
        <v/>
      </c>
      <c r="Y159" s="46"/>
      <c r="Z159" s="76"/>
      <c r="AB159" s="82"/>
      <c r="AC159" s="45">
        <v>35</v>
      </c>
      <c r="AD159" s="60" t="s">
        <v>34</v>
      </c>
      <c r="AF159" s="45"/>
      <c r="AG159" s="1"/>
      <c r="AH159" s="1"/>
      <c r="AI159" s="1"/>
      <c r="AJ159" s="46"/>
      <c r="AK159" s="108"/>
      <c r="AL159" s="62" t="s">
        <v>7</v>
      </c>
      <c r="AM159" s="62" t="s">
        <v>7</v>
      </c>
      <c r="AN159" s="62" t="s">
        <v>7</v>
      </c>
      <c r="AO159" s="62" t="s">
        <v>7</v>
      </c>
      <c r="AP159" s="62" t="s">
        <v>7</v>
      </c>
      <c r="AQ159" s="62" t="s">
        <v>7</v>
      </c>
      <c r="AR159" s="62" t="s">
        <v>7</v>
      </c>
      <c r="AS159" s="62" t="s">
        <v>7</v>
      </c>
      <c r="AT159" s="62" t="s">
        <v>7</v>
      </c>
      <c r="AU159" s="62" t="s">
        <v>7</v>
      </c>
      <c r="AV159" s="62" t="s">
        <v>7</v>
      </c>
      <c r="AW159" s="62" t="s">
        <v>7</v>
      </c>
      <c r="AX159" s="62" t="s">
        <v>7</v>
      </c>
      <c r="AY159" s="62" t="s">
        <v>7</v>
      </c>
      <c r="AZ159" s="62" t="s">
        <v>7</v>
      </c>
      <c r="BA159" s="62" t="s">
        <v>7</v>
      </c>
      <c r="BB159" s="62" t="s">
        <v>7</v>
      </c>
      <c r="BC159" s="62" t="s">
        <v>7</v>
      </c>
      <c r="BD159" s="62" t="s">
        <v>7</v>
      </c>
      <c r="BE159" s="62" t="s">
        <v>7</v>
      </c>
      <c r="BF159" s="62" t="s">
        <v>7</v>
      </c>
      <c r="BG159" s="62" t="s">
        <v>7</v>
      </c>
      <c r="BH159" s="62" t="s">
        <v>7</v>
      </c>
      <c r="BI159" s="62" t="s">
        <v>7</v>
      </c>
      <c r="BJ159" s="62" t="s">
        <v>7</v>
      </c>
      <c r="BK159" s="62" t="s">
        <v>7</v>
      </c>
      <c r="BL159" s="62" t="s">
        <v>7</v>
      </c>
      <c r="BM159" s="62" t="s">
        <v>7</v>
      </c>
      <c r="BN159" s="62" t="s">
        <v>7</v>
      </c>
      <c r="BO159" s="62" t="s">
        <v>7</v>
      </c>
      <c r="BP159" s="62" t="s">
        <v>7</v>
      </c>
      <c r="BQ159" s="62" t="s">
        <v>7</v>
      </c>
      <c r="BR159" s="62" t="s">
        <v>7</v>
      </c>
      <c r="BS159" s="62" t="s">
        <v>7</v>
      </c>
      <c r="BT159" s="62" t="s">
        <v>7</v>
      </c>
      <c r="BU159" s="62" t="s">
        <v>7</v>
      </c>
      <c r="BV159" s="62" t="s">
        <v>7</v>
      </c>
      <c r="BW159" s="62" t="s">
        <v>7</v>
      </c>
      <c r="BX159" s="62" t="s">
        <v>7</v>
      </c>
      <c r="BY159" s="62" t="s">
        <v>7</v>
      </c>
      <c r="BZ159" s="62" t="s">
        <v>7</v>
      </c>
      <c r="CA159" s="117"/>
      <c r="CB159" s="60" t="str">
        <f>IF(AD159="Athlete Name","",AD159)</f>
        <v/>
      </c>
      <c r="CC159" s="46">
        <v>35</v>
      </c>
      <c r="CD159" s="88"/>
    </row>
    <row r="160" spans="2:82" x14ac:dyDescent="0.35">
      <c r="B160" s="71"/>
      <c r="C160" s="323"/>
      <c r="D160" s="47"/>
      <c r="E160" s="60"/>
      <c r="G160" s="46"/>
      <c r="I160" s="61" t="str">
        <f>IF(SUM(AF160:AJ160)=0,"",SUM(AF160:AJ160))</f>
        <v/>
      </c>
      <c r="J160" s="108" t="s">
        <v>12</v>
      </c>
      <c r="K160" s="45" t="str">
        <f>IFERROR(LARGE((AL160:BZ160),1),"")</f>
        <v/>
      </c>
      <c r="L160" s="1" t="str">
        <f>IFERROR(LARGE((AL160:BZ160),2),"")</f>
        <v/>
      </c>
      <c r="M160" s="1" t="str">
        <f>IFERROR(LARGE((AL160:BZ160),3),"")</f>
        <v/>
      </c>
      <c r="N160" s="1" t="str">
        <f>IFERROR(LARGE((AL160:BZ160),4),"")</f>
        <v/>
      </c>
      <c r="O160" s="46" t="str">
        <f>IFERROR(LARGE((AL160:BZ160),5),"")</f>
        <v/>
      </c>
      <c r="P160" s="1"/>
      <c r="Q160" s="56"/>
      <c r="R160" s="57"/>
      <c r="T160" s="5" t="str">
        <f t="shared" ref="T160" si="491">IF(U159="","",1)</f>
        <v/>
      </c>
      <c r="U160" s="126" t="str">
        <f t="shared" ref="U160" si="492">IF(U159="","",1)</f>
        <v/>
      </c>
      <c r="V160" s="6" t="str">
        <f t="shared" ref="V160" si="493">IF(U159="","",1)</f>
        <v/>
      </c>
      <c r="X160" s="60"/>
      <c r="Y160" s="46"/>
      <c r="Z160" s="76"/>
      <c r="AB160" s="82"/>
      <c r="AC160" s="45"/>
      <c r="AD160" s="60"/>
      <c r="AF160" s="45" t="s">
        <v>12</v>
      </c>
      <c r="AG160" s="1" t="s">
        <v>12</v>
      </c>
      <c r="AH160" s="1" t="s">
        <v>12</v>
      </c>
      <c r="AI160" s="1" t="s">
        <v>12</v>
      </c>
      <c r="AJ160" s="46" t="s">
        <v>12</v>
      </c>
      <c r="AK160" s="108"/>
      <c r="AL160" s="45"/>
      <c r="AM160" s="45" t="s">
        <v>12</v>
      </c>
      <c r="AN160" s="45" t="s">
        <v>12</v>
      </c>
      <c r="AO160" s="45" t="s">
        <v>12</v>
      </c>
      <c r="AP160" s="45" t="s">
        <v>12</v>
      </c>
      <c r="AQ160" s="45" t="s">
        <v>12</v>
      </c>
      <c r="AR160" s="45" t="s">
        <v>12</v>
      </c>
      <c r="AS160" s="45" t="s">
        <v>12</v>
      </c>
      <c r="AT160" s="45" t="s">
        <v>12</v>
      </c>
      <c r="AU160" s="45" t="s">
        <v>12</v>
      </c>
      <c r="AV160" s="45" t="s">
        <v>12</v>
      </c>
      <c r="AW160" s="45" t="s">
        <v>12</v>
      </c>
      <c r="AX160" s="45" t="s">
        <v>12</v>
      </c>
      <c r="AY160" s="45" t="s">
        <v>12</v>
      </c>
      <c r="AZ160" s="45" t="s">
        <v>12</v>
      </c>
      <c r="BA160" s="45" t="s">
        <v>12</v>
      </c>
      <c r="BB160" s="45" t="s">
        <v>12</v>
      </c>
      <c r="BC160" s="45" t="s">
        <v>12</v>
      </c>
      <c r="BD160" s="45" t="s">
        <v>12</v>
      </c>
      <c r="BE160" s="45" t="s">
        <v>12</v>
      </c>
      <c r="BF160" s="45" t="s">
        <v>12</v>
      </c>
      <c r="BG160" s="45" t="s">
        <v>12</v>
      </c>
      <c r="BH160" s="45" t="s">
        <v>12</v>
      </c>
      <c r="BI160" s="45" t="s">
        <v>12</v>
      </c>
      <c r="BJ160" s="45" t="s">
        <v>12</v>
      </c>
      <c r="BK160" s="45" t="s">
        <v>12</v>
      </c>
      <c r="BL160" s="45" t="s">
        <v>12</v>
      </c>
      <c r="BM160" s="45" t="s">
        <v>12</v>
      </c>
      <c r="BN160" s="45" t="s">
        <v>12</v>
      </c>
      <c r="BO160" s="45" t="s">
        <v>12</v>
      </c>
      <c r="BP160" s="45" t="s">
        <v>12</v>
      </c>
      <c r="BQ160" s="45" t="s">
        <v>12</v>
      </c>
      <c r="BR160" s="45" t="s">
        <v>12</v>
      </c>
      <c r="BS160" s="45" t="s">
        <v>12</v>
      </c>
      <c r="BT160" s="45" t="s">
        <v>12</v>
      </c>
      <c r="BU160" s="45" t="s">
        <v>12</v>
      </c>
      <c r="BV160" s="45" t="s">
        <v>12</v>
      </c>
      <c r="BW160" s="45" t="s">
        <v>12</v>
      </c>
      <c r="BX160" s="45" t="s">
        <v>12</v>
      </c>
      <c r="BY160" s="45" t="s">
        <v>12</v>
      </c>
      <c r="BZ160" s="45" t="s">
        <v>12</v>
      </c>
      <c r="CA160" s="117"/>
      <c r="CB160" s="60"/>
      <c r="CC160" s="46"/>
      <c r="CD160" s="88"/>
    </row>
    <row r="161" spans="2:82" s="39" customFormat="1" ht="8.5" customHeight="1" thickBot="1" x14ac:dyDescent="0.4">
      <c r="B161" s="102"/>
      <c r="C161" s="324"/>
      <c r="D161" s="107"/>
      <c r="E161" s="103"/>
      <c r="F161" s="115"/>
      <c r="G161" s="116"/>
      <c r="I161" s="95"/>
      <c r="K161" s="96"/>
      <c r="L161" s="93"/>
      <c r="M161" s="93"/>
      <c r="N161" s="93"/>
      <c r="O161" s="94"/>
      <c r="Q161" s="112"/>
      <c r="R161" s="113"/>
      <c r="T161" s="110" t="str">
        <f t="shared" ref="T161" si="494">IF(U159="","",1)</f>
        <v/>
      </c>
      <c r="U161" s="93" t="str">
        <f t="shared" ref="U161" si="495">IF(U159="","",1)</f>
        <v/>
      </c>
      <c r="V161" s="109" t="str">
        <f t="shared" ref="V161" si="496">IF(U159="","",1)</f>
        <v/>
      </c>
      <c r="X161" s="107"/>
      <c r="Y161" s="97"/>
      <c r="Z161" s="98"/>
      <c r="AB161" s="104"/>
      <c r="AC161" s="92"/>
      <c r="AD161" s="139"/>
      <c r="AF161" s="140"/>
      <c r="AG161" s="141"/>
      <c r="AH161" s="141"/>
      <c r="AI161" s="141"/>
      <c r="AJ161" s="142"/>
      <c r="AL161" s="140"/>
      <c r="AM161" s="141"/>
      <c r="AN161" s="141"/>
      <c r="AO161" s="141"/>
      <c r="AP161" s="141"/>
      <c r="AQ161" s="141"/>
      <c r="AR161" s="141"/>
      <c r="AS161" s="141"/>
      <c r="AT161" s="141"/>
      <c r="AU161" s="141"/>
      <c r="AV161" s="141"/>
      <c r="AW161" s="141"/>
      <c r="AX161" s="141"/>
      <c r="AY161" s="141"/>
      <c r="AZ161" s="141"/>
      <c r="BA161" s="141"/>
      <c r="BB161" s="141"/>
      <c r="BC161" s="141"/>
      <c r="BD161" s="141"/>
      <c r="BE161" s="141"/>
      <c r="BF161" s="141"/>
      <c r="BG161" s="141"/>
      <c r="BH161" s="141"/>
      <c r="BI161" s="141"/>
      <c r="BJ161" s="141"/>
      <c r="BK161" s="141"/>
      <c r="BL161" s="141"/>
      <c r="BM161" s="141"/>
      <c r="BN161" s="141"/>
      <c r="BO161" s="141"/>
      <c r="BP161" s="141"/>
      <c r="BQ161" s="141"/>
      <c r="BR161" s="141"/>
      <c r="BS161" s="141"/>
      <c r="BT161" s="141"/>
      <c r="BU161" s="141"/>
      <c r="BV161" s="141"/>
      <c r="BW161" s="141"/>
      <c r="BX161" s="141"/>
      <c r="BY161" s="141"/>
      <c r="BZ161" s="142"/>
      <c r="CA161" s="118"/>
      <c r="CB161" s="146"/>
      <c r="CC161" s="97"/>
      <c r="CD161" s="105"/>
    </row>
    <row r="162" spans="2:82" ht="8.5" customHeight="1" thickTop="1" x14ac:dyDescent="0.35">
      <c r="B162" s="71"/>
      <c r="C162" s="323"/>
      <c r="D162" s="47"/>
      <c r="E162" s="60"/>
      <c r="G162" s="46"/>
      <c r="I162" s="61"/>
      <c r="K162" s="45"/>
      <c r="L162" s="1"/>
      <c r="M162" s="1"/>
      <c r="N162" s="1"/>
      <c r="O162" s="46"/>
      <c r="P162" s="1"/>
      <c r="Q162" s="56"/>
      <c r="R162" s="57"/>
      <c r="T162" s="5" t="str">
        <f t="shared" ref="T162" si="497">IF(U163="","",1)</f>
        <v/>
      </c>
      <c r="U162" s="1" t="str">
        <f t="shared" ref="U162" si="498">IF(U163="","",1)</f>
        <v/>
      </c>
      <c r="V162" s="6" t="str">
        <f t="shared" ref="V162" si="499">IF(U163="","",1)</f>
        <v/>
      </c>
      <c r="X162" s="60"/>
      <c r="Y162" s="46"/>
      <c r="Z162" s="76"/>
      <c r="AB162" s="82"/>
      <c r="AC162" s="45"/>
      <c r="AD162" s="149"/>
      <c r="AF162" s="150"/>
      <c r="AG162" s="151"/>
      <c r="AH162" s="151"/>
      <c r="AI162" s="151"/>
      <c r="AJ162" s="152"/>
      <c r="AL162" s="150"/>
      <c r="AM162" s="157"/>
      <c r="AN162" s="157"/>
      <c r="AO162" s="157"/>
      <c r="AP162" s="157"/>
      <c r="AQ162" s="157"/>
      <c r="AR162" s="157"/>
      <c r="AS162" s="157"/>
      <c r="AT162" s="157"/>
      <c r="AU162" s="157"/>
      <c r="AV162" s="157"/>
      <c r="AW162" s="157"/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157"/>
      <c r="BL162" s="157"/>
      <c r="BM162" s="157"/>
      <c r="BN162" s="157"/>
      <c r="BO162" s="157"/>
      <c r="BP162" s="157"/>
      <c r="BQ162" s="157"/>
      <c r="BR162" s="157"/>
      <c r="BS162" s="157"/>
      <c r="BT162" s="157"/>
      <c r="BU162" s="157"/>
      <c r="BV162" s="157"/>
      <c r="BW162" s="157"/>
      <c r="BX162" s="157"/>
      <c r="BY162" s="157"/>
      <c r="BZ162" s="152"/>
      <c r="CA162" s="117"/>
      <c r="CB162" s="149"/>
      <c r="CC162" s="46"/>
      <c r="CD162" s="88"/>
    </row>
    <row r="163" spans="2:82" x14ac:dyDescent="0.35">
      <c r="B163" s="71"/>
      <c r="C163" s="323">
        <f t="shared" ref="C163:D163" si="500">IF(AC163="Athlete Name","",AC163)</f>
        <v>36</v>
      </c>
      <c r="D163" s="47" t="str">
        <f t="shared" si="500"/>
        <v/>
      </c>
      <c r="E163" s="60"/>
      <c r="F163" s="1" t="str">
        <f>IF(COUNT(AL163:BZ163)=0,"", COUNT(AL163:BZ163))</f>
        <v/>
      </c>
      <c r="G163" s="46" t="str">
        <f t="shared" ref="G163" si="501">_xlfn.IFS(F163="","",F163=1,1,F163=2,2,F163=3,3,F163=4,4,F163=5,5,F163&gt;5,5)</f>
        <v/>
      </c>
      <c r="I163" s="61"/>
      <c r="J163" s="108" t="s">
        <v>7</v>
      </c>
      <c r="K163" s="45" t="str">
        <f>IFERROR(LARGE((AL163:BZ163),1),"")</f>
        <v/>
      </c>
      <c r="L163" s="1" t="str">
        <f>IFERROR(LARGE((AL163:BZ163),2),"")</f>
        <v/>
      </c>
      <c r="M163" s="1" t="str">
        <f>IFERROR(LARGE((AL163:BZ163),3),"")</f>
        <v/>
      </c>
      <c r="N163" s="1" t="str">
        <f>IFERROR(LARGE((AL163:BZ163),4),"")</f>
        <v/>
      </c>
      <c r="O163" s="46" t="str">
        <f>IFERROR(LARGE((AL163:BZ163),5),"")</f>
        <v/>
      </c>
      <c r="P163" s="1"/>
      <c r="Q163" s="56" t="str">
        <f t="shared" ref="Q163" si="502">IFERROR(AVERAGEIF(K163:O163,"&gt;0"),"")</f>
        <v/>
      </c>
      <c r="R163" s="57" t="str">
        <f t="shared" ref="R163" si="503">IF(SUM(AF164:AJ164,K164:O164)=0,"",SUM(AF164:AJ164,K164:O164))</f>
        <v/>
      </c>
      <c r="T163" s="5" t="str">
        <f t="shared" ref="T163" si="504">IF(U163="","",1)</f>
        <v/>
      </c>
      <c r="U163" s="4" t="str">
        <f t="shared" ref="U163" si="505">IF(SUM(Q163:R163)=0,"",SUM(Q163:R163))</f>
        <v/>
      </c>
      <c r="V163" s="6" t="str">
        <f t="shared" ref="V163" si="506">IF(U163="","",1)</f>
        <v/>
      </c>
      <c r="X163" s="60" t="str">
        <f t="shared" ref="X163" si="507">IF(AD163="Athlete Name","",AD163)</f>
        <v/>
      </c>
      <c r="Y163" s="46"/>
      <c r="Z163" s="76"/>
      <c r="AB163" s="82"/>
      <c r="AC163" s="45">
        <v>36</v>
      </c>
      <c r="AD163" s="60" t="s">
        <v>34</v>
      </c>
      <c r="AF163" s="45"/>
      <c r="AG163" s="1"/>
      <c r="AH163" s="1"/>
      <c r="AI163" s="1"/>
      <c r="AJ163" s="46"/>
      <c r="AK163" s="108"/>
      <c r="AL163" s="62" t="s">
        <v>7</v>
      </c>
      <c r="AM163" s="62" t="s">
        <v>7</v>
      </c>
      <c r="AN163" s="62" t="s">
        <v>7</v>
      </c>
      <c r="AO163" s="62" t="s">
        <v>7</v>
      </c>
      <c r="AP163" s="62" t="s">
        <v>7</v>
      </c>
      <c r="AQ163" s="62" t="s">
        <v>7</v>
      </c>
      <c r="AR163" s="62" t="s">
        <v>7</v>
      </c>
      <c r="AS163" s="62" t="s">
        <v>7</v>
      </c>
      <c r="AT163" s="62" t="s">
        <v>7</v>
      </c>
      <c r="AU163" s="62" t="s">
        <v>7</v>
      </c>
      <c r="AV163" s="62" t="s">
        <v>7</v>
      </c>
      <c r="AW163" s="62" t="s">
        <v>7</v>
      </c>
      <c r="AX163" s="62" t="s">
        <v>7</v>
      </c>
      <c r="AY163" s="62" t="s">
        <v>7</v>
      </c>
      <c r="AZ163" s="62" t="s">
        <v>7</v>
      </c>
      <c r="BA163" s="62" t="s">
        <v>7</v>
      </c>
      <c r="BB163" s="62" t="s">
        <v>7</v>
      </c>
      <c r="BC163" s="62" t="s">
        <v>7</v>
      </c>
      <c r="BD163" s="62" t="s">
        <v>7</v>
      </c>
      <c r="BE163" s="62" t="s">
        <v>7</v>
      </c>
      <c r="BF163" s="62" t="s">
        <v>7</v>
      </c>
      <c r="BG163" s="62" t="s">
        <v>7</v>
      </c>
      <c r="BH163" s="62" t="s">
        <v>7</v>
      </c>
      <c r="BI163" s="62" t="s">
        <v>7</v>
      </c>
      <c r="BJ163" s="62" t="s">
        <v>7</v>
      </c>
      <c r="BK163" s="62" t="s">
        <v>7</v>
      </c>
      <c r="BL163" s="62" t="s">
        <v>7</v>
      </c>
      <c r="BM163" s="62" t="s">
        <v>7</v>
      </c>
      <c r="BN163" s="62" t="s">
        <v>7</v>
      </c>
      <c r="BO163" s="62" t="s">
        <v>7</v>
      </c>
      <c r="BP163" s="62" t="s">
        <v>7</v>
      </c>
      <c r="BQ163" s="62" t="s">
        <v>7</v>
      </c>
      <c r="BR163" s="62" t="s">
        <v>7</v>
      </c>
      <c r="BS163" s="62" t="s">
        <v>7</v>
      </c>
      <c r="BT163" s="62" t="s">
        <v>7</v>
      </c>
      <c r="BU163" s="62" t="s">
        <v>7</v>
      </c>
      <c r="BV163" s="62" t="s">
        <v>7</v>
      </c>
      <c r="BW163" s="62" t="s">
        <v>7</v>
      </c>
      <c r="BX163" s="62" t="s">
        <v>7</v>
      </c>
      <c r="BY163" s="62" t="s">
        <v>7</v>
      </c>
      <c r="BZ163" s="62" t="s">
        <v>7</v>
      </c>
      <c r="CA163" s="117"/>
      <c r="CB163" s="60" t="str">
        <f>IF(AD163="Athlete Name","",AD163)</f>
        <v/>
      </c>
      <c r="CC163" s="46">
        <v>36</v>
      </c>
      <c r="CD163" s="88"/>
    </row>
    <row r="164" spans="2:82" x14ac:dyDescent="0.35">
      <c r="B164" s="71"/>
      <c r="C164" s="323"/>
      <c r="D164" s="47"/>
      <c r="E164" s="60"/>
      <c r="G164" s="46"/>
      <c r="I164" s="61" t="str">
        <f>IF(SUM(AF164:AJ164)=0,"",SUM(AF164:AJ164))</f>
        <v/>
      </c>
      <c r="J164" s="108" t="s">
        <v>12</v>
      </c>
      <c r="K164" s="45" t="str">
        <f>IFERROR(LARGE((AL164:BZ164),1),"")</f>
        <v/>
      </c>
      <c r="L164" s="1" t="str">
        <f>IFERROR(LARGE((AL164:BZ164),2),"")</f>
        <v/>
      </c>
      <c r="M164" s="1" t="str">
        <f>IFERROR(LARGE((AL164:BZ164),3),"")</f>
        <v/>
      </c>
      <c r="N164" s="1" t="str">
        <f>IFERROR(LARGE((AL164:BZ164),4),"")</f>
        <v/>
      </c>
      <c r="O164" s="46" t="str">
        <f>IFERROR(LARGE((AL164:BZ164),5),"")</f>
        <v/>
      </c>
      <c r="P164" s="1"/>
      <c r="Q164" s="56"/>
      <c r="R164" s="57"/>
      <c r="T164" s="5" t="str">
        <f t="shared" ref="T164" si="508">IF(U163="","",1)</f>
        <v/>
      </c>
      <c r="U164" s="126" t="str">
        <f t="shared" ref="U164" si="509">IF(U163="","",1)</f>
        <v/>
      </c>
      <c r="V164" s="6" t="str">
        <f t="shared" ref="V164" si="510">IF(U163="","",1)</f>
        <v/>
      </c>
      <c r="X164" s="60"/>
      <c r="Y164" s="46"/>
      <c r="Z164" s="76"/>
      <c r="AB164" s="82"/>
      <c r="AC164" s="45"/>
      <c r="AD164" s="60"/>
      <c r="AF164" s="45" t="s">
        <v>12</v>
      </c>
      <c r="AG164" s="1" t="s">
        <v>12</v>
      </c>
      <c r="AH164" s="1" t="s">
        <v>12</v>
      </c>
      <c r="AI164" s="1" t="s">
        <v>12</v>
      </c>
      <c r="AJ164" s="46" t="s">
        <v>12</v>
      </c>
      <c r="AK164" s="108"/>
      <c r="AL164" s="45"/>
      <c r="AM164" s="45" t="s">
        <v>12</v>
      </c>
      <c r="AN164" s="45" t="s">
        <v>12</v>
      </c>
      <c r="AO164" s="45" t="s">
        <v>12</v>
      </c>
      <c r="AP164" s="45" t="s">
        <v>12</v>
      </c>
      <c r="AQ164" s="45" t="s">
        <v>12</v>
      </c>
      <c r="AR164" s="45" t="s">
        <v>12</v>
      </c>
      <c r="AS164" s="45" t="s">
        <v>12</v>
      </c>
      <c r="AT164" s="45" t="s">
        <v>12</v>
      </c>
      <c r="AU164" s="45" t="s">
        <v>12</v>
      </c>
      <c r="AV164" s="45" t="s">
        <v>12</v>
      </c>
      <c r="AW164" s="45" t="s">
        <v>12</v>
      </c>
      <c r="AX164" s="45" t="s">
        <v>12</v>
      </c>
      <c r="AY164" s="45" t="s">
        <v>12</v>
      </c>
      <c r="AZ164" s="45" t="s">
        <v>12</v>
      </c>
      <c r="BA164" s="45" t="s">
        <v>12</v>
      </c>
      <c r="BB164" s="45" t="s">
        <v>12</v>
      </c>
      <c r="BC164" s="45" t="s">
        <v>12</v>
      </c>
      <c r="BD164" s="45" t="s">
        <v>12</v>
      </c>
      <c r="BE164" s="45" t="s">
        <v>12</v>
      </c>
      <c r="BF164" s="45" t="s">
        <v>12</v>
      </c>
      <c r="BG164" s="45" t="s">
        <v>12</v>
      </c>
      <c r="BH164" s="45" t="s">
        <v>12</v>
      </c>
      <c r="BI164" s="45" t="s">
        <v>12</v>
      </c>
      <c r="BJ164" s="45" t="s">
        <v>12</v>
      </c>
      <c r="BK164" s="45" t="s">
        <v>12</v>
      </c>
      <c r="BL164" s="45" t="s">
        <v>12</v>
      </c>
      <c r="BM164" s="45" t="s">
        <v>12</v>
      </c>
      <c r="BN164" s="45" t="s">
        <v>12</v>
      </c>
      <c r="BO164" s="45" t="s">
        <v>12</v>
      </c>
      <c r="BP164" s="45" t="s">
        <v>12</v>
      </c>
      <c r="BQ164" s="45" t="s">
        <v>12</v>
      </c>
      <c r="BR164" s="45" t="s">
        <v>12</v>
      </c>
      <c r="BS164" s="45" t="s">
        <v>12</v>
      </c>
      <c r="BT164" s="45" t="s">
        <v>12</v>
      </c>
      <c r="BU164" s="45" t="s">
        <v>12</v>
      </c>
      <c r="BV164" s="45" t="s">
        <v>12</v>
      </c>
      <c r="BW164" s="45" t="s">
        <v>12</v>
      </c>
      <c r="BX164" s="45" t="s">
        <v>12</v>
      </c>
      <c r="BY164" s="45" t="s">
        <v>12</v>
      </c>
      <c r="BZ164" s="45" t="s">
        <v>12</v>
      </c>
      <c r="CA164" s="117"/>
      <c r="CB164" s="60"/>
      <c r="CC164" s="46"/>
      <c r="CD164" s="88"/>
    </row>
    <row r="165" spans="2:82" s="39" customFormat="1" ht="8.5" customHeight="1" thickBot="1" x14ac:dyDescent="0.4">
      <c r="B165" s="102"/>
      <c r="C165" s="324"/>
      <c r="D165" s="107"/>
      <c r="E165" s="103"/>
      <c r="F165" s="115"/>
      <c r="G165" s="116"/>
      <c r="I165" s="95"/>
      <c r="K165" s="96"/>
      <c r="L165" s="93"/>
      <c r="M165" s="93"/>
      <c r="N165" s="93"/>
      <c r="O165" s="94"/>
      <c r="Q165" s="112"/>
      <c r="R165" s="113"/>
      <c r="T165" s="110" t="str">
        <f t="shared" ref="T165" si="511">IF(U163="","",1)</f>
        <v/>
      </c>
      <c r="U165" s="93" t="str">
        <f t="shared" ref="U165" si="512">IF(U163="","",1)</f>
        <v/>
      </c>
      <c r="V165" s="109" t="str">
        <f t="shared" ref="V165" si="513">IF(U163="","",1)</f>
        <v/>
      </c>
      <c r="X165" s="107"/>
      <c r="Y165" s="97"/>
      <c r="Z165" s="98"/>
      <c r="AB165" s="104"/>
      <c r="AC165" s="92"/>
      <c r="AD165" s="148"/>
      <c r="AF165" s="153"/>
      <c r="AG165" s="154"/>
      <c r="AH165" s="154"/>
      <c r="AI165" s="155"/>
      <c r="AJ165" s="156"/>
      <c r="AL165" s="159"/>
      <c r="AM165" s="155"/>
      <c r="AN165" s="155"/>
      <c r="AO165" s="155"/>
      <c r="AP165" s="155"/>
      <c r="AQ165" s="155"/>
      <c r="AR165" s="155"/>
      <c r="AS165" s="155"/>
      <c r="AT165" s="155"/>
      <c r="AU165" s="155"/>
      <c r="AV165" s="155"/>
      <c r="AW165" s="155"/>
      <c r="AX165" s="155"/>
      <c r="AY165" s="155"/>
      <c r="AZ165" s="155"/>
      <c r="BA165" s="155"/>
      <c r="BB165" s="155"/>
      <c r="BC165" s="155"/>
      <c r="BD165" s="155"/>
      <c r="BE165" s="155"/>
      <c r="BF165" s="155"/>
      <c r="BG165" s="155"/>
      <c r="BH165" s="155"/>
      <c r="BI165" s="155"/>
      <c r="BJ165" s="155"/>
      <c r="BK165" s="155"/>
      <c r="BL165" s="155"/>
      <c r="BM165" s="155"/>
      <c r="BN165" s="155"/>
      <c r="BO165" s="155"/>
      <c r="BP165" s="155"/>
      <c r="BQ165" s="155"/>
      <c r="BR165" s="155"/>
      <c r="BS165" s="155"/>
      <c r="BT165" s="155"/>
      <c r="BU165" s="155"/>
      <c r="BV165" s="155"/>
      <c r="BW165" s="155"/>
      <c r="BX165" s="155"/>
      <c r="BY165" s="155"/>
      <c r="BZ165" s="156"/>
      <c r="CA165" s="118"/>
      <c r="CB165" s="158"/>
      <c r="CC165" s="97"/>
      <c r="CD165" s="105"/>
    </row>
    <row r="166" spans="2:82" ht="8.5" customHeight="1" thickTop="1" x14ac:dyDescent="0.35">
      <c r="B166" s="71"/>
      <c r="C166" s="323"/>
      <c r="D166" s="47"/>
      <c r="E166" s="60"/>
      <c r="G166" s="46"/>
      <c r="I166" s="61"/>
      <c r="K166" s="45"/>
      <c r="L166" s="1"/>
      <c r="M166" s="1"/>
      <c r="N166" s="1"/>
      <c r="O166" s="46"/>
      <c r="P166" s="1"/>
      <c r="Q166" s="56"/>
      <c r="R166" s="57"/>
      <c r="T166" s="5" t="str">
        <f t="shared" ref="T166" si="514">IF(U167="","",1)</f>
        <v/>
      </c>
      <c r="U166" s="1" t="str">
        <f t="shared" ref="U166" si="515">IF(U167="","",1)</f>
        <v/>
      </c>
      <c r="V166" s="6" t="str">
        <f t="shared" ref="V166" si="516">IF(U167="","",1)</f>
        <v/>
      </c>
      <c r="X166" s="60"/>
      <c r="Y166" s="46"/>
      <c r="Z166" s="76"/>
      <c r="AB166" s="82"/>
      <c r="AC166" s="45"/>
      <c r="AD166" s="134"/>
      <c r="AF166" s="135"/>
      <c r="AG166" s="136"/>
      <c r="AH166" s="136"/>
      <c r="AI166" s="137"/>
      <c r="AJ166" s="138"/>
      <c r="AL166" s="143"/>
      <c r="AM166" s="144"/>
      <c r="AN166" s="144"/>
      <c r="AO166" s="144"/>
      <c r="AP166" s="144"/>
      <c r="AQ166" s="144"/>
      <c r="AR166" s="144"/>
      <c r="AS166" s="144"/>
      <c r="AT166" s="144"/>
      <c r="AU166" s="144"/>
      <c r="AV166" s="144"/>
      <c r="AW166" s="144"/>
      <c r="AX166" s="144"/>
      <c r="AY166" s="144"/>
      <c r="AZ166" s="144"/>
      <c r="BA166" s="144"/>
      <c r="BB166" s="144"/>
      <c r="BC166" s="144"/>
      <c r="BD166" s="144"/>
      <c r="BE166" s="144"/>
      <c r="BF166" s="144"/>
      <c r="BG166" s="144"/>
      <c r="BH166" s="144"/>
      <c r="BI166" s="144"/>
      <c r="BJ166" s="144"/>
      <c r="BK166" s="144"/>
      <c r="BL166" s="144"/>
      <c r="BM166" s="144"/>
      <c r="BN166" s="144"/>
      <c r="BO166" s="144"/>
      <c r="BP166" s="144"/>
      <c r="BQ166" s="144"/>
      <c r="BR166" s="144"/>
      <c r="BS166" s="144"/>
      <c r="BT166" s="144"/>
      <c r="BU166" s="144"/>
      <c r="BV166" s="144"/>
      <c r="BW166" s="144"/>
      <c r="BX166" s="144"/>
      <c r="BY166" s="144"/>
      <c r="BZ166" s="145"/>
      <c r="CA166" s="117"/>
      <c r="CB166" s="134"/>
      <c r="CC166" s="46"/>
      <c r="CD166" s="88"/>
    </row>
    <row r="167" spans="2:82" x14ac:dyDescent="0.35">
      <c r="B167" s="71"/>
      <c r="C167" s="323">
        <f t="shared" ref="C167:D167" si="517">IF(AC167="Athlete Name","",AC167)</f>
        <v>37</v>
      </c>
      <c r="D167" s="47" t="str">
        <f t="shared" si="517"/>
        <v/>
      </c>
      <c r="E167" s="60"/>
      <c r="F167" s="1" t="str">
        <f>IF(COUNT(AL167:BZ167)=0,"", COUNT(AL167:BZ167))</f>
        <v/>
      </c>
      <c r="G167" s="46" t="str">
        <f t="shared" ref="G167" si="518">_xlfn.IFS(F167="","",F167=1,1,F167=2,2,F167=3,3,F167=4,4,F167=5,5,F167&gt;5,5)</f>
        <v/>
      </c>
      <c r="I167" s="61"/>
      <c r="J167" s="108" t="s">
        <v>7</v>
      </c>
      <c r="K167" s="45" t="str">
        <f>IFERROR(LARGE((AL167:BZ167),1),"")</f>
        <v/>
      </c>
      <c r="L167" s="1" t="str">
        <f>IFERROR(LARGE((AL167:BZ167),2),"")</f>
        <v/>
      </c>
      <c r="M167" s="1" t="str">
        <f>IFERROR(LARGE((AL167:BZ167),3),"")</f>
        <v/>
      </c>
      <c r="N167" s="1" t="str">
        <f>IFERROR(LARGE((AL167:BZ167),4),"")</f>
        <v/>
      </c>
      <c r="O167" s="46" t="str">
        <f>IFERROR(LARGE((AL167:BZ167),5),"")</f>
        <v/>
      </c>
      <c r="P167" s="1"/>
      <c r="Q167" s="56" t="str">
        <f t="shared" ref="Q167" si="519">IFERROR(AVERAGEIF(K167:O167,"&gt;0"),"")</f>
        <v/>
      </c>
      <c r="R167" s="57" t="str">
        <f t="shared" ref="R167" si="520">IF(SUM(AF168:AJ168,K168:O168)=0,"",SUM(AF168:AJ168,K168:O168))</f>
        <v/>
      </c>
      <c r="T167" s="5" t="str">
        <f t="shared" ref="T167" si="521">IF(U167="","",1)</f>
        <v/>
      </c>
      <c r="U167" s="4" t="str">
        <f t="shared" ref="U167" si="522">IF(SUM(Q167:R167)=0,"",SUM(Q167:R167))</f>
        <v/>
      </c>
      <c r="V167" s="6" t="str">
        <f t="shared" ref="V167" si="523">IF(U167="","",1)</f>
        <v/>
      </c>
      <c r="X167" s="60" t="str">
        <f t="shared" ref="X167" si="524">IF(AD167="Athlete Name","",AD167)</f>
        <v/>
      </c>
      <c r="Y167" s="46"/>
      <c r="Z167" s="76"/>
      <c r="AB167" s="82"/>
      <c r="AC167" s="45">
        <v>37</v>
      </c>
      <c r="AD167" s="60" t="s">
        <v>34</v>
      </c>
      <c r="AF167" s="45"/>
      <c r="AG167" s="1"/>
      <c r="AH167" s="1"/>
      <c r="AI167" s="1"/>
      <c r="AJ167" s="46"/>
      <c r="AK167" s="108"/>
      <c r="AL167" s="62" t="s">
        <v>7</v>
      </c>
      <c r="AM167" s="62" t="s">
        <v>7</v>
      </c>
      <c r="AN167" s="62" t="s">
        <v>7</v>
      </c>
      <c r="AO167" s="62" t="s">
        <v>7</v>
      </c>
      <c r="AP167" s="62" t="s">
        <v>7</v>
      </c>
      <c r="AQ167" s="62" t="s">
        <v>7</v>
      </c>
      <c r="AR167" s="62" t="s">
        <v>7</v>
      </c>
      <c r="AS167" s="62" t="s">
        <v>7</v>
      </c>
      <c r="AT167" s="62" t="s">
        <v>7</v>
      </c>
      <c r="AU167" s="62" t="s">
        <v>7</v>
      </c>
      <c r="AV167" s="62" t="s">
        <v>7</v>
      </c>
      <c r="AW167" s="62" t="s">
        <v>7</v>
      </c>
      <c r="AX167" s="62" t="s">
        <v>7</v>
      </c>
      <c r="AY167" s="62" t="s">
        <v>7</v>
      </c>
      <c r="AZ167" s="62" t="s">
        <v>7</v>
      </c>
      <c r="BA167" s="62" t="s">
        <v>7</v>
      </c>
      <c r="BB167" s="62" t="s">
        <v>7</v>
      </c>
      <c r="BC167" s="62" t="s">
        <v>7</v>
      </c>
      <c r="BD167" s="62" t="s">
        <v>7</v>
      </c>
      <c r="BE167" s="62" t="s">
        <v>7</v>
      </c>
      <c r="BF167" s="62" t="s">
        <v>7</v>
      </c>
      <c r="BG167" s="62" t="s">
        <v>7</v>
      </c>
      <c r="BH167" s="62" t="s">
        <v>7</v>
      </c>
      <c r="BI167" s="62" t="s">
        <v>7</v>
      </c>
      <c r="BJ167" s="62" t="s">
        <v>7</v>
      </c>
      <c r="BK167" s="62" t="s">
        <v>7</v>
      </c>
      <c r="BL167" s="62" t="s">
        <v>7</v>
      </c>
      <c r="BM167" s="62" t="s">
        <v>7</v>
      </c>
      <c r="BN167" s="62" t="s">
        <v>7</v>
      </c>
      <c r="BO167" s="62" t="s">
        <v>7</v>
      </c>
      <c r="BP167" s="62" t="s">
        <v>7</v>
      </c>
      <c r="BQ167" s="62" t="s">
        <v>7</v>
      </c>
      <c r="BR167" s="62" t="s">
        <v>7</v>
      </c>
      <c r="BS167" s="62" t="s">
        <v>7</v>
      </c>
      <c r="BT167" s="62" t="s">
        <v>7</v>
      </c>
      <c r="BU167" s="62" t="s">
        <v>7</v>
      </c>
      <c r="BV167" s="62" t="s">
        <v>7</v>
      </c>
      <c r="BW167" s="62" t="s">
        <v>7</v>
      </c>
      <c r="BX167" s="62" t="s">
        <v>7</v>
      </c>
      <c r="BY167" s="62" t="s">
        <v>7</v>
      </c>
      <c r="BZ167" s="62" t="s">
        <v>7</v>
      </c>
      <c r="CA167" s="117"/>
      <c r="CB167" s="60" t="str">
        <f>IF(AD167="Athlete Name","",AD167)</f>
        <v/>
      </c>
      <c r="CC167" s="46">
        <v>37</v>
      </c>
      <c r="CD167" s="88"/>
    </row>
    <row r="168" spans="2:82" x14ac:dyDescent="0.35">
      <c r="B168" s="71"/>
      <c r="C168" s="323"/>
      <c r="D168" s="47"/>
      <c r="E168" s="60"/>
      <c r="G168" s="46"/>
      <c r="I168" s="61" t="str">
        <f>IF(SUM(AF168:AJ168)=0,"",SUM(AF168:AJ168))</f>
        <v/>
      </c>
      <c r="J168" s="108" t="s">
        <v>12</v>
      </c>
      <c r="K168" s="45" t="str">
        <f>IFERROR(LARGE((AL168:BZ168),1),"")</f>
        <v/>
      </c>
      <c r="L168" s="1" t="str">
        <f>IFERROR(LARGE((AL168:BZ168),2),"")</f>
        <v/>
      </c>
      <c r="M168" s="1" t="str">
        <f>IFERROR(LARGE((AL168:BZ168),3),"")</f>
        <v/>
      </c>
      <c r="N168" s="1" t="str">
        <f>IFERROR(LARGE((AL168:BZ168),4),"")</f>
        <v/>
      </c>
      <c r="O168" s="46" t="str">
        <f>IFERROR(LARGE((AL168:BZ168),5),"")</f>
        <v/>
      </c>
      <c r="P168" s="1"/>
      <c r="Q168" s="56"/>
      <c r="R168" s="57"/>
      <c r="T168" s="5" t="str">
        <f t="shared" ref="T168" si="525">IF(U167="","",1)</f>
        <v/>
      </c>
      <c r="U168" s="126" t="str">
        <f t="shared" ref="U168" si="526">IF(U167="","",1)</f>
        <v/>
      </c>
      <c r="V168" s="6" t="str">
        <f t="shared" ref="V168" si="527">IF(U167="","",1)</f>
        <v/>
      </c>
      <c r="X168" s="60"/>
      <c r="Y168" s="46"/>
      <c r="Z168" s="76"/>
      <c r="AB168" s="82"/>
      <c r="AC168" s="45"/>
      <c r="AD168" s="60"/>
      <c r="AF168" s="45" t="s">
        <v>12</v>
      </c>
      <c r="AG168" s="1" t="s">
        <v>12</v>
      </c>
      <c r="AH168" s="1" t="s">
        <v>12</v>
      </c>
      <c r="AI168" s="1" t="s">
        <v>12</v>
      </c>
      <c r="AJ168" s="46" t="s">
        <v>12</v>
      </c>
      <c r="AK168" s="108"/>
      <c r="AL168" s="45"/>
      <c r="AM168" s="45" t="s">
        <v>12</v>
      </c>
      <c r="AN168" s="45" t="s">
        <v>12</v>
      </c>
      <c r="AO168" s="45" t="s">
        <v>12</v>
      </c>
      <c r="AP168" s="45" t="s">
        <v>12</v>
      </c>
      <c r="AQ168" s="45" t="s">
        <v>12</v>
      </c>
      <c r="AR168" s="45" t="s">
        <v>12</v>
      </c>
      <c r="AS168" s="45" t="s">
        <v>12</v>
      </c>
      <c r="AT168" s="45" t="s">
        <v>12</v>
      </c>
      <c r="AU168" s="45" t="s">
        <v>12</v>
      </c>
      <c r="AV168" s="45" t="s">
        <v>12</v>
      </c>
      <c r="AW168" s="45" t="s">
        <v>12</v>
      </c>
      <c r="AX168" s="45" t="s">
        <v>12</v>
      </c>
      <c r="AY168" s="45" t="s">
        <v>12</v>
      </c>
      <c r="AZ168" s="45" t="s">
        <v>12</v>
      </c>
      <c r="BA168" s="45" t="s">
        <v>12</v>
      </c>
      <c r="BB168" s="45" t="s">
        <v>12</v>
      </c>
      <c r="BC168" s="45" t="s">
        <v>12</v>
      </c>
      <c r="BD168" s="45" t="s">
        <v>12</v>
      </c>
      <c r="BE168" s="45" t="s">
        <v>12</v>
      </c>
      <c r="BF168" s="45" t="s">
        <v>12</v>
      </c>
      <c r="BG168" s="45" t="s">
        <v>12</v>
      </c>
      <c r="BH168" s="45" t="s">
        <v>12</v>
      </c>
      <c r="BI168" s="45" t="s">
        <v>12</v>
      </c>
      <c r="BJ168" s="45" t="s">
        <v>12</v>
      </c>
      <c r="BK168" s="45" t="s">
        <v>12</v>
      </c>
      <c r="BL168" s="45" t="s">
        <v>12</v>
      </c>
      <c r="BM168" s="45" t="s">
        <v>12</v>
      </c>
      <c r="BN168" s="45" t="s">
        <v>12</v>
      </c>
      <c r="BO168" s="45" t="s">
        <v>12</v>
      </c>
      <c r="BP168" s="45" t="s">
        <v>12</v>
      </c>
      <c r="BQ168" s="45" t="s">
        <v>12</v>
      </c>
      <c r="BR168" s="45" t="s">
        <v>12</v>
      </c>
      <c r="BS168" s="45" t="s">
        <v>12</v>
      </c>
      <c r="BT168" s="45" t="s">
        <v>12</v>
      </c>
      <c r="BU168" s="45" t="s">
        <v>12</v>
      </c>
      <c r="BV168" s="45" t="s">
        <v>12</v>
      </c>
      <c r="BW168" s="45" t="s">
        <v>12</v>
      </c>
      <c r="BX168" s="45" t="s">
        <v>12</v>
      </c>
      <c r="BY168" s="45" t="s">
        <v>12</v>
      </c>
      <c r="BZ168" s="45" t="s">
        <v>12</v>
      </c>
      <c r="CA168" s="117"/>
      <c r="CB168" s="60"/>
      <c r="CC168" s="46"/>
      <c r="CD168" s="88"/>
    </row>
    <row r="169" spans="2:82" s="39" customFormat="1" ht="8.5" customHeight="1" thickBot="1" x14ac:dyDescent="0.4">
      <c r="B169" s="102"/>
      <c r="C169" s="324"/>
      <c r="D169" s="107"/>
      <c r="E169" s="103"/>
      <c r="F169" s="115"/>
      <c r="G169" s="116"/>
      <c r="I169" s="95"/>
      <c r="K169" s="96"/>
      <c r="L169" s="93"/>
      <c r="M169" s="93"/>
      <c r="N169" s="93"/>
      <c r="O169" s="94"/>
      <c r="Q169" s="112"/>
      <c r="R169" s="113"/>
      <c r="T169" s="110" t="str">
        <f t="shared" ref="T169" si="528">IF(U167="","",1)</f>
        <v/>
      </c>
      <c r="U169" s="93" t="str">
        <f t="shared" ref="U169" si="529">IF(U167="","",1)</f>
        <v/>
      </c>
      <c r="V169" s="109" t="str">
        <f t="shared" ref="V169" si="530">IF(U167="","",1)</f>
        <v/>
      </c>
      <c r="X169" s="107"/>
      <c r="Y169" s="97"/>
      <c r="Z169" s="98"/>
      <c r="AB169" s="104"/>
      <c r="AC169" s="92"/>
      <c r="AD169" s="139"/>
      <c r="AF169" s="140"/>
      <c r="AG169" s="141"/>
      <c r="AH169" s="141"/>
      <c r="AI169" s="141"/>
      <c r="AJ169" s="142"/>
      <c r="AL169" s="140"/>
      <c r="AM169" s="141"/>
      <c r="AN169" s="141"/>
      <c r="AO169" s="141"/>
      <c r="AP169" s="141"/>
      <c r="AQ169" s="141"/>
      <c r="AR169" s="141"/>
      <c r="AS169" s="141"/>
      <c r="AT169" s="141"/>
      <c r="AU169" s="141"/>
      <c r="AV169" s="141"/>
      <c r="AW169" s="141"/>
      <c r="AX169" s="141"/>
      <c r="AY169" s="141"/>
      <c r="AZ169" s="141"/>
      <c r="BA169" s="141"/>
      <c r="BB169" s="141"/>
      <c r="BC169" s="141"/>
      <c r="BD169" s="141"/>
      <c r="BE169" s="141"/>
      <c r="BF169" s="141"/>
      <c r="BG169" s="141"/>
      <c r="BH169" s="141"/>
      <c r="BI169" s="141"/>
      <c r="BJ169" s="141"/>
      <c r="BK169" s="141"/>
      <c r="BL169" s="141"/>
      <c r="BM169" s="141"/>
      <c r="BN169" s="141"/>
      <c r="BO169" s="141"/>
      <c r="BP169" s="141"/>
      <c r="BQ169" s="141"/>
      <c r="BR169" s="141"/>
      <c r="BS169" s="141"/>
      <c r="BT169" s="141"/>
      <c r="BU169" s="141"/>
      <c r="BV169" s="141"/>
      <c r="BW169" s="141"/>
      <c r="BX169" s="141"/>
      <c r="BY169" s="141"/>
      <c r="BZ169" s="142"/>
      <c r="CA169" s="118"/>
      <c r="CB169" s="146"/>
      <c r="CC169" s="97"/>
      <c r="CD169" s="105"/>
    </row>
    <row r="170" spans="2:82" ht="8.5" customHeight="1" thickTop="1" x14ac:dyDescent="0.35">
      <c r="B170" s="71"/>
      <c r="C170" s="323"/>
      <c r="D170" s="47"/>
      <c r="E170" s="60"/>
      <c r="G170" s="46"/>
      <c r="I170" s="61"/>
      <c r="K170" s="45"/>
      <c r="L170" s="1"/>
      <c r="M170" s="1"/>
      <c r="N170" s="1"/>
      <c r="O170" s="46"/>
      <c r="P170" s="1"/>
      <c r="Q170" s="56"/>
      <c r="R170" s="57"/>
      <c r="T170" s="5" t="str">
        <f t="shared" ref="T170" si="531">IF(U171="","",1)</f>
        <v/>
      </c>
      <c r="U170" s="1" t="str">
        <f t="shared" ref="U170" si="532">IF(U171="","",1)</f>
        <v/>
      </c>
      <c r="V170" s="6" t="str">
        <f t="shared" ref="V170" si="533">IF(U171="","",1)</f>
        <v/>
      </c>
      <c r="X170" s="60"/>
      <c r="Y170" s="46"/>
      <c r="Z170" s="76"/>
      <c r="AB170" s="82"/>
      <c r="AC170" s="45"/>
      <c r="AD170" s="149"/>
      <c r="AF170" s="150"/>
      <c r="AG170" s="151"/>
      <c r="AH170" s="151"/>
      <c r="AI170" s="151"/>
      <c r="AJ170" s="152"/>
      <c r="AL170" s="150"/>
      <c r="AM170" s="157"/>
      <c r="AN170" s="157"/>
      <c r="AO170" s="157"/>
      <c r="AP170" s="157"/>
      <c r="AQ170" s="157"/>
      <c r="AR170" s="157"/>
      <c r="AS170" s="157"/>
      <c r="AT170" s="157"/>
      <c r="AU170" s="157"/>
      <c r="AV170" s="157"/>
      <c r="AW170" s="157"/>
      <c r="AX170" s="157"/>
      <c r="AY170" s="157"/>
      <c r="AZ170" s="157"/>
      <c r="BA170" s="157"/>
      <c r="BB170" s="157"/>
      <c r="BC170" s="157"/>
      <c r="BD170" s="157"/>
      <c r="BE170" s="157"/>
      <c r="BF170" s="157"/>
      <c r="BG170" s="157"/>
      <c r="BH170" s="157"/>
      <c r="BI170" s="157"/>
      <c r="BJ170" s="157"/>
      <c r="BK170" s="157"/>
      <c r="BL170" s="157"/>
      <c r="BM170" s="157"/>
      <c r="BN170" s="157"/>
      <c r="BO170" s="157"/>
      <c r="BP170" s="157"/>
      <c r="BQ170" s="157"/>
      <c r="BR170" s="157"/>
      <c r="BS170" s="157"/>
      <c r="BT170" s="157"/>
      <c r="BU170" s="157"/>
      <c r="BV170" s="157"/>
      <c r="BW170" s="157"/>
      <c r="BX170" s="157"/>
      <c r="BY170" s="157"/>
      <c r="BZ170" s="152"/>
      <c r="CA170" s="117"/>
      <c r="CB170" s="149"/>
      <c r="CC170" s="46"/>
      <c r="CD170" s="88"/>
    </row>
    <row r="171" spans="2:82" x14ac:dyDescent="0.35">
      <c r="B171" s="71"/>
      <c r="C171" s="323">
        <f t="shared" ref="C171:D171" si="534">IF(AC171="Athlete Name","",AC171)</f>
        <v>38</v>
      </c>
      <c r="D171" s="47" t="str">
        <f t="shared" si="534"/>
        <v/>
      </c>
      <c r="E171" s="60"/>
      <c r="F171" s="1" t="str">
        <f>IF(COUNT(AL171:BZ171)=0,"", COUNT(AL171:BZ171))</f>
        <v/>
      </c>
      <c r="G171" s="46" t="str">
        <f t="shared" ref="G171" si="535">_xlfn.IFS(F171="","",F171=1,1,F171=2,2,F171=3,3,F171=4,4,F171=5,5,F171&gt;5,5)</f>
        <v/>
      </c>
      <c r="I171" s="61"/>
      <c r="J171" s="108" t="s">
        <v>7</v>
      </c>
      <c r="K171" s="45" t="str">
        <f>IFERROR(LARGE((AL171:BZ171),1),"")</f>
        <v/>
      </c>
      <c r="L171" s="1" t="str">
        <f>IFERROR(LARGE((AL171:BZ171),2),"")</f>
        <v/>
      </c>
      <c r="M171" s="1" t="str">
        <f>IFERROR(LARGE((AL171:BZ171),3),"")</f>
        <v/>
      </c>
      <c r="N171" s="1" t="str">
        <f>IFERROR(LARGE((AL171:BZ171),4),"")</f>
        <v/>
      </c>
      <c r="O171" s="46" t="str">
        <f>IFERROR(LARGE((AL171:BZ171),5),"")</f>
        <v/>
      </c>
      <c r="P171" s="1"/>
      <c r="Q171" s="56" t="str">
        <f t="shared" ref="Q171" si="536">IFERROR(AVERAGEIF(K171:O171,"&gt;0"),"")</f>
        <v/>
      </c>
      <c r="R171" s="57" t="str">
        <f t="shared" ref="R171" si="537">IF(SUM(AF172:AJ172,K172:O172)=0,"",SUM(AF172:AJ172,K172:O172))</f>
        <v/>
      </c>
      <c r="T171" s="5" t="str">
        <f t="shared" ref="T171" si="538">IF(U171="","",1)</f>
        <v/>
      </c>
      <c r="U171" s="4" t="str">
        <f t="shared" ref="U171" si="539">IF(SUM(Q171:R171)=0,"",SUM(Q171:R171))</f>
        <v/>
      </c>
      <c r="V171" s="6" t="str">
        <f t="shared" ref="V171" si="540">IF(U171="","",1)</f>
        <v/>
      </c>
      <c r="X171" s="60" t="str">
        <f t="shared" ref="X171" si="541">IF(AD171="Athlete Name","",AD171)</f>
        <v/>
      </c>
      <c r="Y171" s="46"/>
      <c r="Z171" s="76"/>
      <c r="AB171" s="82"/>
      <c r="AC171" s="45">
        <v>38</v>
      </c>
      <c r="AD171" s="60" t="s">
        <v>34</v>
      </c>
      <c r="AF171" s="45"/>
      <c r="AG171" s="1"/>
      <c r="AH171" s="1"/>
      <c r="AI171" s="1"/>
      <c r="AJ171" s="46"/>
      <c r="AK171" s="108"/>
      <c r="AL171" s="62" t="s">
        <v>7</v>
      </c>
      <c r="AM171" s="62" t="s">
        <v>7</v>
      </c>
      <c r="AN171" s="62" t="s">
        <v>7</v>
      </c>
      <c r="AO171" s="62" t="s">
        <v>7</v>
      </c>
      <c r="AP171" s="62" t="s">
        <v>7</v>
      </c>
      <c r="AQ171" s="62" t="s">
        <v>7</v>
      </c>
      <c r="AR171" s="62" t="s">
        <v>7</v>
      </c>
      <c r="AS171" s="62" t="s">
        <v>7</v>
      </c>
      <c r="AT171" s="62" t="s">
        <v>7</v>
      </c>
      <c r="AU171" s="62" t="s">
        <v>7</v>
      </c>
      <c r="AV171" s="62" t="s">
        <v>7</v>
      </c>
      <c r="AW171" s="62" t="s">
        <v>7</v>
      </c>
      <c r="AX171" s="62" t="s">
        <v>7</v>
      </c>
      <c r="AY171" s="62" t="s">
        <v>7</v>
      </c>
      <c r="AZ171" s="62" t="s">
        <v>7</v>
      </c>
      <c r="BA171" s="62" t="s">
        <v>7</v>
      </c>
      <c r="BB171" s="62" t="s">
        <v>7</v>
      </c>
      <c r="BC171" s="62" t="s">
        <v>7</v>
      </c>
      <c r="BD171" s="62" t="s">
        <v>7</v>
      </c>
      <c r="BE171" s="62" t="s">
        <v>7</v>
      </c>
      <c r="BF171" s="62" t="s">
        <v>7</v>
      </c>
      <c r="BG171" s="62" t="s">
        <v>7</v>
      </c>
      <c r="BH171" s="62" t="s">
        <v>7</v>
      </c>
      <c r="BI171" s="62" t="s">
        <v>7</v>
      </c>
      <c r="BJ171" s="62" t="s">
        <v>7</v>
      </c>
      <c r="BK171" s="62" t="s">
        <v>7</v>
      </c>
      <c r="BL171" s="62" t="s">
        <v>7</v>
      </c>
      <c r="BM171" s="62" t="s">
        <v>7</v>
      </c>
      <c r="BN171" s="62" t="s">
        <v>7</v>
      </c>
      <c r="BO171" s="62" t="s">
        <v>7</v>
      </c>
      <c r="BP171" s="62" t="s">
        <v>7</v>
      </c>
      <c r="BQ171" s="62" t="s">
        <v>7</v>
      </c>
      <c r="BR171" s="62" t="s">
        <v>7</v>
      </c>
      <c r="BS171" s="62" t="s">
        <v>7</v>
      </c>
      <c r="BT171" s="62" t="s">
        <v>7</v>
      </c>
      <c r="BU171" s="62" t="s">
        <v>7</v>
      </c>
      <c r="BV171" s="62" t="s">
        <v>7</v>
      </c>
      <c r="BW171" s="62" t="s">
        <v>7</v>
      </c>
      <c r="BX171" s="62" t="s">
        <v>7</v>
      </c>
      <c r="BY171" s="62" t="s">
        <v>7</v>
      </c>
      <c r="BZ171" s="62" t="s">
        <v>7</v>
      </c>
      <c r="CA171" s="117"/>
      <c r="CB171" s="60" t="str">
        <f>IF(AD171="Athlete Name","",AD171)</f>
        <v/>
      </c>
      <c r="CC171" s="46">
        <v>38</v>
      </c>
      <c r="CD171" s="88"/>
    </row>
    <row r="172" spans="2:82" x14ac:dyDescent="0.35">
      <c r="B172" s="71"/>
      <c r="C172" s="323"/>
      <c r="D172" s="47"/>
      <c r="E172" s="60"/>
      <c r="G172" s="46"/>
      <c r="I172" s="61" t="str">
        <f>IF(SUM(AF172:AJ172)=0,"",SUM(AF172:AJ172))</f>
        <v/>
      </c>
      <c r="J172" s="108" t="s">
        <v>12</v>
      </c>
      <c r="K172" s="45" t="str">
        <f>IFERROR(LARGE((AL172:BZ172),1),"")</f>
        <v/>
      </c>
      <c r="L172" s="1" t="str">
        <f>IFERROR(LARGE((AL172:BZ172),2),"")</f>
        <v/>
      </c>
      <c r="M172" s="1" t="str">
        <f>IFERROR(LARGE((AL172:BZ172),3),"")</f>
        <v/>
      </c>
      <c r="N172" s="1" t="str">
        <f>IFERROR(LARGE((AL172:BZ172),4),"")</f>
        <v/>
      </c>
      <c r="O172" s="46" t="str">
        <f>IFERROR(LARGE((AL172:BZ172),5),"")</f>
        <v/>
      </c>
      <c r="P172" s="1"/>
      <c r="Q172" s="56"/>
      <c r="R172" s="57"/>
      <c r="T172" s="5" t="str">
        <f t="shared" ref="T172" si="542">IF(U171="","",1)</f>
        <v/>
      </c>
      <c r="U172" s="126" t="str">
        <f t="shared" ref="U172" si="543">IF(U171="","",1)</f>
        <v/>
      </c>
      <c r="V172" s="6" t="str">
        <f t="shared" ref="V172" si="544">IF(U171="","",1)</f>
        <v/>
      </c>
      <c r="X172" s="60"/>
      <c r="Y172" s="46"/>
      <c r="Z172" s="76"/>
      <c r="AB172" s="82"/>
      <c r="AC172" s="45"/>
      <c r="AD172" s="60"/>
      <c r="AF172" s="45" t="s">
        <v>12</v>
      </c>
      <c r="AG172" s="1" t="s">
        <v>12</v>
      </c>
      <c r="AH172" s="1" t="s">
        <v>12</v>
      </c>
      <c r="AI172" s="1" t="s">
        <v>12</v>
      </c>
      <c r="AJ172" s="46" t="s">
        <v>12</v>
      </c>
      <c r="AK172" s="108"/>
      <c r="AL172" s="45"/>
      <c r="AM172" s="45" t="s">
        <v>12</v>
      </c>
      <c r="AN172" s="45" t="s">
        <v>12</v>
      </c>
      <c r="AO172" s="45" t="s">
        <v>12</v>
      </c>
      <c r="AP172" s="45" t="s">
        <v>12</v>
      </c>
      <c r="AQ172" s="45" t="s">
        <v>12</v>
      </c>
      <c r="AR172" s="45" t="s">
        <v>12</v>
      </c>
      <c r="AS172" s="45" t="s">
        <v>12</v>
      </c>
      <c r="AT172" s="45" t="s">
        <v>12</v>
      </c>
      <c r="AU172" s="45" t="s">
        <v>12</v>
      </c>
      <c r="AV172" s="45" t="s">
        <v>12</v>
      </c>
      <c r="AW172" s="45" t="s">
        <v>12</v>
      </c>
      <c r="AX172" s="45" t="s">
        <v>12</v>
      </c>
      <c r="AY172" s="45" t="s">
        <v>12</v>
      </c>
      <c r="AZ172" s="45" t="s">
        <v>12</v>
      </c>
      <c r="BA172" s="45" t="s">
        <v>12</v>
      </c>
      <c r="BB172" s="45" t="s">
        <v>12</v>
      </c>
      <c r="BC172" s="45" t="s">
        <v>12</v>
      </c>
      <c r="BD172" s="45" t="s">
        <v>12</v>
      </c>
      <c r="BE172" s="45" t="s">
        <v>12</v>
      </c>
      <c r="BF172" s="45" t="s">
        <v>12</v>
      </c>
      <c r="BG172" s="45" t="s">
        <v>12</v>
      </c>
      <c r="BH172" s="45" t="s">
        <v>12</v>
      </c>
      <c r="BI172" s="45" t="s">
        <v>12</v>
      </c>
      <c r="BJ172" s="45" t="s">
        <v>12</v>
      </c>
      <c r="BK172" s="45" t="s">
        <v>12</v>
      </c>
      <c r="BL172" s="45" t="s">
        <v>12</v>
      </c>
      <c r="BM172" s="45" t="s">
        <v>12</v>
      </c>
      <c r="BN172" s="45" t="s">
        <v>12</v>
      </c>
      <c r="BO172" s="45" t="s">
        <v>12</v>
      </c>
      <c r="BP172" s="45" t="s">
        <v>12</v>
      </c>
      <c r="BQ172" s="45" t="s">
        <v>12</v>
      </c>
      <c r="BR172" s="45" t="s">
        <v>12</v>
      </c>
      <c r="BS172" s="45" t="s">
        <v>12</v>
      </c>
      <c r="BT172" s="45" t="s">
        <v>12</v>
      </c>
      <c r="BU172" s="45" t="s">
        <v>12</v>
      </c>
      <c r="BV172" s="45" t="s">
        <v>12</v>
      </c>
      <c r="BW172" s="45" t="s">
        <v>12</v>
      </c>
      <c r="BX172" s="45" t="s">
        <v>12</v>
      </c>
      <c r="BY172" s="45" t="s">
        <v>12</v>
      </c>
      <c r="BZ172" s="45" t="s">
        <v>12</v>
      </c>
      <c r="CA172" s="117"/>
      <c r="CB172" s="60"/>
      <c r="CC172" s="46"/>
      <c r="CD172" s="88"/>
    </row>
    <row r="173" spans="2:82" s="39" customFormat="1" ht="8.5" customHeight="1" thickBot="1" x14ac:dyDescent="0.4">
      <c r="B173" s="102"/>
      <c r="C173" s="324"/>
      <c r="D173" s="107"/>
      <c r="E173" s="103"/>
      <c r="F173" s="115"/>
      <c r="G173" s="116"/>
      <c r="I173" s="95"/>
      <c r="K173" s="96"/>
      <c r="L173" s="93"/>
      <c r="M173" s="93"/>
      <c r="N173" s="93"/>
      <c r="O173" s="94"/>
      <c r="Q173" s="112"/>
      <c r="R173" s="113"/>
      <c r="T173" s="110" t="str">
        <f t="shared" ref="T173" si="545">IF(U171="","",1)</f>
        <v/>
      </c>
      <c r="U173" s="93" t="str">
        <f t="shared" ref="U173" si="546">IF(U171="","",1)</f>
        <v/>
      </c>
      <c r="V173" s="109" t="str">
        <f t="shared" ref="V173" si="547">IF(U171="","",1)</f>
        <v/>
      </c>
      <c r="X173" s="107"/>
      <c r="Y173" s="97"/>
      <c r="Z173" s="98"/>
      <c r="AB173" s="104"/>
      <c r="AC173" s="92"/>
      <c r="AD173" s="148"/>
      <c r="AF173" s="153"/>
      <c r="AG173" s="154"/>
      <c r="AH173" s="154"/>
      <c r="AI173" s="155"/>
      <c r="AJ173" s="156"/>
      <c r="AL173" s="159"/>
      <c r="AM173" s="155"/>
      <c r="AN173" s="155"/>
      <c r="AO173" s="155"/>
      <c r="AP173" s="155"/>
      <c r="AQ173" s="155"/>
      <c r="AR173" s="155"/>
      <c r="AS173" s="155"/>
      <c r="AT173" s="155"/>
      <c r="AU173" s="155"/>
      <c r="AV173" s="155"/>
      <c r="AW173" s="155"/>
      <c r="AX173" s="155"/>
      <c r="AY173" s="155"/>
      <c r="AZ173" s="155"/>
      <c r="BA173" s="155"/>
      <c r="BB173" s="155"/>
      <c r="BC173" s="155"/>
      <c r="BD173" s="155"/>
      <c r="BE173" s="155"/>
      <c r="BF173" s="155"/>
      <c r="BG173" s="155"/>
      <c r="BH173" s="155"/>
      <c r="BI173" s="155"/>
      <c r="BJ173" s="155"/>
      <c r="BK173" s="155"/>
      <c r="BL173" s="155"/>
      <c r="BM173" s="155"/>
      <c r="BN173" s="155"/>
      <c r="BO173" s="155"/>
      <c r="BP173" s="155"/>
      <c r="BQ173" s="155"/>
      <c r="BR173" s="155"/>
      <c r="BS173" s="155"/>
      <c r="BT173" s="155"/>
      <c r="BU173" s="155"/>
      <c r="BV173" s="155"/>
      <c r="BW173" s="155"/>
      <c r="BX173" s="155"/>
      <c r="BY173" s="155"/>
      <c r="BZ173" s="156"/>
      <c r="CA173" s="118"/>
      <c r="CB173" s="107"/>
      <c r="CC173" s="97"/>
      <c r="CD173" s="105"/>
    </row>
    <row r="174" spans="2:82" ht="8.5" customHeight="1" thickTop="1" x14ac:dyDescent="0.35">
      <c r="B174" s="71"/>
      <c r="C174" s="323"/>
      <c r="D174" s="47"/>
      <c r="E174" s="60"/>
      <c r="G174" s="46"/>
      <c r="I174" s="61"/>
      <c r="K174" s="45"/>
      <c r="L174" s="1"/>
      <c r="M174" s="1"/>
      <c r="N174" s="1"/>
      <c r="O174" s="46"/>
      <c r="P174" s="1"/>
      <c r="Q174" s="56"/>
      <c r="R174" s="57"/>
      <c r="T174" s="5" t="str">
        <f t="shared" ref="T174" si="548">IF(U175="","",1)</f>
        <v/>
      </c>
      <c r="U174" s="1" t="str">
        <f t="shared" ref="U174" si="549">IF(U175="","",1)</f>
        <v/>
      </c>
      <c r="V174" s="6" t="str">
        <f t="shared" ref="V174" si="550">IF(U175="","",1)</f>
        <v/>
      </c>
      <c r="X174" s="60"/>
      <c r="Y174" s="46"/>
      <c r="Z174" s="76"/>
      <c r="AB174" s="82"/>
      <c r="AC174" s="45"/>
      <c r="AD174" s="134"/>
      <c r="AF174" s="135"/>
      <c r="AG174" s="136"/>
      <c r="AH174" s="136"/>
      <c r="AI174" s="137"/>
      <c r="AJ174" s="138"/>
      <c r="AL174" s="143"/>
      <c r="AM174" s="144"/>
      <c r="AN174" s="144"/>
      <c r="AO174" s="144"/>
      <c r="AP174" s="144"/>
      <c r="AQ174" s="144"/>
      <c r="AR174" s="144"/>
      <c r="AS174" s="144"/>
      <c r="AT174" s="144"/>
      <c r="AU174" s="144"/>
      <c r="AV174" s="144"/>
      <c r="AW174" s="144"/>
      <c r="AX174" s="144"/>
      <c r="AY174" s="144"/>
      <c r="AZ174" s="144"/>
      <c r="BA174" s="144"/>
      <c r="BB174" s="144"/>
      <c r="BC174" s="144"/>
      <c r="BD174" s="144"/>
      <c r="BE174" s="144"/>
      <c r="BF174" s="144"/>
      <c r="BG174" s="144"/>
      <c r="BH174" s="144"/>
      <c r="BI174" s="144"/>
      <c r="BJ174" s="144"/>
      <c r="BK174" s="144"/>
      <c r="BL174" s="144"/>
      <c r="BM174" s="144"/>
      <c r="BN174" s="144"/>
      <c r="BO174" s="144"/>
      <c r="BP174" s="144"/>
      <c r="BQ174" s="144"/>
      <c r="BR174" s="144"/>
      <c r="BS174" s="144"/>
      <c r="BT174" s="144"/>
      <c r="BU174" s="144"/>
      <c r="BV174" s="144"/>
      <c r="BW174" s="144"/>
      <c r="BX174" s="144"/>
      <c r="BY174" s="144"/>
      <c r="BZ174" s="145"/>
      <c r="CA174" s="117"/>
      <c r="CB174" s="134"/>
      <c r="CC174" s="46"/>
      <c r="CD174" s="88"/>
    </row>
    <row r="175" spans="2:82" x14ac:dyDescent="0.35">
      <c r="B175" s="71"/>
      <c r="C175" s="323">
        <f t="shared" ref="C175:D175" si="551">IF(AC175="Athlete Name","",AC175)</f>
        <v>39</v>
      </c>
      <c r="D175" s="47" t="str">
        <f t="shared" si="551"/>
        <v/>
      </c>
      <c r="E175" s="60"/>
      <c r="F175" s="1" t="str">
        <f>IF(COUNT(AL175:BZ175)=0,"", COUNT(AL175:BZ175))</f>
        <v/>
      </c>
      <c r="G175" s="46" t="str">
        <f t="shared" ref="G175" si="552">_xlfn.IFS(F175="","",F175=1,1,F175=2,2,F175=3,3,F175=4,4,F175=5,5,F175&gt;5,5)</f>
        <v/>
      </c>
      <c r="I175" s="61"/>
      <c r="J175" s="108" t="s">
        <v>7</v>
      </c>
      <c r="K175" s="45" t="str">
        <f>IFERROR(LARGE((AL175:BZ175),1),"")</f>
        <v/>
      </c>
      <c r="L175" s="1" t="str">
        <f>IFERROR(LARGE((AL175:BZ175),2),"")</f>
        <v/>
      </c>
      <c r="M175" s="1" t="str">
        <f>IFERROR(LARGE((AL175:BZ175),3),"")</f>
        <v/>
      </c>
      <c r="N175" s="1" t="str">
        <f>IFERROR(LARGE((AL175:BZ175),4),"")</f>
        <v/>
      </c>
      <c r="O175" s="46" t="str">
        <f>IFERROR(LARGE((AL175:BZ175),5),"")</f>
        <v/>
      </c>
      <c r="P175" s="1"/>
      <c r="Q175" s="56" t="str">
        <f t="shared" ref="Q175" si="553">IFERROR(AVERAGEIF(K175:O175,"&gt;0"),"")</f>
        <v/>
      </c>
      <c r="R175" s="57" t="str">
        <f t="shared" ref="R175" si="554">IF(SUM(AF176:AJ176,K176:O176)=0,"",SUM(AF176:AJ176,K176:O176))</f>
        <v/>
      </c>
      <c r="T175" s="5" t="str">
        <f t="shared" ref="T175" si="555">IF(U175="","",1)</f>
        <v/>
      </c>
      <c r="U175" s="4" t="str">
        <f t="shared" ref="U175" si="556">IF(SUM(Q175:R175)=0,"",SUM(Q175:R175))</f>
        <v/>
      </c>
      <c r="V175" s="6" t="str">
        <f t="shared" ref="V175" si="557">IF(U175="","",1)</f>
        <v/>
      </c>
      <c r="X175" s="60" t="str">
        <f t="shared" ref="X175" si="558">IF(AD175="Athlete Name","",AD175)</f>
        <v/>
      </c>
      <c r="Y175" s="46"/>
      <c r="Z175" s="76"/>
      <c r="AB175" s="82"/>
      <c r="AC175" s="45">
        <v>39</v>
      </c>
      <c r="AD175" s="60" t="s">
        <v>34</v>
      </c>
      <c r="AF175" s="45"/>
      <c r="AG175" s="1"/>
      <c r="AH175" s="1"/>
      <c r="AI175" s="1"/>
      <c r="AJ175" s="46"/>
      <c r="AK175" s="108"/>
      <c r="AL175" s="62" t="s">
        <v>7</v>
      </c>
      <c r="AM175" s="62" t="s">
        <v>7</v>
      </c>
      <c r="AN175" s="62" t="s">
        <v>7</v>
      </c>
      <c r="AO175" s="62" t="s">
        <v>7</v>
      </c>
      <c r="AP175" s="62" t="s">
        <v>7</v>
      </c>
      <c r="AQ175" s="62" t="s">
        <v>7</v>
      </c>
      <c r="AR175" s="62" t="s">
        <v>7</v>
      </c>
      <c r="AS175" s="62" t="s">
        <v>7</v>
      </c>
      <c r="AT175" s="62" t="s">
        <v>7</v>
      </c>
      <c r="AU175" s="62" t="s">
        <v>7</v>
      </c>
      <c r="AV175" s="62" t="s">
        <v>7</v>
      </c>
      <c r="AW175" s="62" t="s">
        <v>7</v>
      </c>
      <c r="AX175" s="62" t="s">
        <v>7</v>
      </c>
      <c r="AY175" s="62" t="s">
        <v>7</v>
      </c>
      <c r="AZ175" s="62" t="s">
        <v>7</v>
      </c>
      <c r="BA175" s="62" t="s">
        <v>7</v>
      </c>
      <c r="BB175" s="62" t="s">
        <v>7</v>
      </c>
      <c r="BC175" s="62" t="s">
        <v>7</v>
      </c>
      <c r="BD175" s="62" t="s">
        <v>7</v>
      </c>
      <c r="BE175" s="62" t="s">
        <v>7</v>
      </c>
      <c r="BF175" s="62" t="s">
        <v>7</v>
      </c>
      <c r="BG175" s="62" t="s">
        <v>7</v>
      </c>
      <c r="BH175" s="62" t="s">
        <v>7</v>
      </c>
      <c r="BI175" s="62" t="s">
        <v>7</v>
      </c>
      <c r="BJ175" s="62" t="s">
        <v>7</v>
      </c>
      <c r="BK175" s="62" t="s">
        <v>7</v>
      </c>
      <c r="BL175" s="62" t="s">
        <v>7</v>
      </c>
      <c r="BM175" s="62" t="s">
        <v>7</v>
      </c>
      <c r="BN175" s="62" t="s">
        <v>7</v>
      </c>
      <c r="BO175" s="62" t="s">
        <v>7</v>
      </c>
      <c r="BP175" s="62" t="s">
        <v>7</v>
      </c>
      <c r="BQ175" s="62" t="s">
        <v>7</v>
      </c>
      <c r="BR175" s="62" t="s">
        <v>7</v>
      </c>
      <c r="BS175" s="62" t="s">
        <v>7</v>
      </c>
      <c r="BT175" s="62" t="s">
        <v>7</v>
      </c>
      <c r="BU175" s="62" t="s">
        <v>7</v>
      </c>
      <c r="BV175" s="62" t="s">
        <v>7</v>
      </c>
      <c r="BW175" s="62" t="s">
        <v>7</v>
      </c>
      <c r="BX175" s="62" t="s">
        <v>7</v>
      </c>
      <c r="BY175" s="62" t="s">
        <v>7</v>
      </c>
      <c r="BZ175" s="62" t="s">
        <v>7</v>
      </c>
      <c r="CA175" s="117"/>
      <c r="CB175" s="60" t="str">
        <f>IF(AD175="Athlete Name","",AD175)</f>
        <v/>
      </c>
      <c r="CC175" s="46">
        <v>39</v>
      </c>
      <c r="CD175" s="88"/>
    </row>
    <row r="176" spans="2:82" x14ac:dyDescent="0.35">
      <c r="B176" s="71"/>
      <c r="C176" s="323"/>
      <c r="D176" s="47"/>
      <c r="E176" s="60"/>
      <c r="F176" s="45"/>
      <c r="G176" s="46"/>
      <c r="I176" s="61" t="str">
        <f>IF(SUM(AF176:AJ176)=0,"",SUM(AF176:AJ176))</f>
        <v/>
      </c>
      <c r="J176" s="108" t="s">
        <v>12</v>
      </c>
      <c r="K176" s="45" t="str">
        <f>IFERROR(LARGE((AL176:BZ176),1),"")</f>
        <v/>
      </c>
      <c r="L176" s="1" t="str">
        <f>IFERROR(LARGE((AL176:BZ176),2),"")</f>
        <v/>
      </c>
      <c r="M176" s="1" t="str">
        <f>IFERROR(LARGE((AL176:BZ176),3),"")</f>
        <v/>
      </c>
      <c r="N176" s="1" t="str">
        <f>IFERROR(LARGE((AL176:BZ176),4),"")</f>
        <v/>
      </c>
      <c r="O176" s="46" t="str">
        <f>IFERROR(LARGE((AL176:BZ176),5),"")</f>
        <v/>
      </c>
      <c r="P176" s="1"/>
      <c r="Q176" s="56"/>
      <c r="R176" s="57"/>
      <c r="T176" s="5" t="str">
        <f t="shared" ref="T176" si="559">IF(U175="","",1)</f>
        <v/>
      </c>
      <c r="U176" s="126" t="str">
        <f t="shared" ref="U176" si="560">IF(U175="","",1)</f>
        <v/>
      </c>
      <c r="V176" s="6" t="str">
        <f t="shared" ref="V176" si="561">IF(U175="","",1)</f>
        <v/>
      </c>
      <c r="X176" s="60"/>
      <c r="Y176" s="46"/>
      <c r="Z176" s="76"/>
      <c r="AB176" s="82"/>
      <c r="AC176" s="45"/>
      <c r="AD176" s="60"/>
      <c r="AF176" s="45" t="s">
        <v>12</v>
      </c>
      <c r="AG176" s="1" t="s">
        <v>12</v>
      </c>
      <c r="AH176" s="1" t="s">
        <v>12</v>
      </c>
      <c r="AI176" s="1" t="s">
        <v>12</v>
      </c>
      <c r="AJ176" s="46" t="s">
        <v>12</v>
      </c>
      <c r="AK176" s="108"/>
      <c r="AL176" s="45"/>
      <c r="AM176" s="45" t="s">
        <v>12</v>
      </c>
      <c r="AN176" s="45" t="s">
        <v>12</v>
      </c>
      <c r="AO176" s="45" t="s">
        <v>12</v>
      </c>
      <c r="AP176" s="45" t="s">
        <v>12</v>
      </c>
      <c r="AQ176" s="45" t="s">
        <v>12</v>
      </c>
      <c r="AR176" s="45" t="s">
        <v>12</v>
      </c>
      <c r="AS176" s="45" t="s">
        <v>12</v>
      </c>
      <c r="AT176" s="45" t="s">
        <v>12</v>
      </c>
      <c r="AU176" s="45" t="s">
        <v>12</v>
      </c>
      <c r="AV176" s="45" t="s">
        <v>12</v>
      </c>
      <c r="AW176" s="45" t="s">
        <v>12</v>
      </c>
      <c r="AX176" s="45" t="s">
        <v>12</v>
      </c>
      <c r="AY176" s="45" t="s">
        <v>12</v>
      </c>
      <c r="AZ176" s="45" t="s">
        <v>12</v>
      </c>
      <c r="BA176" s="45" t="s">
        <v>12</v>
      </c>
      <c r="BB176" s="45" t="s">
        <v>12</v>
      </c>
      <c r="BC176" s="45" t="s">
        <v>12</v>
      </c>
      <c r="BD176" s="45" t="s">
        <v>12</v>
      </c>
      <c r="BE176" s="45" t="s">
        <v>12</v>
      </c>
      <c r="BF176" s="45" t="s">
        <v>12</v>
      </c>
      <c r="BG176" s="45" t="s">
        <v>12</v>
      </c>
      <c r="BH176" s="45" t="s">
        <v>12</v>
      </c>
      <c r="BI176" s="45" t="s">
        <v>12</v>
      </c>
      <c r="BJ176" s="45" t="s">
        <v>12</v>
      </c>
      <c r="BK176" s="45" t="s">
        <v>12</v>
      </c>
      <c r="BL176" s="45" t="s">
        <v>12</v>
      </c>
      <c r="BM176" s="45" t="s">
        <v>12</v>
      </c>
      <c r="BN176" s="45" t="s">
        <v>12</v>
      </c>
      <c r="BO176" s="45" t="s">
        <v>12</v>
      </c>
      <c r="BP176" s="45" t="s">
        <v>12</v>
      </c>
      <c r="BQ176" s="45" t="s">
        <v>12</v>
      </c>
      <c r="BR176" s="45" t="s">
        <v>12</v>
      </c>
      <c r="BS176" s="45" t="s">
        <v>12</v>
      </c>
      <c r="BT176" s="45" t="s">
        <v>12</v>
      </c>
      <c r="BU176" s="45" t="s">
        <v>12</v>
      </c>
      <c r="BV176" s="45" t="s">
        <v>12</v>
      </c>
      <c r="BW176" s="45" t="s">
        <v>12</v>
      </c>
      <c r="BX176" s="45" t="s">
        <v>12</v>
      </c>
      <c r="BY176" s="45" t="s">
        <v>12</v>
      </c>
      <c r="BZ176" s="45" t="s">
        <v>12</v>
      </c>
      <c r="CA176" s="117"/>
      <c r="CB176" s="60"/>
      <c r="CC176" s="46"/>
      <c r="CD176" s="88"/>
    </row>
    <row r="177" spans="2:82" s="39" customFormat="1" ht="8.5" customHeight="1" thickBot="1" x14ac:dyDescent="0.4">
      <c r="B177" s="102"/>
      <c r="C177" s="324"/>
      <c r="D177" s="107"/>
      <c r="E177" s="103"/>
      <c r="F177" s="115"/>
      <c r="G177" s="116"/>
      <c r="I177" s="95"/>
      <c r="K177" s="96"/>
      <c r="L177" s="93"/>
      <c r="M177" s="93"/>
      <c r="N177" s="93"/>
      <c r="O177" s="94"/>
      <c r="Q177" s="112"/>
      <c r="R177" s="113"/>
      <c r="T177" s="110" t="str">
        <f t="shared" ref="T177" si="562">IF(U175="","",1)</f>
        <v/>
      </c>
      <c r="U177" s="93" t="str">
        <f t="shared" ref="U177" si="563">IF(U175="","",1)</f>
        <v/>
      </c>
      <c r="V177" s="109" t="str">
        <f t="shared" ref="V177" si="564">IF(U175="","",1)</f>
        <v/>
      </c>
      <c r="X177" s="107"/>
      <c r="Y177" s="97"/>
      <c r="Z177" s="98"/>
      <c r="AB177" s="104"/>
      <c r="AC177" s="92"/>
      <c r="AD177" s="139"/>
      <c r="AF177" s="140"/>
      <c r="AG177" s="141"/>
      <c r="AH177" s="141"/>
      <c r="AI177" s="141"/>
      <c r="AJ177" s="142"/>
      <c r="AL177" s="140"/>
      <c r="AM177" s="141"/>
      <c r="AN177" s="141"/>
      <c r="AO177" s="141"/>
      <c r="AP177" s="141"/>
      <c r="AQ177" s="141"/>
      <c r="AR177" s="141"/>
      <c r="AS177" s="141"/>
      <c r="AT177" s="141"/>
      <c r="AU177" s="141"/>
      <c r="AV177" s="141"/>
      <c r="AW177" s="141"/>
      <c r="AX177" s="141"/>
      <c r="AY177" s="141"/>
      <c r="AZ177" s="141"/>
      <c r="BA177" s="141"/>
      <c r="BB177" s="141"/>
      <c r="BC177" s="141"/>
      <c r="BD177" s="141"/>
      <c r="BE177" s="141"/>
      <c r="BF177" s="141"/>
      <c r="BG177" s="141"/>
      <c r="BH177" s="141"/>
      <c r="BI177" s="141"/>
      <c r="BJ177" s="141"/>
      <c r="BK177" s="141"/>
      <c r="BL177" s="141"/>
      <c r="BM177" s="141"/>
      <c r="BN177" s="141"/>
      <c r="BO177" s="141"/>
      <c r="BP177" s="141"/>
      <c r="BQ177" s="141"/>
      <c r="BR177" s="141"/>
      <c r="BS177" s="141"/>
      <c r="BT177" s="141"/>
      <c r="BU177" s="141"/>
      <c r="BV177" s="141"/>
      <c r="BW177" s="141"/>
      <c r="BX177" s="141"/>
      <c r="BY177" s="141"/>
      <c r="BZ177" s="142"/>
      <c r="CA177" s="118"/>
      <c r="CB177" s="146"/>
      <c r="CC177" s="97"/>
      <c r="CD177" s="105"/>
    </row>
    <row r="178" spans="2:82" ht="8.5" customHeight="1" thickTop="1" x14ac:dyDescent="0.35">
      <c r="B178" s="71"/>
      <c r="C178" s="323"/>
      <c r="D178" s="47"/>
      <c r="E178" s="60"/>
      <c r="G178" s="46"/>
      <c r="I178" s="61"/>
      <c r="K178" s="45"/>
      <c r="L178" s="1"/>
      <c r="M178" s="1"/>
      <c r="N178" s="1"/>
      <c r="O178" s="46"/>
      <c r="P178" s="1"/>
      <c r="Q178" s="56"/>
      <c r="R178" s="57"/>
      <c r="T178" s="5" t="str">
        <f t="shared" ref="T178" si="565">IF(U179="","",1)</f>
        <v/>
      </c>
      <c r="U178" s="1" t="str">
        <f t="shared" ref="U178" si="566">IF(U179="","",1)</f>
        <v/>
      </c>
      <c r="V178" s="6" t="str">
        <f t="shared" ref="V178" si="567">IF(U179="","",1)</f>
        <v/>
      </c>
      <c r="X178" s="60"/>
      <c r="Y178" s="46"/>
      <c r="Z178" s="76"/>
      <c r="AB178" s="82"/>
      <c r="AC178" s="45"/>
      <c r="AD178" s="149"/>
      <c r="AF178" s="150"/>
      <c r="AG178" s="151"/>
      <c r="AH178" s="151"/>
      <c r="AI178" s="151"/>
      <c r="AJ178" s="152"/>
      <c r="AL178" s="150"/>
      <c r="AM178" s="157"/>
      <c r="AN178" s="157"/>
      <c r="AO178" s="157"/>
      <c r="AP178" s="157"/>
      <c r="AQ178" s="157"/>
      <c r="AR178" s="157"/>
      <c r="AS178" s="157"/>
      <c r="AT178" s="157"/>
      <c r="AU178" s="157"/>
      <c r="AV178" s="157"/>
      <c r="AW178" s="157"/>
      <c r="AX178" s="157"/>
      <c r="AY178" s="157"/>
      <c r="AZ178" s="157"/>
      <c r="BA178" s="157"/>
      <c r="BB178" s="157"/>
      <c r="BC178" s="157"/>
      <c r="BD178" s="157"/>
      <c r="BE178" s="157"/>
      <c r="BF178" s="157"/>
      <c r="BG178" s="157"/>
      <c r="BH178" s="157"/>
      <c r="BI178" s="157"/>
      <c r="BJ178" s="157"/>
      <c r="BK178" s="157"/>
      <c r="BL178" s="157"/>
      <c r="BM178" s="157"/>
      <c r="BN178" s="157"/>
      <c r="BO178" s="157"/>
      <c r="BP178" s="157"/>
      <c r="BQ178" s="157"/>
      <c r="BR178" s="157"/>
      <c r="BS178" s="157"/>
      <c r="BT178" s="157"/>
      <c r="BU178" s="157"/>
      <c r="BV178" s="157"/>
      <c r="BW178" s="157"/>
      <c r="BX178" s="157"/>
      <c r="BY178" s="157"/>
      <c r="BZ178" s="152"/>
      <c r="CA178" s="117"/>
      <c r="CB178" s="149"/>
      <c r="CC178" s="46"/>
      <c r="CD178" s="88"/>
    </row>
    <row r="179" spans="2:82" x14ac:dyDescent="0.35">
      <c r="B179" s="71"/>
      <c r="C179" s="323">
        <f t="shared" ref="C179:D179" si="568">IF(AC179="Athlete Name","",AC179)</f>
        <v>40</v>
      </c>
      <c r="D179" s="47" t="str">
        <f t="shared" si="568"/>
        <v/>
      </c>
      <c r="E179" s="60"/>
      <c r="F179" s="1" t="str">
        <f>IF(COUNT(AL179:BZ179)=0,"", COUNT(AL179:BZ179))</f>
        <v/>
      </c>
      <c r="G179" s="46" t="str">
        <f t="shared" ref="G179" si="569">_xlfn.IFS(F179="","",F179=1,1,F179=2,2,F179=3,3,F179=4,4,F179=5,5,F179&gt;5,5)</f>
        <v/>
      </c>
      <c r="I179" s="61"/>
      <c r="J179" s="108" t="s">
        <v>7</v>
      </c>
      <c r="K179" s="45" t="str">
        <f>IFERROR(LARGE((AL179:BZ179),1),"")</f>
        <v/>
      </c>
      <c r="L179" s="1" t="str">
        <f>IFERROR(LARGE((AL179:BZ179),2),"")</f>
        <v/>
      </c>
      <c r="M179" s="1" t="str">
        <f>IFERROR(LARGE((AL179:BZ179),3),"")</f>
        <v/>
      </c>
      <c r="N179" s="1" t="str">
        <f>IFERROR(LARGE((AL179:BZ179),4),"")</f>
        <v/>
      </c>
      <c r="O179" s="46" t="str">
        <f>IFERROR(LARGE((AL179:BZ179),5),"")</f>
        <v/>
      </c>
      <c r="P179" s="1"/>
      <c r="Q179" s="56" t="str">
        <f t="shared" ref="Q179" si="570">IFERROR(AVERAGEIF(K179:O179,"&gt;0"),"")</f>
        <v/>
      </c>
      <c r="R179" s="57" t="str">
        <f t="shared" ref="R179" si="571">IF(SUM(AF180:AJ180,K180:O180)=0,"",SUM(AF180:AJ180,K180:O180))</f>
        <v/>
      </c>
      <c r="T179" s="5" t="str">
        <f t="shared" ref="T179" si="572">IF(U179="","",1)</f>
        <v/>
      </c>
      <c r="U179" s="4" t="str">
        <f t="shared" ref="U179" si="573">IF(SUM(Q179:R179)=0,"",SUM(Q179:R179))</f>
        <v/>
      </c>
      <c r="V179" s="6" t="str">
        <f t="shared" ref="V179" si="574">IF(U179="","",1)</f>
        <v/>
      </c>
      <c r="X179" s="60" t="str">
        <f t="shared" ref="X179" si="575">IF(AD179="Athlete Name","",AD179)</f>
        <v/>
      </c>
      <c r="Y179" s="46"/>
      <c r="Z179" s="76"/>
      <c r="AB179" s="82"/>
      <c r="AC179" s="45">
        <v>40</v>
      </c>
      <c r="AD179" s="60" t="s">
        <v>34</v>
      </c>
      <c r="AF179" s="45"/>
      <c r="AG179" s="1"/>
      <c r="AH179" s="1"/>
      <c r="AI179" s="1"/>
      <c r="AJ179" s="46"/>
      <c r="AK179" s="108"/>
      <c r="AL179" s="62" t="s">
        <v>7</v>
      </c>
      <c r="AM179" s="62" t="s">
        <v>7</v>
      </c>
      <c r="AN179" s="62" t="s">
        <v>7</v>
      </c>
      <c r="AO179" s="62" t="s">
        <v>7</v>
      </c>
      <c r="AP179" s="62" t="s">
        <v>7</v>
      </c>
      <c r="AQ179" s="62" t="s">
        <v>7</v>
      </c>
      <c r="AR179" s="62" t="s">
        <v>7</v>
      </c>
      <c r="AS179" s="62" t="s">
        <v>7</v>
      </c>
      <c r="AT179" s="62" t="s">
        <v>7</v>
      </c>
      <c r="AU179" s="62" t="s">
        <v>7</v>
      </c>
      <c r="AV179" s="62" t="s">
        <v>7</v>
      </c>
      <c r="AW179" s="62" t="s">
        <v>7</v>
      </c>
      <c r="AX179" s="62" t="s">
        <v>7</v>
      </c>
      <c r="AY179" s="62" t="s">
        <v>7</v>
      </c>
      <c r="AZ179" s="62" t="s">
        <v>7</v>
      </c>
      <c r="BA179" s="62" t="s">
        <v>7</v>
      </c>
      <c r="BB179" s="62" t="s">
        <v>7</v>
      </c>
      <c r="BC179" s="62" t="s">
        <v>7</v>
      </c>
      <c r="BD179" s="62" t="s">
        <v>7</v>
      </c>
      <c r="BE179" s="62" t="s">
        <v>7</v>
      </c>
      <c r="BF179" s="62" t="s">
        <v>7</v>
      </c>
      <c r="BG179" s="62" t="s">
        <v>7</v>
      </c>
      <c r="BH179" s="62" t="s">
        <v>7</v>
      </c>
      <c r="BI179" s="62" t="s">
        <v>7</v>
      </c>
      <c r="BJ179" s="62" t="s">
        <v>7</v>
      </c>
      <c r="BK179" s="62" t="s">
        <v>7</v>
      </c>
      <c r="BL179" s="62" t="s">
        <v>7</v>
      </c>
      <c r="BM179" s="62" t="s">
        <v>7</v>
      </c>
      <c r="BN179" s="62" t="s">
        <v>7</v>
      </c>
      <c r="BO179" s="62" t="s">
        <v>7</v>
      </c>
      <c r="BP179" s="62" t="s">
        <v>7</v>
      </c>
      <c r="BQ179" s="62" t="s">
        <v>7</v>
      </c>
      <c r="BR179" s="62" t="s">
        <v>7</v>
      </c>
      <c r="BS179" s="62" t="s">
        <v>7</v>
      </c>
      <c r="BT179" s="62" t="s">
        <v>7</v>
      </c>
      <c r="BU179" s="62" t="s">
        <v>7</v>
      </c>
      <c r="BV179" s="62" t="s">
        <v>7</v>
      </c>
      <c r="BW179" s="62" t="s">
        <v>7</v>
      </c>
      <c r="BX179" s="62" t="s">
        <v>7</v>
      </c>
      <c r="BY179" s="62" t="s">
        <v>7</v>
      </c>
      <c r="BZ179" s="62" t="s">
        <v>7</v>
      </c>
      <c r="CA179" s="117"/>
      <c r="CB179" s="60" t="str">
        <f>IF(AD179="Athlete Name","",AD179)</f>
        <v/>
      </c>
      <c r="CC179" s="46">
        <v>40</v>
      </c>
      <c r="CD179" s="88"/>
    </row>
    <row r="180" spans="2:82" x14ac:dyDescent="0.35">
      <c r="B180" s="71"/>
      <c r="C180" s="323"/>
      <c r="D180" s="47"/>
      <c r="E180" s="60"/>
      <c r="G180" s="46"/>
      <c r="I180" s="61" t="str">
        <f>IF(SUM(AF180:AJ180)=0,"",SUM(AF180:AJ180))</f>
        <v/>
      </c>
      <c r="J180" s="108" t="s">
        <v>12</v>
      </c>
      <c r="K180" s="45" t="str">
        <f>IFERROR(LARGE((AL180:BZ180),1),"")</f>
        <v/>
      </c>
      <c r="L180" s="1" t="str">
        <f>IFERROR(LARGE((AL180:BZ180),2),"")</f>
        <v/>
      </c>
      <c r="M180" s="1" t="str">
        <f>IFERROR(LARGE((AL180:BZ180),3),"")</f>
        <v/>
      </c>
      <c r="N180" s="1" t="str">
        <f>IFERROR(LARGE((AL180:BZ180),4),"")</f>
        <v/>
      </c>
      <c r="O180" s="46" t="str">
        <f>IFERROR(LARGE((AL180:BZ180),5),"")</f>
        <v/>
      </c>
      <c r="P180" s="1"/>
      <c r="Q180" s="56"/>
      <c r="R180" s="57"/>
      <c r="T180" s="5" t="str">
        <f t="shared" ref="T180" si="576">IF(U179="","",1)</f>
        <v/>
      </c>
      <c r="U180" s="126" t="str">
        <f t="shared" ref="U180" si="577">IF(U179="","",1)</f>
        <v/>
      </c>
      <c r="V180" s="6" t="str">
        <f t="shared" ref="V180" si="578">IF(U179="","",1)</f>
        <v/>
      </c>
      <c r="X180" s="60"/>
      <c r="Y180" s="46"/>
      <c r="Z180" s="76"/>
      <c r="AB180" s="82"/>
      <c r="AC180" s="45"/>
      <c r="AD180" s="60"/>
      <c r="AF180" s="45" t="s">
        <v>12</v>
      </c>
      <c r="AG180" s="1" t="s">
        <v>12</v>
      </c>
      <c r="AH180" s="1" t="s">
        <v>12</v>
      </c>
      <c r="AI180" s="1" t="s">
        <v>12</v>
      </c>
      <c r="AJ180" s="46" t="s">
        <v>12</v>
      </c>
      <c r="AK180" s="108"/>
      <c r="AL180" s="45"/>
      <c r="AM180" s="45" t="s">
        <v>12</v>
      </c>
      <c r="AN180" s="45" t="s">
        <v>12</v>
      </c>
      <c r="AO180" s="45" t="s">
        <v>12</v>
      </c>
      <c r="AP180" s="45" t="s">
        <v>12</v>
      </c>
      <c r="AQ180" s="45" t="s">
        <v>12</v>
      </c>
      <c r="AR180" s="45" t="s">
        <v>12</v>
      </c>
      <c r="AS180" s="45" t="s">
        <v>12</v>
      </c>
      <c r="AT180" s="45" t="s">
        <v>12</v>
      </c>
      <c r="AU180" s="45" t="s">
        <v>12</v>
      </c>
      <c r="AV180" s="45" t="s">
        <v>12</v>
      </c>
      <c r="AW180" s="45" t="s">
        <v>12</v>
      </c>
      <c r="AX180" s="45" t="s">
        <v>12</v>
      </c>
      <c r="AY180" s="45" t="s">
        <v>12</v>
      </c>
      <c r="AZ180" s="45" t="s">
        <v>12</v>
      </c>
      <c r="BA180" s="45" t="s">
        <v>12</v>
      </c>
      <c r="BB180" s="45" t="s">
        <v>12</v>
      </c>
      <c r="BC180" s="45" t="s">
        <v>12</v>
      </c>
      <c r="BD180" s="45" t="s">
        <v>12</v>
      </c>
      <c r="BE180" s="45" t="s">
        <v>12</v>
      </c>
      <c r="BF180" s="45" t="s">
        <v>12</v>
      </c>
      <c r="BG180" s="45" t="s">
        <v>12</v>
      </c>
      <c r="BH180" s="45" t="s">
        <v>12</v>
      </c>
      <c r="BI180" s="45" t="s">
        <v>12</v>
      </c>
      <c r="BJ180" s="45" t="s">
        <v>12</v>
      </c>
      <c r="BK180" s="45" t="s">
        <v>12</v>
      </c>
      <c r="BL180" s="45" t="s">
        <v>12</v>
      </c>
      <c r="BM180" s="45" t="s">
        <v>12</v>
      </c>
      <c r="BN180" s="45" t="s">
        <v>12</v>
      </c>
      <c r="BO180" s="45" t="s">
        <v>12</v>
      </c>
      <c r="BP180" s="45" t="s">
        <v>12</v>
      </c>
      <c r="BQ180" s="45" t="s">
        <v>12</v>
      </c>
      <c r="BR180" s="45" t="s">
        <v>12</v>
      </c>
      <c r="BS180" s="45" t="s">
        <v>12</v>
      </c>
      <c r="BT180" s="45" t="s">
        <v>12</v>
      </c>
      <c r="BU180" s="45" t="s">
        <v>12</v>
      </c>
      <c r="BV180" s="45" t="s">
        <v>12</v>
      </c>
      <c r="BW180" s="45" t="s">
        <v>12</v>
      </c>
      <c r="BX180" s="45" t="s">
        <v>12</v>
      </c>
      <c r="BY180" s="45" t="s">
        <v>12</v>
      </c>
      <c r="BZ180" s="45" t="s">
        <v>12</v>
      </c>
      <c r="CA180" s="117"/>
      <c r="CB180" s="60"/>
      <c r="CC180" s="46"/>
      <c r="CD180" s="88"/>
    </row>
    <row r="181" spans="2:82" s="39" customFormat="1" ht="8.5" customHeight="1" thickBot="1" x14ac:dyDescent="0.4">
      <c r="B181" s="102"/>
      <c r="C181" s="324"/>
      <c r="D181" s="107"/>
      <c r="E181" s="103"/>
      <c r="F181" s="115"/>
      <c r="G181" s="116"/>
      <c r="I181" s="95"/>
      <c r="K181" s="96"/>
      <c r="L181" s="93"/>
      <c r="M181" s="93"/>
      <c r="N181" s="93"/>
      <c r="O181" s="94"/>
      <c r="Q181" s="112"/>
      <c r="R181" s="113"/>
      <c r="T181" s="110" t="str">
        <f t="shared" ref="T181" si="579">IF(U179="","",1)</f>
        <v/>
      </c>
      <c r="U181" s="93" t="str">
        <f t="shared" ref="U181" si="580">IF(U179="","",1)</f>
        <v/>
      </c>
      <c r="V181" s="109" t="str">
        <f t="shared" ref="V181" si="581">IF(U179="","",1)</f>
        <v/>
      </c>
      <c r="X181" s="107"/>
      <c r="Y181" s="97"/>
      <c r="Z181" s="98"/>
      <c r="AB181" s="104"/>
      <c r="AC181" s="92"/>
      <c r="AD181" s="148"/>
      <c r="AF181" s="153"/>
      <c r="AG181" s="154"/>
      <c r="AH181" s="154"/>
      <c r="AI181" s="155"/>
      <c r="AJ181" s="156"/>
      <c r="AL181" s="159"/>
      <c r="AM181" s="155"/>
      <c r="AN181" s="155"/>
      <c r="AO181" s="155"/>
      <c r="AP181" s="155"/>
      <c r="AQ181" s="155"/>
      <c r="AR181" s="155"/>
      <c r="AS181" s="155"/>
      <c r="AT181" s="155"/>
      <c r="AU181" s="155"/>
      <c r="AV181" s="155"/>
      <c r="AW181" s="155"/>
      <c r="AX181" s="155"/>
      <c r="AY181" s="155"/>
      <c r="AZ181" s="155"/>
      <c r="BA181" s="155"/>
      <c r="BB181" s="155"/>
      <c r="BC181" s="155"/>
      <c r="BD181" s="155"/>
      <c r="BE181" s="155"/>
      <c r="BF181" s="155"/>
      <c r="BG181" s="155"/>
      <c r="BH181" s="155"/>
      <c r="BI181" s="155"/>
      <c r="BJ181" s="155"/>
      <c r="BK181" s="155"/>
      <c r="BL181" s="155"/>
      <c r="BM181" s="155"/>
      <c r="BN181" s="155"/>
      <c r="BO181" s="155"/>
      <c r="BP181" s="155"/>
      <c r="BQ181" s="155"/>
      <c r="BR181" s="155"/>
      <c r="BS181" s="155"/>
      <c r="BT181" s="155"/>
      <c r="BU181" s="155"/>
      <c r="BV181" s="155"/>
      <c r="BW181" s="155"/>
      <c r="BX181" s="155"/>
      <c r="BY181" s="155"/>
      <c r="BZ181" s="156"/>
      <c r="CA181" s="118"/>
      <c r="CB181" s="158"/>
      <c r="CC181" s="97"/>
      <c r="CD181" s="105"/>
    </row>
    <row r="182" spans="2:82" ht="8.5" customHeight="1" thickTop="1" x14ac:dyDescent="0.35">
      <c r="B182" s="71"/>
      <c r="C182" s="323"/>
      <c r="D182" s="47"/>
      <c r="E182" s="60"/>
      <c r="G182" s="46"/>
      <c r="I182" s="61"/>
      <c r="K182" s="45"/>
      <c r="L182" s="1"/>
      <c r="M182" s="1"/>
      <c r="N182" s="1"/>
      <c r="O182" s="46"/>
      <c r="P182" s="1"/>
      <c r="Q182" s="56"/>
      <c r="R182" s="57"/>
      <c r="T182" s="5" t="str">
        <f t="shared" ref="T182" si="582">IF(U183="","",1)</f>
        <v/>
      </c>
      <c r="U182" s="1" t="str">
        <f t="shared" ref="U182" si="583">IF(U183="","",1)</f>
        <v/>
      </c>
      <c r="V182" s="6" t="str">
        <f t="shared" ref="V182" si="584">IF(U183="","",1)</f>
        <v/>
      </c>
      <c r="X182" s="60"/>
      <c r="Y182" s="46"/>
      <c r="Z182" s="76"/>
      <c r="AB182" s="82"/>
      <c r="AC182" s="45"/>
      <c r="AD182" s="134"/>
      <c r="AF182" s="135"/>
      <c r="AG182" s="136"/>
      <c r="AH182" s="136"/>
      <c r="AI182" s="137"/>
      <c r="AJ182" s="138"/>
      <c r="AL182" s="143"/>
      <c r="AM182" s="144"/>
      <c r="AN182" s="144"/>
      <c r="AO182" s="144"/>
      <c r="AP182" s="144"/>
      <c r="AQ182" s="144"/>
      <c r="AR182" s="144"/>
      <c r="AS182" s="144"/>
      <c r="AT182" s="144"/>
      <c r="AU182" s="144"/>
      <c r="AV182" s="144"/>
      <c r="AW182" s="144"/>
      <c r="AX182" s="144"/>
      <c r="AY182" s="144"/>
      <c r="AZ182" s="144"/>
      <c r="BA182" s="144"/>
      <c r="BB182" s="144"/>
      <c r="BC182" s="144"/>
      <c r="BD182" s="144"/>
      <c r="BE182" s="144"/>
      <c r="BF182" s="144"/>
      <c r="BG182" s="144"/>
      <c r="BH182" s="144"/>
      <c r="BI182" s="144"/>
      <c r="BJ182" s="144"/>
      <c r="BK182" s="144"/>
      <c r="BL182" s="144"/>
      <c r="BM182" s="144"/>
      <c r="BN182" s="144"/>
      <c r="BO182" s="144"/>
      <c r="BP182" s="144"/>
      <c r="BQ182" s="144"/>
      <c r="BR182" s="144"/>
      <c r="BS182" s="144"/>
      <c r="BT182" s="144"/>
      <c r="BU182" s="144"/>
      <c r="BV182" s="144"/>
      <c r="BW182" s="144"/>
      <c r="BX182" s="144"/>
      <c r="BY182" s="144"/>
      <c r="BZ182" s="145"/>
      <c r="CA182" s="117"/>
      <c r="CB182" s="134"/>
      <c r="CC182" s="46"/>
      <c r="CD182" s="88"/>
    </row>
    <row r="183" spans="2:82" x14ac:dyDescent="0.35">
      <c r="B183" s="71"/>
      <c r="C183" s="323">
        <f t="shared" ref="C183:D183" si="585">IF(AC183="Athlete Name","",AC183)</f>
        <v>41</v>
      </c>
      <c r="D183" s="47" t="str">
        <f t="shared" si="585"/>
        <v/>
      </c>
      <c r="E183" s="60"/>
      <c r="F183" s="1" t="str">
        <f>IF(COUNT(AL183:BZ183)=0,"", COUNT(AL183:BZ183))</f>
        <v/>
      </c>
      <c r="G183" s="46" t="str">
        <f t="shared" ref="G183" si="586">_xlfn.IFS(F183="","",F183=1,1,F183=2,2,F183=3,3,F183=4,4,F183=5,5,F183&gt;5,5)</f>
        <v/>
      </c>
      <c r="I183" s="61"/>
      <c r="J183" s="108" t="s">
        <v>7</v>
      </c>
      <c r="K183" s="45" t="str">
        <f>IFERROR(LARGE((AL183:BZ183),1),"")</f>
        <v/>
      </c>
      <c r="L183" s="1" t="str">
        <f>IFERROR(LARGE((AL183:BZ183),2),"")</f>
        <v/>
      </c>
      <c r="M183" s="1" t="str">
        <f>IFERROR(LARGE((AL183:BZ183),3),"")</f>
        <v/>
      </c>
      <c r="N183" s="1" t="str">
        <f>IFERROR(LARGE((AL183:BZ183),4),"")</f>
        <v/>
      </c>
      <c r="O183" s="46" t="str">
        <f>IFERROR(LARGE((AL183:BZ183),5),"")</f>
        <v/>
      </c>
      <c r="P183" s="1"/>
      <c r="Q183" s="56" t="str">
        <f t="shared" ref="Q183" si="587">IFERROR(AVERAGEIF(K183:O183,"&gt;0"),"")</f>
        <v/>
      </c>
      <c r="R183" s="57" t="str">
        <f t="shared" ref="R183" si="588">IF(SUM(AF184:AJ184,K184:O184)=0,"",SUM(AF184:AJ184,K184:O184))</f>
        <v/>
      </c>
      <c r="T183" s="5" t="str">
        <f t="shared" ref="T183" si="589">IF(U183="","",1)</f>
        <v/>
      </c>
      <c r="U183" s="4" t="str">
        <f t="shared" ref="U183" si="590">IF(SUM(Q183:R183)=0,"",SUM(Q183:R183))</f>
        <v/>
      </c>
      <c r="V183" s="6" t="str">
        <f t="shared" ref="V183" si="591">IF(U183="","",1)</f>
        <v/>
      </c>
      <c r="X183" s="60" t="str">
        <f t="shared" ref="X183" si="592">IF(AD183="Athlete Name","",AD183)</f>
        <v/>
      </c>
      <c r="Y183" s="46"/>
      <c r="Z183" s="76"/>
      <c r="AB183" s="82"/>
      <c r="AC183" s="45">
        <v>41</v>
      </c>
      <c r="AD183" s="60" t="s">
        <v>34</v>
      </c>
      <c r="AF183" s="45"/>
      <c r="AG183" s="1"/>
      <c r="AH183" s="1"/>
      <c r="AI183" s="1"/>
      <c r="AJ183" s="46"/>
      <c r="AK183" s="108"/>
      <c r="AL183" s="62" t="s">
        <v>7</v>
      </c>
      <c r="AM183" s="62" t="s">
        <v>7</v>
      </c>
      <c r="AN183" s="62" t="s">
        <v>7</v>
      </c>
      <c r="AO183" s="62" t="s">
        <v>7</v>
      </c>
      <c r="AP183" s="62" t="s">
        <v>7</v>
      </c>
      <c r="AQ183" s="62" t="s">
        <v>7</v>
      </c>
      <c r="AR183" s="62" t="s">
        <v>7</v>
      </c>
      <c r="AS183" s="62" t="s">
        <v>7</v>
      </c>
      <c r="AT183" s="62" t="s">
        <v>7</v>
      </c>
      <c r="AU183" s="62" t="s">
        <v>7</v>
      </c>
      <c r="AV183" s="62" t="s">
        <v>7</v>
      </c>
      <c r="AW183" s="62" t="s">
        <v>7</v>
      </c>
      <c r="AX183" s="62" t="s">
        <v>7</v>
      </c>
      <c r="AY183" s="62" t="s">
        <v>7</v>
      </c>
      <c r="AZ183" s="62" t="s">
        <v>7</v>
      </c>
      <c r="BA183" s="62" t="s">
        <v>7</v>
      </c>
      <c r="BB183" s="62" t="s">
        <v>7</v>
      </c>
      <c r="BC183" s="62" t="s">
        <v>7</v>
      </c>
      <c r="BD183" s="62" t="s">
        <v>7</v>
      </c>
      <c r="BE183" s="62" t="s">
        <v>7</v>
      </c>
      <c r="BF183" s="62" t="s">
        <v>7</v>
      </c>
      <c r="BG183" s="62" t="s">
        <v>7</v>
      </c>
      <c r="BH183" s="62" t="s">
        <v>7</v>
      </c>
      <c r="BI183" s="62" t="s">
        <v>7</v>
      </c>
      <c r="BJ183" s="62" t="s">
        <v>7</v>
      </c>
      <c r="BK183" s="62" t="s">
        <v>7</v>
      </c>
      <c r="BL183" s="62" t="s">
        <v>7</v>
      </c>
      <c r="BM183" s="62" t="s">
        <v>7</v>
      </c>
      <c r="BN183" s="62" t="s">
        <v>7</v>
      </c>
      <c r="BO183" s="62" t="s">
        <v>7</v>
      </c>
      <c r="BP183" s="62" t="s">
        <v>7</v>
      </c>
      <c r="BQ183" s="62" t="s">
        <v>7</v>
      </c>
      <c r="BR183" s="62" t="s">
        <v>7</v>
      </c>
      <c r="BS183" s="62" t="s">
        <v>7</v>
      </c>
      <c r="BT183" s="62" t="s">
        <v>7</v>
      </c>
      <c r="BU183" s="62" t="s">
        <v>7</v>
      </c>
      <c r="BV183" s="62" t="s">
        <v>7</v>
      </c>
      <c r="BW183" s="62" t="s">
        <v>7</v>
      </c>
      <c r="BX183" s="62" t="s">
        <v>7</v>
      </c>
      <c r="BY183" s="62" t="s">
        <v>7</v>
      </c>
      <c r="BZ183" s="62" t="s">
        <v>7</v>
      </c>
      <c r="CA183" s="117"/>
      <c r="CB183" s="60" t="str">
        <f>IF(AD183="Athlete Name","",AD183)</f>
        <v/>
      </c>
      <c r="CC183" s="46">
        <v>41</v>
      </c>
      <c r="CD183" s="88"/>
    </row>
    <row r="184" spans="2:82" x14ac:dyDescent="0.35">
      <c r="B184" s="71"/>
      <c r="C184" s="323"/>
      <c r="D184" s="47"/>
      <c r="E184" s="60"/>
      <c r="G184" s="46"/>
      <c r="I184" s="61" t="str">
        <f>IF(SUM(AF184:AJ184)=0,"",SUM(AF184:AJ184))</f>
        <v/>
      </c>
      <c r="J184" s="108" t="s">
        <v>12</v>
      </c>
      <c r="K184" s="45" t="str">
        <f>IFERROR(LARGE((AL184:BZ184),1),"")</f>
        <v/>
      </c>
      <c r="L184" s="1" t="str">
        <f>IFERROR(LARGE((AL184:BZ184),2),"")</f>
        <v/>
      </c>
      <c r="M184" s="1" t="str">
        <f>IFERROR(LARGE((AL184:BZ184),3),"")</f>
        <v/>
      </c>
      <c r="N184" s="1" t="str">
        <f>IFERROR(LARGE((AL184:BZ184),4),"")</f>
        <v/>
      </c>
      <c r="O184" s="46" t="str">
        <f>IFERROR(LARGE((AL184:BZ184),5),"")</f>
        <v/>
      </c>
      <c r="P184" s="1"/>
      <c r="Q184" s="56"/>
      <c r="R184" s="57"/>
      <c r="T184" s="5" t="str">
        <f t="shared" ref="T184" si="593">IF(U183="","",1)</f>
        <v/>
      </c>
      <c r="U184" s="126" t="str">
        <f t="shared" ref="U184" si="594">IF(U183="","",1)</f>
        <v/>
      </c>
      <c r="V184" s="6" t="str">
        <f t="shared" ref="V184" si="595">IF(U183="","",1)</f>
        <v/>
      </c>
      <c r="X184" s="60"/>
      <c r="Y184" s="46"/>
      <c r="Z184" s="76"/>
      <c r="AB184" s="82"/>
      <c r="AC184" s="45"/>
      <c r="AD184" s="60"/>
      <c r="AF184" s="45" t="s">
        <v>12</v>
      </c>
      <c r="AG184" s="1" t="s">
        <v>12</v>
      </c>
      <c r="AH184" s="1" t="s">
        <v>12</v>
      </c>
      <c r="AI184" s="1" t="s">
        <v>12</v>
      </c>
      <c r="AJ184" s="46" t="s">
        <v>12</v>
      </c>
      <c r="AK184" s="108"/>
      <c r="AL184" s="45"/>
      <c r="AM184" s="45" t="s">
        <v>12</v>
      </c>
      <c r="AN184" s="45" t="s">
        <v>12</v>
      </c>
      <c r="AO184" s="45" t="s">
        <v>12</v>
      </c>
      <c r="AP184" s="45" t="s">
        <v>12</v>
      </c>
      <c r="AQ184" s="45" t="s">
        <v>12</v>
      </c>
      <c r="AR184" s="45" t="s">
        <v>12</v>
      </c>
      <c r="AS184" s="45" t="s">
        <v>12</v>
      </c>
      <c r="AT184" s="45" t="s">
        <v>12</v>
      </c>
      <c r="AU184" s="45" t="s">
        <v>12</v>
      </c>
      <c r="AV184" s="45" t="s">
        <v>12</v>
      </c>
      <c r="AW184" s="45" t="s">
        <v>12</v>
      </c>
      <c r="AX184" s="45" t="s">
        <v>12</v>
      </c>
      <c r="AY184" s="45" t="s">
        <v>12</v>
      </c>
      <c r="AZ184" s="45" t="s">
        <v>12</v>
      </c>
      <c r="BA184" s="45" t="s">
        <v>12</v>
      </c>
      <c r="BB184" s="45" t="s">
        <v>12</v>
      </c>
      <c r="BC184" s="45" t="s">
        <v>12</v>
      </c>
      <c r="BD184" s="45" t="s">
        <v>12</v>
      </c>
      <c r="BE184" s="45" t="s">
        <v>12</v>
      </c>
      <c r="BF184" s="45" t="s">
        <v>12</v>
      </c>
      <c r="BG184" s="45" t="s">
        <v>12</v>
      </c>
      <c r="BH184" s="45" t="s">
        <v>12</v>
      </c>
      <c r="BI184" s="45" t="s">
        <v>12</v>
      </c>
      <c r="BJ184" s="45" t="s">
        <v>12</v>
      </c>
      <c r="BK184" s="45" t="s">
        <v>12</v>
      </c>
      <c r="BL184" s="45" t="s">
        <v>12</v>
      </c>
      <c r="BM184" s="45" t="s">
        <v>12</v>
      </c>
      <c r="BN184" s="45" t="s">
        <v>12</v>
      </c>
      <c r="BO184" s="45" t="s">
        <v>12</v>
      </c>
      <c r="BP184" s="45" t="s">
        <v>12</v>
      </c>
      <c r="BQ184" s="45" t="s">
        <v>12</v>
      </c>
      <c r="BR184" s="45" t="s">
        <v>12</v>
      </c>
      <c r="BS184" s="45" t="s">
        <v>12</v>
      </c>
      <c r="BT184" s="45" t="s">
        <v>12</v>
      </c>
      <c r="BU184" s="45" t="s">
        <v>12</v>
      </c>
      <c r="BV184" s="45" t="s">
        <v>12</v>
      </c>
      <c r="BW184" s="45" t="s">
        <v>12</v>
      </c>
      <c r="BX184" s="45" t="s">
        <v>12</v>
      </c>
      <c r="BY184" s="45" t="s">
        <v>12</v>
      </c>
      <c r="BZ184" s="45" t="s">
        <v>12</v>
      </c>
      <c r="CA184" s="117"/>
      <c r="CB184" s="60"/>
      <c r="CC184" s="46"/>
      <c r="CD184" s="88"/>
    </row>
    <row r="185" spans="2:82" s="39" customFormat="1" ht="8.5" customHeight="1" thickBot="1" x14ac:dyDescent="0.4">
      <c r="B185" s="102"/>
      <c r="C185" s="324"/>
      <c r="D185" s="107"/>
      <c r="E185" s="103"/>
      <c r="F185" s="115"/>
      <c r="G185" s="116"/>
      <c r="I185" s="95"/>
      <c r="K185" s="96"/>
      <c r="L185" s="93"/>
      <c r="M185" s="93"/>
      <c r="N185" s="93"/>
      <c r="O185" s="94"/>
      <c r="Q185" s="112"/>
      <c r="R185" s="113"/>
      <c r="T185" s="110" t="str">
        <f t="shared" ref="T185" si="596">IF(U183="","",1)</f>
        <v/>
      </c>
      <c r="U185" s="93" t="str">
        <f t="shared" ref="U185" si="597">IF(U183="","",1)</f>
        <v/>
      </c>
      <c r="V185" s="109" t="str">
        <f t="shared" ref="V185" si="598">IF(U183="","",1)</f>
        <v/>
      </c>
      <c r="X185" s="107"/>
      <c r="Y185" s="97"/>
      <c r="Z185" s="98"/>
      <c r="AB185" s="104"/>
      <c r="AC185" s="92"/>
      <c r="AD185" s="139"/>
      <c r="AF185" s="140"/>
      <c r="AG185" s="141"/>
      <c r="AH185" s="141"/>
      <c r="AI185" s="141"/>
      <c r="AJ185" s="142"/>
      <c r="AL185" s="140"/>
      <c r="AM185" s="141"/>
      <c r="AN185" s="141"/>
      <c r="AO185" s="141"/>
      <c r="AP185" s="141"/>
      <c r="AQ185" s="141"/>
      <c r="AR185" s="141"/>
      <c r="AS185" s="141"/>
      <c r="AT185" s="141"/>
      <c r="AU185" s="141"/>
      <c r="AV185" s="141"/>
      <c r="AW185" s="141"/>
      <c r="AX185" s="141"/>
      <c r="AY185" s="141"/>
      <c r="AZ185" s="141"/>
      <c r="BA185" s="141"/>
      <c r="BB185" s="141"/>
      <c r="BC185" s="141"/>
      <c r="BD185" s="141"/>
      <c r="BE185" s="141"/>
      <c r="BF185" s="141"/>
      <c r="BG185" s="141"/>
      <c r="BH185" s="141"/>
      <c r="BI185" s="141"/>
      <c r="BJ185" s="141"/>
      <c r="BK185" s="141"/>
      <c r="BL185" s="141"/>
      <c r="BM185" s="141"/>
      <c r="BN185" s="141"/>
      <c r="BO185" s="141"/>
      <c r="BP185" s="141"/>
      <c r="BQ185" s="141"/>
      <c r="BR185" s="141"/>
      <c r="BS185" s="141"/>
      <c r="BT185" s="141"/>
      <c r="BU185" s="141"/>
      <c r="BV185" s="141"/>
      <c r="BW185" s="141"/>
      <c r="BX185" s="141"/>
      <c r="BY185" s="141"/>
      <c r="BZ185" s="142"/>
      <c r="CA185" s="118"/>
      <c r="CB185" s="146"/>
      <c r="CC185" s="97"/>
      <c r="CD185" s="105"/>
    </row>
    <row r="186" spans="2:82" ht="8.5" customHeight="1" thickTop="1" x14ac:dyDescent="0.35">
      <c r="B186" s="71"/>
      <c r="C186" s="323"/>
      <c r="D186" s="47"/>
      <c r="E186" s="60"/>
      <c r="G186" s="46"/>
      <c r="I186" s="61"/>
      <c r="K186" s="45"/>
      <c r="L186" s="1"/>
      <c r="M186" s="1"/>
      <c r="N186" s="1"/>
      <c r="O186" s="46"/>
      <c r="P186" s="1"/>
      <c r="Q186" s="56"/>
      <c r="R186" s="57"/>
      <c r="T186" s="5" t="str">
        <f t="shared" ref="T186" si="599">IF(U187="","",1)</f>
        <v/>
      </c>
      <c r="U186" s="1" t="str">
        <f t="shared" ref="U186" si="600">IF(U187="","",1)</f>
        <v/>
      </c>
      <c r="V186" s="6" t="str">
        <f t="shared" ref="V186" si="601">IF(U187="","",1)</f>
        <v/>
      </c>
      <c r="X186" s="60"/>
      <c r="Y186" s="46"/>
      <c r="Z186" s="76"/>
      <c r="AB186" s="82"/>
      <c r="AC186" s="45"/>
      <c r="AD186" s="149"/>
      <c r="AF186" s="150"/>
      <c r="AG186" s="151"/>
      <c r="AH186" s="151"/>
      <c r="AI186" s="151"/>
      <c r="AJ186" s="152"/>
      <c r="AL186" s="150"/>
      <c r="AM186" s="157"/>
      <c r="AN186" s="157"/>
      <c r="AO186" s="157"/>
      <c r="AP186" s="157"/>
      <c r="AQ186" s="157"/>
      <c r="AR186" s="157"/>
      <c r="AS186" s="157"/>
      <c r="AT186" s="157"/>
      <c r="AU186" s="157"/>
      <c r="AV186" s="157"/>
      <c r="AW186" s="157"/>
      <c r="AX186" s="157"/>
      <c r="AY186" s="157"/>
      <c r="AZ186" s="157"/>
      <c r="BA186" s="157"/>
      <c r="BB186" s="157"/>
      <c r="BC186" s="157"/>
      <c r="BD186" s="157"/>
      <c r="BE186" s="157"/>
      <c r="BF186" s="157"/>
      <c r="BG186" s="157"/>
      <c r="BH186" s="157"/>
      <c r="BI186" s="157"/>
      <c r="BJ186" s="157"/>
      <c r="BK186" s="157"/>
      <c r="BL186" s="157"/>
      <c r="BM186" s="157"/>
      <c r="BN186" s="157"/>
      <c r="BO186" s="157"/>
      <c r="BP186" s="157"/>
      <c r="BQ186" s="157"/>
      <c r="BR186" s="157"/>
      <c r="BS186" s="157"/>
      <c r="BT186" s="157"/>
      <c r="BU186" s="157"/>
      <c r="BV186" s="157"/>
      <c r="BW186" s="157"/>
      <c r="BX186" s="157"/>
      <c r="BY186" s="157"/>
      <c r="BZ186" s="152"/>
      <c r="CA186" s="117"/>
      <c r="CB186" s="149"/>
      <c r="CC186" s="46"/>
      <c r="CD186" s="88"/>
    </row>
    <row r="187" spans="2:82" x14ac:dyDescent="0.35">
      <c r="B187" s="71"/>
      <c r="C187" s="323">
        <f t="shared" ref="C187:D187" si="602">IF(AC187="Athlete Name","",AC187)</f>
        <v>42</v>
      </c>
      <c r="D187" s="47" t="str">
        <f t="shared" si="602"/>
        <v/>
      </c>
      <c r="E187" s="60"/>
      <c r="F187" s="1" t="str">
        <f>IF(COUNT(AL187:BZ187)=0,"", COUNT(AL187:BZ187))</f>
        <v/>
      </c>
      <c r="G187" s="46" t="str">
        <f t="shared" ref="G187" si="603">_xlfn.IFS(F187="","",F187=1,1,F187=2,2,F187=3,3,F187=4,4,F187=5,5,F187&gt;5,5)</f>
        <v/>
      </c>
      <c r="I187" s="61"/>
      <c r="J187" s="108" t="s">
        <v>7</v>
      </c>
      <c r="K187" s="45" t="str">
        <f>IFERROR(LARGE((AL187:BZ187),1),"")</f>
        <v/>
      </c>
      <c r="L187" s="1" t="str">
        <f>IFERROR(LARGE((AL187:BZ187),2),"")</f>
        <v/>
      </c>
      <c r="M187" s="1" t="str">
        <f>IFERROR(LARGE((AL187:BZ187),3),"")</f>
        <v/>
      </c>
      <c r="N187" s="1" t="str">
        <f>IFERROR(LARGE((AL187:BZ187),4),"")</f>
        <v/>
      </c>
      <c r="O187" s="46" t="str">
        <f>IFERROR(LARGE((AL187:BZ187),5),"")</f>
        <v/>
      </c>
      <c r="P187" s="1"/>
      <c r="Q187" s="56" t="str">
        <f t="shared" ref="Q187" si="604">IFERROR(AVERAGEIF(K187:O187,"&gt;0"),"")</f>
        <v/>
      </c>
      <c r="R187" s="57" t="str">
        <f t="shared" ref="R187" si="605">IF(SUM(AF188:AJ188,K188:O188)=0,"",SUM(AF188:AJ188,K188:O188))</f>
        <v/>
      </c>
      <c r="T187" s="5" t="str">
        <f t="shared" ref="T187" si="606">IF(U187="","",1)</f>
        <v/>
      </c>
      <c r="U187" s="4" t="str">
        <f t="shared" ref="U187" si="607">IF(SUM(Q187:R187)=0,"",SUM(Q187:R187))</f>
        <v/>
      </c>
      <c r="V187" s="6" t="str">
        <f t="shared" ref="V187" si="608">IF(U187="","",1)</f>
        <v/>
      </c>
      <c r="X187" s="60" t="str">
        <f t="shared" ref="X187" si="609">IF(AD187="Athlete Name","",AD187)</f>
        <v/>
      </c>
      <c r="Y187" s="46"/>
      <c r="Z187" s="76"/>
      <c r="AB187" s="82"/>
      <c r="AC187" s="45">
        <v>42</v>
      </c>
      <c r="AD187" s="60" t="s">
        <v>34</v>
      </c>
      <c r="AF187" s="45"/>
      <c r="AG187" s="1"/>
      <c r="AH187" s="1"/>
      <c r="AI187" s="1"/>
      <c r="AJ187" s="46"/>
      <c r="AK187" s="108"/>
      <c r="AL187" s="62" t="s">
        <v>7</v>
      </c>
      <c r="AM187" s="62" t="s">
        <v>7</v>
      </c>
      <c r="AN187" s="62" t="s">
        <v>7</v>
      </c>
      <c r="AO187" s="62" t="s">
        <v>7</v>
      </c>
      <c r="AP187" s="62" t="s">
        <v>7</v>
      </c>
      <c r="AQ187" s="62" t="s">
        <v>7</v>
      </c>
      <c r="AR187" s="62" t="s">
        <v>7</v>
      </c>
      <c r="AS187" s="62" t="s">
        <v>7</v>
      </c>
      <c r="AT187" s="62" t="s">
        <v>7</v>
      </c>
      <c r="AU187" s="62" t="s">
        <v>7</v>
      </c>
      <c r="AV187" s="62" t="s">
        <v>7</v>
      </c>
      <c r="AW187" s="62" t="s">
        <v>7</v>
      </c>
      <c r="AX187" s="62" t="s">
        <v>7</v>
      </c>
      <c r="AY187" s="62" t="s">
        <v>7</v>
      </c>
      <c r="AZ187" s="62" t="s">
        <v>7</v>
      </c>
      <c r="BA187" s="62" t="s">
        <v>7</v>
      </c>
      <c r="BB187" s="62" t="s">
        <v>7</v>
      </c>
      <c r="BC187" s="62" t="s">
        <v>7</v>
      </c>
      <c r="BD187" s="62" t="s">
        <v>7</v>
      </c>
      <c r="BE187" s="62" t="s">
        <v>7</v>
      </c>
      <c r="BF187" s="62" t="s">
        <v>7</v>
      </c>
      <c r="BG187" s="62" t="s">
        <v>7</v>
      </c>
      <c r="BH187" s="62" t="s">
        <v>7</v>
      </c>
      <c r="BI187" s="62" t="s">
        <v>7</v>
      </c>
      <c r="BJ187" s="62" t="s">
        <v>7</v>
      </c>
      <c r="BK187" s="62" t="s">
        <v>7</v>
      </c>
      <c r="BL187" s="62" t="s">
        <v>7</v>
      </c>
      <c r="BM187" s="62" t="s">
        <v>7</v>
      </c>
      <c r="BN187" s="62" t="s">
        <v>7</v>
      </c>
      <c r="BO187" s="62" t="s">
        <v>7</v>
      </c>
      <c r="BP187" s="62" t="s">
        <v>7</v>
      </c>
      <c r="BQ187" s="62" t="s">
        <v>7</v>
      </c>
      <c r="BR187" s="62" t="s">
        <v>7</v>
      </c>
      <c r="BS187" s="62" t="s">
        <v>7</v>
      </c>
      <c r="BT187" s="62" t="s">
        <v>7</v>
      </c>
      <c r="BU187" s="62" t="s">
        <v>7</v>
      </c>
      <c r="BV187" s="62" t="s">
        <v>7</v>
      </c>
      <c r="BW187" s="62" t="s">
        <v>7</v>
      </c>
      <c r="BX187" s="62" t="s">
        <v>7</v>
      </c>
      <c r="BY187" s="62" t="s">
        <v>7</v>
      </c>
      <c r="BZ187" s="62" t="s">
        <v>7</v>
      </c>
      <c r="CA187" s="117"/>
      <c r="CB187" s="60" t="str">
        <f>IF(AD187="Athlete Name","",AD187)</f>
        <v/>
      </c>
      <c r="CC187" s="46">
        <v>42</v>
      </c>
      <c r="CD187" s="88"/>
    </row>
    <row r="188" spans="2:82" x14ac:dyDescent="0.35">
      <c r="B188" s="71"/>
      <c r="C188" s="323"/>
      <c r="D188" s="47"/>
      <c r="E188" s="60"/>
      <c r="G188" s="46"/>
      <c r="I188" s="61" t="str">
        <f>IF(SUM(AF188:AJ188)=0,"",SUM(AF188:AJ188))</f>
        <v/>
      </c>
      <c r="J188" s="108" t="s">
        <v>12</v>
      </c>
      <c r="K188" s="45" t="str">
        <f>IFERROR(LARGE((AL188:BZ188),1),"")</f>
        <v/>
      </c>
      <c r="L188" s="1" t="str">
        <f>IFERROR(LARGE((AL188:BZ188),2),"")</f>
        <v/>
      </c>
      <c r="M188" s="1" t="str">
        <f>IFERROR(LARGE((AL188:BZ188),3),"")</f>
        <v/>
      </c>
      <c r="N188" s="1" t="str">
        <f>IFERROR(LARGE((AL188:BZ188),4),"")</f>
        <v/>
      </c>
      <c r="O188" s="46" t="str">
        <f>IFERROR(LARGE((AL188:BZ188),5),"")</f>
        <v/>
      </c>
      <c r="P188" s="1"/>
      <c r="Q188" s="56"/>
      <c r="R188" s="57"/>
      <c r="T188" s="5" t="str">
        <f t="shared" ref="T188" si="610">IF(U187="","",1)</f>
        <v/>
      </c>
      <c r="U188" s="126" t="str">
        <f t="shared" ref="U188" si="611">IF(U187="","",1)</f>
        <v/>
      </c>
      <c r="V188" s="6" t="str">
        <f t="shared" ref="V188" si="612">IF(U187="","",1)</f>
        <v/>
      </c>
      <c r="X188" s="60"/>
      <c r="Y188" s="46"/>
      <c r="Z188" s="76"/>
      <c r="AB188" s="82"/>
      <c r="AC188" s="45"/>
      <c r="AD188" s="60"/>
      <c r="AF188" s="45" t="s">
        <v>12</v>
      </c>
      <c r="AG188" s="1" t="s">
        <v>12</v>
      </c>
      <c r="AH188" s="1" t="s">
        <v>12</v>
      </c>
      <c r="AI188" s="1" t="s">
        <v>12</v>
      </c>
      <c r="AJ188" s="46" t="s">
        <v>12</v>
      </c>
      <c r="AK188" s="108"/>
      <c r="AL188" s="45"/>
      <c r="AM188" s="45" t="s">
        <v>12</v>
      </c>
      <c r="AN188" s="45" t="s">
        <v>12</v>
      </c>
      <c r="AO188" s="45" t="s">
        <v>12</v>
      </c>
      <c r="AP188" s="45" t="s">
        <v>12</v>
      </c>
      <c r="AQ188" s="45" t="s">
        <v>12</v>
      </c>
      <c r="AR188" s="45" t="s">
        <v>12</v>
      </c>
      <c r="AS188" s="45" t="s">
        <v>12</v>
      </c>
      <c r="AT188" s="45" t="s">
        <v>12</v>
      </c>
      <c r="AU188" s="45" t="s">
        <v>12</v>
      </c>
      <c r="AV188" s="45" t="s">
        <v>12</v>
      </c>
      <c r="AW188" s="45" t="s">
        <v>12</v>
      </c>
      <c r="AX188" s="45" t="s">
        <v>12</v>
      </c>
      <c r="AY188" s="45" t="s">
        <v>12</v>
      </c>
      <c r="AZ188" s="45" t="s">
        <v>12</v>
      </c>
      <c r="BA188" s="45" t="s">
        <v>12</v>
      </c>
      <c r="BB188" s="45" t="s">
        <v>12</v>
      </c>
      <c r="BC188" s="45" t="s">
        <v>12</v>
      </c>
      <c r="BD188" s="45" t="s">
        <v>12</v>
      </c>
      <c r="BE188" s="45" t="s">
        <v>12</v>
      </c>
      <c r="BF188" s="45" t="s">
        <v>12</v>
      </c>
      <c r="BG188" s="45" t="s">
        <v>12</v>
      </c>
      <c r="BH188" s="45" t="s">
        <v>12</v>
      </c>
      <c r="BI188" s="45" t="s">
        <v>12</v>
      </c>
      <c r="BJ188" s="45" t="s">
        <v>12</v>
      </c>
      <c r="BK188" s="45" t="s">
        <v>12</v>
      </c>
      <c r="BL188" s="45" t="s">
        <v>12</v>
      </c>
      <c r="BM188" s="45" t="s">
        <v>12</v>
      </c>
      <c r="BN188" s="45" t="s">
        <v>12</v>
      </c>
      <c r="BO188" s="45" t="s">
        <v>12</v>
      </c>
      <c r="BP188" s="45" t="s">
        <v>12</v>
      </c>
      <c r="BQ188" s="45" t="s">
        <v>12</v>
      </c>
      <c r="BR188" s="45" t="s">
        <v>12</v>
      </c>
      <c r="BS188" s="45" t="s">
        <v>12</v>
      </c>
      <c r="BT188" s="45" t="s">
        <v>12</v>
      </c>
      <c r="BU188" s="45" t="s">
        <v>12</v>
      </c>
      <c r="BV188" s="45" t="s">
        <v>12</v>
      </c>
      <c r="BW188" s="45" t="s">
        <v>12</v>
      </c>
      <c r="BX188" s="45" t="s">
        <v>12</v>
      </c>
      <c r="BY188" s="45" t="s">
        <v>12</v>
      </c>
      <c r="BZ188" s="45" t="s">
        <v>12</v>
      </c>
      <c r="CA188" s="117"/>
      <c r="CB188" s="60"/>
      <c r="CC188" s="46"/>
      <c r="CD188" s="88"/>
    </row>
    <row r="189" spans="2:82" s="39" customFormat="1" ht="8.5" customHeight="1" thickBot="1" x14ac:dyDescent="0.4">
      <c r="B189" s="102"/>
      <c r="C189" s="324"/>
      <c r="D189" s="101"/>
      <c r="E189" s="103"/>
      <c r="F189" s="99"/>
      <c r="G189" s="100"/>
      <c r="I189" s="106"/>
      <c r="K189" s="101"/>
      <c r="L189" s="99"/>
      <c r="M189" s="99"/>
      <c r="N189" s="99"/>
      <c r="O189" s="100"/>
      <c r="Q189" s="114"/>
      <c r="R189" s="100"/>
      <c r="T189" s="120" t="str">
        <f t="shared" ref="T189" si="613">IF(U187="","",1)</f>
        <v/>
      </c>
      <c r="U189" s="39" t="str">
        <f t="shared" ref="U189" si="614">IF(U187="","",1)</f>
        <v/>
      </c>
      <c r="V189" s="121" t="str">
        <f t="shared" ref="V189" si="615">IF(U187="","",1)</f>
        <v/>
      </c>
      <c r="X189" s="106"/>
      <c r="Y189" s="97"/>
      <c r="Z189" s="98"/>
      <c r="AB189" s="104"/>
      <c r="AC189" s="92"/>
      <c r="AD189" s="148"/>
      <c r="AF189" s="153"/>
      <c r="AG189" s="154"/>
      <c r="AH189" s="154"/>
      <c r="AI189" s="155"/>
      <c r="AJ189" s="156"/>
      <c r="AL189" s="159"/>
      <c r="AM189" s="155"/>
      <c r="AN189" s="155"/>
      <c r="AO189" s="155"/>
      <c r="AP189" s="155"/>
      <c r="AQ189" s="155"/>
      <c r="AR189" s="155"/>
      <c r="AS189" s="155"/>
      <c r="AT189" s="155"/>
      <c r="AU189" s="155"/>
      <c r="AV189" s="155"/>
      <c r="AW189" s="155"/>
      <c r="AX189" s="155"/>
      <c r="AY189" s="155"/>
      <c r="AZ189" s="155"/>
      <c r="BA189" s="155"/>
      <c r="BB189" s="155"/>
      <c r="BC189" s="155"/>
      <c r="BD189" s="155"/>
      <c r="BE189" s="155"/>
      <c r="BF189" s="155"/>
      <c r="BG189" s="155"/>
      <c r="BH189" s="155"/>
      <c r="BI189" s="155"/>
      <c r="BJ189" s="155"/>
      <c r="BK189" s="155"/>
      <c r="BL189" s="155"/>
      <c r="BM189" s="155"/>
      <c r="BN189" s="155"/>
      <c r="BO189" s="155"/>
      <c r="BP189" s="155"/>
      <c r="BQ189" s="155"/>
      <c r="BR189" s="155"/>
      <c r="BS189" s="155"/>
      <c r="BT189" s="155"/>
      <c r="BU189" s="155"/>
      <c r="BV189" s="155"/>
      <c r="BW189" s="155"/>
      <c r="BX189" s="155"/>
      <c r="BY189" s="155"/>
      <c r="BZ189" s="156"/>
      <c r="CB189" s="158"/>
      <c r="CC189" s="97"/>
      <c r="CD189" s="105"/>
    </row>
    <row r="190" spans="2:82" ht="15" thickTop="1" x14ac:dyDescent="0.35">
      <c r="B190" s="71"/>
      <c r="C190" s="322" t="s">
        <v>0</v>
      </c>
      <c r="D190" s="3" t="s">
        <v>34</v>
      </c>
      <c r="E190" s="3"/>
      <c r="F190" s="3" t="s">
        <v>2</v>
      </c>
      <c r="G190" s="3" t="s">
        <v>1</v>
      </c>
      <c r="H190" s="3"/>
      <c r="I190" s="3" t="s">
        <v>13</v>
      </c>
      <c r="K190" s="3">
        <v>1</v>
      </c>
      <c r="L190" s="3">
        <v>2</v>
      </c>
      <c r="M190" s="3">
        <v>3</v>
      </c>
      <c r="N190" s="3">
        <v>4</v>
      </c>
      <c r="O190" s="3">
        <v>5</v>
      </c>
      <c r="Q190" s="3" t="s">
        <v>6</v>
      </c>
      <c r="R190" s="3" t="s">
        <v>37</v>
      </c>
      <c r="T190" s="122"/>
      <c r="U190" s="122" t="s">
        <v>4</v>
      </c>
      <c r="V190" s="14"/>
      <c r="X190" s="3" t="s">
        <v>34</v>
      </c>
      <c r="Y190" s="66"/>
      <c r="Z190" s="75"/>
      <c r="AB190" s="82"/>
      <c r="AC190" s="58" t="s">
        <v>0</v>
      </c>
      <c r="AD190" s="3" t="s">
        <v>34</v>
      </c>
      <c r="AF190" s="355" t="s">
        <v>9</v>
      </c>
      <c r="AG190" s="355"/>
      <c r="AH190" s="355"/>
      <c r="AI190" s="355"/>
      <c r="AJ190" s="355"/>
      <c r="AL190" s="3">
        <f t="shared" ref="AL190" si="616">AL13</f>
        <v>0</v>
      </c>
      <c r="AM190" s="3">
        <f t="shared" ref="AM190:AP190" si="617">AM13</f>
        <v>2023</v>
      </c>
      <c r="AN190" s="3">
        <f t="shared" si="617"/>
        <v>2023</v>
      </c>
      <c r="AO190" s="3">
        <f t="shared" si="617"/>
        <v>2024</v>
      </c>
      <c r="AP190" s="3">
        <f t="shared" si="617"/>
        <v>2024</v>
      </c>
      <c r="AQ190" s="3">
        <f t="shared" ref="AQ190:BX190" si="618">AQ13</f>
        <v>2024</v>
      </c>
      <c r="AR190" s="3">
        <f t="shared" si="618"/>
        <v>2024</v>
      </c>
      <c r="AS190" s="3">
        <f t="shared" si="618"/>
        <v>2024</v>
      </c>
      <c r="AT190" s="3">
        <f t="shared" si="618"/>
        <v>2024</v>
      </c>
      <c r="AU190" s="3">
        <f t="shared" si="618"/>
        <v>2024</v>
      </c>
      <c r="AV190" s="3">
        <f t="shared" si="618"/>
        <v>2024</v>
      </c>
      <c r="AW190" s="3">
        <f t="shared" si="618"/>
        <v>2024</v>
      </c>
      <c r="AX190" s="3">
        <f t="shared" si="618"/>
        <v>2024</v>
      </c>
      <c r="AY190" s="3">
        <f t="shared" si="618"/>
        <v>2024</v>
      </c>
      <c r="AZ190" s="3">
        <f t="shared" si="618"/>
        <v>2024</v>
      </c>
      <c r="BA190" s="3">
        <f t="shared" si="618"/>
        <v>2024</v>
      </c>
      <c r="BB190" s="3">
        <f t="shared" si="618"/>
        <v>2024</v>
      </c>
      <c r="BC190" s="3">
        <f t="shared" si="618"/>
        <v>2024</v>
      </c>
      <c r="BD190" s="3">
        <f t="shared" ref="BD190" si="619">BD13</f>
        <v>2024</v>
      </c>
      <c r="BE190" s="3">
        <f t="shared" ref="BE190" si="620">BE13</f>
        <v>2024</v>
      </c>
      <c r="BF190" s="3">
        <f t="shared" si="618"/>
        <v>2024</v>
      </c>
      <c r="BG190" s="3">
        <f t="shared" si="618"/>
        <v>2024</v>
      </c>
      <c r="BH190" s="3">
        <f t="shared" si="618"/>
        <v>2024</v>
      </c>
      <c r="BI190" s="3">
        <f t="shared" si="618"/>
        <v>2024</v>
      </c>
      <c r="BJ190" s="3">
        <f t="shared" si="618"/>
        <v>2024</v>
      </c>
      <c r="BK190" s="3">
        <f t="shared" ref="BK190:BL190" si="621">BK13</f>
        <v>2024</v>
      </c>
      <c r="BL190" s="3">
        <f t="shared" si="621"/>
        <v>2024</v>
      </c>
      <c r="BM190" s="3">
        <f t="shared" si="618"/>
        <v>2024</v>
      </c>
      <c r="BN190" s="3">
        <f t="shared" si="618"/>
        <v>2024</v>
      </c>
      <c r="BO190" s="3">
        <f t="shared" si="618"/>
        <v>2024</v>
      </c>
      <c r="BP190" s="3">
        <f t="shared" ref="BP190:BQ190" si="622">BP13</f>
        <v>2024</v>
      </c>
      <c r="BQ190" s="3">
        <f t="shared" si="622"/>
        <v>2024</v>
      </c>
      <c r="BR190" s="3">
        <f t="shared" si="618"/>
        <v>2024</v>
      </c>
      <c r="BS190" s="3">
        <f t="shared" si="618"/>
        <v>2024</v>
      </c>
      <c r="BT190" s="3">
        <f t="shared" si="618"/>
        <v>2024</v>
      </c>
      <c r="BU190" s="3">
        <f t="shared" si="618"/>
        <v>2024</v>
      </c>
      <c r="BV190" s="3">
        <f t="shared" si="618"/>
        <v>2024</v>
      </c>
      <c r="BW190" s="3" t="str">
        <f t="shared" si="618"/>
        <v>Year</v>
      </c>
      <c r="BX190" s="3" t="str">
        <f t="shared" si="618"/>
        <v>Year</v>
      </c>
      <c r="BY190" s="3" t="str">
        <f t="shared" ref="BY190:BZ192" si="623">BY13</f>
        <v>Year</v>
      </c>
      <c r="BZ190" s="3" t="str">
        <f t="shared" si="623"/>
        <v>Year</v>
      </c>
      <c r="CA190" s="3"/>
      <c r="CC190" s="46"/>
      <c r="CD190" s="88"/>
    </row>
    <row r="191" spans="2:82" x14ac:dyDescent="0.35">
      <c r="B191" s="71"/>
      <c r="C191" s="322" t="s">
        <v>35</v>
      </c>
      <c r="F191" s="3" t="s">
        <v>1</v>
      </c>
      <c r="G191" s="3" t="s">
        <v>3</v>
      </c>
      <c r="H191" s="3"/>
      <c r="I191" s="3" t="s">
        <v>12</v>
      </c>
      <c r="K191" s="360" t="s">
        <v>36</v>
      </c>
      <c r="L191" s="360"/>
      <c r="M191" s="360"/>
      <c r="N191" s="360"/>
      <c r="O191" s="360"/>
      <c r="P191" s="3"/>
      <c r="Q191" s="3" t="s">
        <v>7</v>
      </c>
      <c r="R191" s="3" t="s">
        <v>8</v>
      </c>
      <c r="S191" s="3"/>
      <c r="T191" s="3"/>
      <c r="U191" s="3" t="s">
        <v>5</v>
      </c>
      <c r="V191" s="3"/>
      <c r="W191" s="3"/>
      <c r="Y191" s="66"/>
      <c r="Z191" s="75"/>
      <c r="AB191" s="82"/>
      <c r="AC191" s="58" t="s">
        <v>35</v>
      </c>
      <c r="AD191" s="3"/>
      <c r="AE191" s="3"/>
      <c r="AF191" s="3" t="s">
        <v>10</v>
      </c>
      <c r="AG191" s="3" t="s">
        <v>13</v>
      </c>
      <c r="AH191" s="3" t="s">
        <v>13</v>
      </c>
      <c r="AI191" s="3" t="s">
        <v>14</v>
      </c>
      <c r="AJ191" s="3" t="s">
        <v>16</v>
      </c>
      <c r="AL191" s="3">
        <f t="shared" ref="AL191" si="624">AL14</f>
        <v>0</v>
      </c>
      <c r="AM191" s="3" t="str">
        <f t="shared" ref="AM191:AP191" si="625">AM14</f>
        <v>Dec</v>
      </c>
      <c r="AN191" s="3" t="str">
        <f t="shared" si="625"/>
        <v>Dec</v>
      </c>
      <c r="AO191" s="3" t="str">
        <f t="shared" si="625"/>
        <v>Feb</v>
      </c>
      <c r="AP191" s="3" t="str">
        <f t="shared" si="625"/>
        <v>Mar</v>
      </c>
      <c r="AQ191" s="3" t="str">
        <f t="shared" ref="AQ191:BX191" si="626">AQ14</f>
        <v>Mar</v>
      </c>
      <c r="AR191" s="3" t="str">
        <f t="shared" si="626"/>
        <v>Apr</v>
      </c>
      <c r="AS191" s="3" t="str">
        <f t="shared" si="626"/>
        <v>Apr</v>
      </c>
      <c r="AT191" s="3" t="str">
        <f t="shared" si="626"/>
        <v>Apr</v>
      </c>
      <c r="AU191" s="3" t="str">
        <f t="shared" si="626"/>
        <v>Apr</v>
      </c>
      <c r="AV191" s="3" t="str">
        <f t="shared" si="626"/>
        <v>Apr</v>
      </c>
      <c r="AW191" s="3" t="str">
        <f t="shared" si="626"/>
        <v>Apr</v>
      </c>
      <c r="AX191" s="3" t="str">
        <f t="shared" si="626"/>
        <v>Apr</v>
      </c>
      <c r="AY191" s="3" t="str">
        <f t="shared" si="626"/>
        <v>May</v>
      </c>
      <c r="AZ191" s="3" t="str">
        <f t="shared" si="626"/>
        <v>May</v>
      </c>
      <c r="BA191" s="3" t="str">
        <f t="shared" si="626"/>
        <v>May</v>
      </c>
      <c r="BB191" s="3" t="str">
        <f t="shared" si="626"/>
        <v>May</v>
      </c>
      <c r="BC191" s="3" t="str">
        <f t="shared" si="626"/>
        <v>May</v>
      </c>
      <c r="BD191" s="3" t="str">
        <f t="shared" ref="BD191" si="627">BD14</f>
        <v>May</v>
      </c>
      <c r="BE191" s="3" t="str">
        <f t="shared" ref="BE191" si="628">BE14</f>
        <v>June</v>
      </c>
      <c r="BF191" s="3" t="str">
        <f t="shared" si="626"/>
        <v>June</v>
      </c>
      <c r="BG191" s="3" t="str">
        <f t="shared" si="626"/>
        <v>June</v>
      </c>
      <c r="BH191" s="3" t="str">
        <f t="shared" si="626"/>
        <v>June</v>
      </c>
      <c r="BI191" s="3" t="str">
        <f t="shared" si="626"/>
        <v>June</v>
      </c>
      <c r="BJ191" s="3" t="str">
        <f t="shared" si="626"/>
        <v>July</v>
      </c>
      <c r="BK191" s="3" t="str">
        <f t="shared" ref="BK191:BL191" si="629">BK14</f>
        <v>July</v>
      </c>
      <c r="BL191" s="3" t="str">
        <f t="shared" si="629"/>
        <v>July</v>
      </c>
      <c r="BM191" s="3" t="str">
        <f t="shared" si="626"/>
        <v>August</v>
      </c>
      <c r="BN191" s="3" t="str">
        <f t="shared" si="626"/>
        <v>Sept</v>
      </c>
      <c r="BO191" s="3" t="str">
        <f t="shared" si="626"/>
        <v>Sept</v>
      </c>
      <c r="BP191" s="3" t="str">
        <f t="shared" ref="BP191:BQ191" si="630">BP14</f>
        <v>Oct</v>
      </c>
      <c r="BQ191" s="3" t="str">
        <f t="shared" si="630"/>
        <v>Oct</v>
      </c>
      <c r="BR191" s="3" t="str">
        <f t="shared" si="626"/>
        <v>Oct</v>
      </c>
      <c r="BS191" s="3" t="str">
        <f t="shared" si="626"/>
        <v>Oct</v>
      </c>
      <c r="BT191" s="3" t="str">
        <f t="shared" si="626"/>
        <v>Nov</v>
      </c>
      <c r="BU191" s="3" t="str">
        <f t="shared" si="626"/>
        <v>Nov</v>
      </c>
      <c r="BV191" s="3" t="str">
        <f t="shared" si="626"/>
        <v>Nov</v>
      </c>
      <c r="BW191" s="3" t="str">
        <f t="shared" si="626"/>
        <v>Month</v>
      </c>
      <c r="BX191" s="3" t="str">
        <f t="shared" si="626"/>
        <v>Month</v>
      </c>
      <c r="BY191" s="3" t="str">
        <f t="shared" si="623"/>
        <v>Month</v>
      </c>
      <c r="BZ191" s="3" t="str">
        <f t="shared" si="623"/>
        <v>Month</v>
      </c>
      <c r="CA191" s="3"/>
      <c r="CC191" s="46"/>
      <c r="CD191" s="88"/>
    </row>
    <row r="192" spans="2:82" x14ac:dyDescent="0.35">
      <c r="B192" s="71"/>
      <c r="C192" s="45"/>
      <c r="J192" s="3"/>
      <c r="P192" s="3"/>
      <c r="Q192" s="3" t="s">
        <v>5</v>
      </c>
      <c r="R192" s="3" t="s">
        <v>5</v>
      </c>
      <c r="S192" s="3"/>
      <c r="Y192" s="48"/>
      <c r="Z192" s="72"/>
      <c r="AB192" s="82"/>
      <c r="AC192" s="45"/>
      <c r="AD192" s="3"/>
      <c r="AE192" s="3"/>
      <c r="AF192" s="3" t="s">
        <v>11</v>
      </c>
      <c r="AG192" s="3" t="s">
        <v>48</v>
      </c>
      <c r="AH192" s="3" t="s">
        <v>4</v>
      </c>
      <c r="AI192" s="3" t="s">
        <v>15</v>
      </c>
      <c r="AJ192" s="3" t="s">
        <v>7</v>
      </c>
      <c r="AL192" s="3">
        <f t="shared" ref="AL192" si="631">AL15</f>
        <v>0</v>
      </c>
      <c r="AM192" s="3" t="str">
        <f t="shared" ref="AM192:AP192" si="632">AM15</f>
        <v>Oly Tryout II Day 1</v>
      </c>
      <c r="AN192" s="3" t="str">
        <f t="shared" si="632"/>
        <v>Oly Tryout II Day 2</v>
      </c>
      <c r="AO192" s="3" t="str">
        <f t="shared" si="632"/>
        <v>NTCSC PTO</v>
      </c>
      <c r="AP192" s="3" t="str">
        <f t="shared" si="632"/>
        <v>Olympic Tyout III</v>
      </c>
      <c r="AQ192" s="3" t="str">
        <f t="shared" ref="AQ192:BX192" si="633">AQ15</f>
        <v>Olympic Tyout III</v>
      </c>
      <c r="AR192" s="3" t="str">
        <f t="shared" si="633"/>
        <v>CAT Buenos Aires</v>
      </c>
      <c r="AS192" s="3" t="str">
        <f t="shared" si="633"/>
        <v>CAT Buenos Aires</v>
      </c>
      <c r="AT192" s="3" t="str">
        <f t="shared" si="633"/>
        <v>Junior Olympics</v>
      </c>
      <c r="AU192" s="3" t="str">
        <f t="shared" si="633"/>
        <v>Junior Olympics</v>
      </c>
      <c r="AV192" s="3" t="str">
        <f t="shared" si="633"/>
        <v>Rio WC Elim</v>
      </c>
      <c r="AW192" s="3" t="str">
        <f t="shared" si="633"/>
        <v>Rio WC Qual</v>
      </c>
      <c r="AX192" s="3" t="str">
        <f t="shared" si="633"/>
        <v>Lapua IWK</v>
      </c>
      <c r="AY192" s="3" t="str">
        <f t="shared" si="633"/>
        <v>Pilsen Liberation</v>
      </c>
      <c r="AZ192" s="3" t="str">
        <f t="shared" si="633"/>
        <v>Baku WC Qual 1</v>
      </c>
      <c r="BA192" s="3" t="str">
        <f t="shared" si="633"/>
        <v>Baku WC Qual 2</v>
      </c>
      <c r="BB192" s="3" t="str">
        <f t="shared" si="633"/>
        <v>NTCSC PTO</v>
      </c>
      <c r="BC192" s="3" t="str">
        <f t="shared" si="633"/>
        <v>WVU Eley Open</v>
      </c>
      <c r="BD192" s="3" t="str">
        <f t="shared" ref="BD192" si="634">BD15</f>
        <v>WVU Eley Open</v>
      </c>
      <c r="BE192" s="3" t="str">
        <f t="shared" ref="BE192" si="635">BE15</f>
        <v>Camp Perry Open</v>
      </c>
      <c r="BF192" s="3" t="str">
        <f t="shared" si="633"/>
        <v>Munich WC Elim</v>
      </c>
      <c r="BG192" s="3" t="str">
        <f t="shared" si="633"/>
        <v>Munich WC Qual</v>
      </c>
      <c r="BH192" s="3" t="str">
        <f t="shared" si="633"/>
        <v>USAS Natl Champ</v>
      </c>
      <c r="BI192" s="3" t="str">
        <f t="shared" si="633"/>
        <v>USAS Natl Champ</v>
      </c>
      <c r="BJ192" s="3" t="str">
        <f t="shared" si="633"/>
        <v>CMP Natl Champ</v>
      </c>
      <c r="BK192" s="3" t="str">
        <f t="shared" ref="BK192:BL192" si="636">BK15</f>
        <v>CMP Natl Champ</v>
      </c>
      <c r="BL192" s="3" t="str">
        <f t="shared" si="636"/>
        <v>Olympics</v>
      </c>
      <c r="BM192" s="3" t="str">
        <f t="shared" si="633"/>
        <v>NTCSC PTO</v>
      </c>
      <c r="BN192" s="3" t="str">
        <f t="shared" si="633"/>
        <v>NTCSC PTO</v>
      </c>
      <c r="BO192" s="3" t="str">
        <f t="shared" si="633"/>
        <v>NTCSC PTO</v>
      </c>
      <c r="BP192" s="3" t="str">
        <f t="shared" ref="BP192:BQ192" si="637">BP15</f>
        <v>Jr World Champ Elim</v>
      </c>
      <c r="BQ192" s="3" t="str">
        <f t="shared" si="637"/>
        <v>Jr World Champ Qual</v>
      </c>
      <c r="BR192" s="3" t="str">
        <f t="shared" si="633"/>
        <v>NTCSC PTO</v>
      </c>
      <c r="BS192" s="3" t="str">
        <f t="shared" si="633"/>
        <v>Dixie Double</v>
      </c>
      <c r="BT192" s="3" t="str">
        <f t="shared" si="633"/>
        <v>NTCSC Monthly</v>
      </c>
      <c r="BU192" s="3" t="str">
        <f t="shared" si="633"/>
        <v>NTCSC Monthly</v>
      </c>
      <c r="BV192" s="3" t="str">
        <f t="shared" si="633"/>
        <v>NTCSC Monthly</v>
      </c>
      <c r="BW192" s="3" t="str">
        <f t="shared" si="633"/>
        <v>Event 79</v>
      </c>
      <c r="BX192" s="3" t="str">
        <f t="shared" si="633"/>
        <v>Event 80</v>
      </c>
      <c r="BY192" s="3" t="str">
        <f t="shared" si="623"/>
        <v>Event 81</v>
      </c>
      <c r="BZ192" s="3" t="str">
        <f t="shared" si="623"/>
        <v>Event 82</v>
      </c>
      <c r="CA192" s="3"/>
      <c r="CC192" s="46"/>
      <c r="CD192" s="88"/>
    </row>
    <row r="193" spans="2:82" x14ac:dyDescent="0.35">
      <c r="B193" s="71"/>
      <c r="C193" s="53"/>
      <c r="D193" s="49"/>
      <c r="E193" s="49"/>
      <c r="F193" s="55"/>
      <c r="G193" s="55"/>
      <c r="H193" s="49"/>
      <c r="I193" s="55"/>
      <c r="J193" s="41"/>
      <c r="K193" s="49"/>
      <c r="L193" s="49"/>
      <c r="M193" s="49"/>
      <c r="N193" s="49"/>
      <c r="O193" s="49"/>
      <c r="P193" s="41"/>
      <c r="Q193" s="55"/>
      <c r="R193" s="55"/>
      <c r="S193" s="41"/>
      <c r="T193" s="49"/>
      <c r="U193" s="49"/>
      <c r="V193" s="49"/>
      <c r="W193" s="49"/>
      <c r="X193" s="49"/>
      <c r="Y193" s="50"/>
      <c r="Z193" s="72"/>
      <c r="AB193" s="82"/>
      <c r="AC193" s="53"/>
      <c r="AD193" s="49"/>
      <c r="AE193" s="41"/>
      <c r="AF193" s="41" t="s">
        <v>12</v>
      </c>
      <c r="AG193" s="41" t="s">
        <v>12</v>
      </c>
      <c r="AH193" s="41" t="s">
        <v>12</v>
      </c>
      <c r="AI193" s="41" t="s">
        <v>12</v>
      </c>
      <c r="AJ193" s="41" t="s">
        <v>12</v>
      </c>
      <c r="AK193" s="49"/>
      <c r="AL193" s="49"/>
      <c r="AM193" s="49"/>
      <c r="AN193" s="49"/>
      <c r="AO193" s="49"/>
      <c r="AP193" s="49"/>
      <c r="AQ193" s="49"/>
      <c r="AR193" s="49"/>
      <c r="AS193" s="49"/>
      <c r="AT193" s="49"/>
      <c r="AU193" s="49"/>
      <c r="AV193" s="49"/>
      <c r="AW193" s="49"/>
      <c r="AX193" s="49"/>
      <c r="AY193" s="49"/>
      <c r="AZ193" s="49"/>
      <c r="BA193" s="49"/>
      <c r="BB193" s="49"/>
      <c r="BC193" s="49"/>
      <c r="BD193" s="49"/>
      <c r="BE193" s="49"/>
      <c r="BF193" s="49"/>
      <c r="BG193" s="49"/>
      <c r="BH193" s="49"/>
      <c r="BI193" s="49"/>
      <c r="BJ193" s="49"/>
      <c r="BK193" s="49"/>
      <c r="BL193" s="49"/>
      <c r="BM193" s="49"/>
      <c r="BN193" s="49"/>
      <c r="BO193" s="49"/>
      <c r="BP193" s="49"/>
      <c r="BQ193" s="49"/>
      <c r="BR193" s="49"/>
      <c r="BS193" s="49"/>
      <c r="BT193" s="49"/>
      <c r="BU193" s="49"/>
      <c r="BV193" s="49"/>
      <c r="BW193" s="49"/>
      <c r="BX193" s="49"/>
      <c r="BY193" s="49"/>
      <c r="BZ193" s="49"/>
      <c r="CA193" s="49"/>
      <c r="CB193" s="49"/>
      <c r="CC193" s="54"/>
      <c r="CD193" s="88"/>
    </row>
    <row r="194" spans="2:82" ht="11.5" customHeight="1" thickBot="1" x14ac:dyDescent="0.4">
      <c r="B194" s="130"/>
      <c r="C194" s="131"/>
      <c r="D194" s="132"/>
      <c r="E194" s="132"/>
      <c r="F194" s="131"/>
      <c r="G194" s="131"/>
      <c r="H194" s="132"/>
      <c r="I194" s="131"/>
      <c r="J194" s="132"/>
      <c r="K194" s="132"/>
      <c r="L194" s="132"/>
      <c r="M194" s="132"/>
      <c r="N194" s="132"/>
      <c r="O194" s="132"/>
      <c r="P194" s="132"/>
      <c r="Q194" s="132"/>
      <c r="R194" s="132"/>
      <c r="S194" s="132"/>
      <c r="T194" s="132"/>
      <c r="U194" s="132"/>
      <c r="V194" s="132"/>
      <c r="W194" s="132"/>
      <c r="X194" s="132"/>
      <c r="Y194" s="132"/>
      <c r="Z194" s="133"/>
      <c r="AB194" s="84"/>
      <c r="AC194" s="85"/>
      <c r="AD194" s="86"/>
      <c r="AE194" s="86"/>
      <c r="AF194" s="86"/>
      <c r="AG194" s="86"/>
      <c r="AH194" s="86"/>
      <c r="AI194" s="86"/>
      <c r="AJ194" s="86"/>
      <c r="AK194" s="86"/>
      <c r="AL194" s="86"/>
      <c r="AM194" s="86"/>
      <c r="AN194" s="86"/>
      <c r="AO194" s="86"/>
      <c r="AP194" s="86"/>
      <c r="AQ194" s="86"/>
      <c r="AR194" s="86"/>
      <c r="AS194" s="86"/>
      <c r="AT194" s="86"/>
      <c r="AU194" s="86"/>
      <c r="AV194" s="86"/>
      <c r="AW194" s="86"/>
      <c r="AX194" s="86"/>
      <c r="AY194" s="86"/>
      <c r="AZ194" s="86"/>
      <c r="BA194" s="86"/>
      <c r="BB194" s="86"/>
      <c r="BC194" s="86"/>
      <c r="BD194" s="86"/>
      <c r="BE194" s="86"/>
      <c r="BF194" s="86"/>
      <c r="BG194" s="86"/>
      <c r="BH194" s="86"/>
      <c r="BI194" s="86"/>
      <c r="BJ194" s="86"/>
      <c r="BK194" s="86"/>
      <c r="BL194" s="86"/>
      <c r="BM194" s="86"/>
      <c r="BN194" s="86"/>
      <c r="BO194" s="86"/>
      <c r="BP194" s="86"/>
      <c r="BQ194" s="86"/>
      <c r="BR194" s="86"/>
      <c r="BS194" s="86"/>
      <c r="BT194" s="86"/>
      <c r="BU194" s="86"/>
      <c r="BV194" s="86"/>
      <c r="BW194" s="86"/>
      <c r="BX194" s="86"/>
      <c r="BY194" s="86"/>
      <c r="BZ194" s="86"/>
      <c r="CA194" s="86"/>
      <c r="CB194" s="86"/>
      <c r="CC194" s="85"/>
      <c r="CD194" s="87"/>
    </row>
  </sheetData>
  <mergeCells count="12">
    <mergeCell ref="A6:G6"/>
    <mergeCell ref="A7:G7"/>
    <mergeCell ref="A8:G8"/>
    <mergeCell ref="D10:X10"/>
    <mergeCell ref="K191:O191"/>
    <mergeCell ref="AM10:CC10"/>
    <mergeCell ref="K14:O14"/>
    <mergeCell ref="K69:O69"/>
    <mergeCell ref="K128:O128"/>
    <mergeCell ref="AF190:AJ190"/>
    <mergeCell ref="D12:X12"/>
    <mergeCell ref="AF12:AJ12"/>
  </mergeCells>
  <phoneticPr fontId="4" type="noConversion"/>
  <conditionalFormatting sqref="Y17:Z17 I17 K17:P17 W17 S17">
    <cfRule type="cellIs" dxfId="6667" priority="8506" operator="between">
      <formula>1</formula>
      <formula>700</formula>
    </cfRule>
  </conditionalFormatting>
  <conditionalFormatting sqref="AL22:BZ22 AL26:BZ26 AL30:BZ30">
    <cfRule type="cellIs" dxfId="6666" priority="8505" operator="greaterThan">
      <formula>0.05</formula>
    </cfRule>
  </conditionalFormatting>
  <conditionalFormatting sqref="AL34:BZ34 AL38:BZ38 AM18:BZ18 AL125:BZ125 AL121:BZ121 AL117:BZ117 AL113:BZ113 AL109:BZ109 AL105:BZ105 AL101:BZ101 AL97:BZ97 AL93:BZ93 AL89:BZ89 AL85:BZ85 AL81:BZ81 AL77:BZ77 AL73:BZ73 AL66:BZ66 AL62:BZ62 AL58:BZ58 AL54:BZ54 AL50:BZ50 AL46:BZ46 AL42:BZ42 AL188:BZ188 AL184:BZ184 AL180:BZ180 AL176:BZ176 AL172:BZ172 AL168:BZ168 AL164:BZ164 AL160:BZ160 AL156:BZ156 AL152:BZ152 AL148:BZ148 AL144:BZ144 AL140:BZ140 AL136:BZ136 AL132:BZ132">
    <cfRule type="cellIs" dxfId="6665" priority="8502" operator="greaterThan">
      <formula>0.05</formula>
    </cfRule>
  </conditionalFormatting>
  <conditionalFormatting sqref="O84:P84">
    <cfRule type="cellIs" dxfId="6664" priority="8496" operator="between">
      <formula>1</formula>
      <formula>700</formula>
    </cfRule>
    <cfRule type="cellIs" dxfId="6663" priority="8498" operator="between">
      <formula>1</formula>
      <formula>700</formula>
    </cfRule>
  </conditionalFormatting>
  <conditionalFormatting sqref="K21:P21 K25:P25 K29:P29 K33:P33 K37:P37 K41:P41 K45:P45 K49:P49 K53:P53 K57:P57 K61:P61 K65:P65 K72:P72 K76:P76 K80:P80 K84:N84 K92:P92 K88:P88 K96:P96 K100:P100 K104:P104 K108:P108 K112:P112 K116:P116 K120:P120 K124:P124 Q130:Q189 Q71:Q126 Q16:Q67">
    <cfRule type="cellIs" dxfId="6662" priority="8497" operator="between">
      <formula>1</formula>
      <formula>700</formula>
    </cfRule>
  </conditionalFormatting>
  <conditionalFormatting sqref="AF34:AJ34 AF42:AJ42 AF46:AJ46 AF50:AJ50 AF54:AJ54 AF58:AJ58 AF62:AJ62 AF66:AJ66 AF73:AJ73 AF77:AJ77 AF81:AJ81 AF85:AJ85 AF89:AJ89 AF93:AJ93 AF97:AJ97 AF101:AJ101 AF105:AJ105 AF109:AJ109 AF113:AJ113 AF117:AJ117 AF121:AJ121 AF125:AJ125 AF18:AJ18 AF22:AJ22 AF38:AJ38 AF30:AJ30 AF26:AJ26">
    <cfRule type="cellIs" dxfId="6661" priority="8495" operator="greaterThan">
      <formula>0.05</formula>
    </cfRule>
  </conditionalFormatting>
  <conditionalFormatting sqref="Q4">
    <cfRule type="cellIs" dxfId="6660" priority="8494" operator="greaterThan">
      <formula>100</formula>
    </cfRule>
  </conditionalFormatting>
  <conditionalFormatting sqref="Q3">
    <cfRule type="cellIs" dxfId="6659" priority="8493" operator="between">
      <formula>1</formula>
      <formula>700</formula>
    </cfRule>
  </conditionalFormatting>
  <conditionalFormatting sqref="R130:R188 R71:R125 R16:R67">
    <cfRule type="cellIs" dxfId="6658" priority="8491" operator="between">
      <formula>0.05</formula>
      <formula>100</formula>
    </cfRule>
  </conditionalFormatting>
  <conditionalFormatting sqref="U21 U17 U29 U37 U45 U53 U61 U72 U80 U88 U96 U104 U108 U116 U124 U25 U33 U41 U49 U57 U65 U76 U84 U92 U100 U112 U120">
    <cfRule type="cellIs" dxfId="6657" priority="8490" operator="between">
      <formula>0.05</formula>
      <formula>700</formula>
    </cfRule>
  </conditionalFormatting>
  <conditionalFormatting sqref="U22 U18 U30 U38 U46 U54 U62 U73 U81 U89 U97 U105 U109 U117 U125 U26 U34 U42 U50 U58 U66 U77 U85 U93 U101 U113 U121">
    <cfRule type="cellIs" dxfId="6656" priority="8489" operator="equal">
      <formula>1</formula>
    </cfRule>
  </conditionalFormatting>
  <conditionalFormatting sqref="T21:T22 T23:U23 V21:V23 T20:V20 T17:T18 T19:U19 V17:V19 T16:V16 T29:T30 T37:T38 T45:T46 T53:T54 T61:T62 T72:T73 T80:T81 T88:T89 T96:T97 T104:T105 T108:T109 T116:T117 T124:T125 T31:U31 T39:U39 T47:U47 T55:U55 T63:U63 T74:U74 T82:U82 T90:U90 T98:U98 T106:U106 T110:U110 T118:U118 T126:U126 V29:V31 V37:V39 V45:V47 V53:V55 V61:V63 V72:V74 V80:V82 V88:V90 V96:V98 V104:V106 V108:V110 V116:V118 V124:V126 T28:V28 T36:V36 T44:V44 T52:V52 T60:V60 T79:V79 T87:V87 T95:V95 T103:V103 T107:V107 T115:V115 T123:V123 T25:T26 T33:T34 T41:T42 T49:T50 T57:T58 T65:T66 T76:T77 T84:T85 T92:T93 T100:T101 T112:T113 T120:T121 T27:U27 T35:U35 T43:U43 T51:U51 T59:U59 T67:U67 T78:U78 T86:U86 T94:U94 T102:U102 T114:U114 T122:U122 V25:V27 V33:V35 V41:V43 V49:V51 V57:V59 V65:V67 V76:V78 V84:V86 V92:V94 V100:V102 V112:V114 V120:V122 T24:V24 T32:V32 T40:V40 T48:V48 T56:V56 T64:V64 T75:V75 T83:V83 T91:V91 T99:V99 T111:V111 T119:V119 T71:V71">
    <cfRule type="cellIs" dxfId="6655" priority="8488" operator="equal">
      <formula>1</formula>
    </cfRule>
  </conditionalFormatting>
  <conditionalFormatting sqref="I18">
    <cfRule type="cellIs" dxfId="6654" priority="8487" operator="between">
      <formula>0.05</formula>
      <formula>100</formula>
    </cfRule>
  </conditionalFormatting>
  <conditionalFormatting sqref="I22">
    <cfRule type="cellIs" dxfId="6653" priority="8486" operator="between">
      <formula>0.05</formula>
      <formula>100</formula>
    </cfRule>
  </conditionalFormatting>
  <conditionalFormatting sqref="I26 I30 I34 I42 I50 I54 I58 I62 I66 I73 I77 I81 I85 I89 I93 I97 I101 I105 I109 I113 I117 I121 I125">
    <cfRule type="cellIs" dxfId="6652" priority="8485" operator="between">
      <formula>0.05</formula>
      <formula>100</formula>
    </cfRule>
  </conditionalFormatting>
  <conditionalFormatting sqref="K18:O18 K22:O22 K26:O26 K30:O30 K34:O34 K38:O38 K42:O42 K46:O46 K50:O50 K54:O54 K58:O58 K62:O62 K66:O66 K73:O73 K77:O77 K81:O81 K85:O85 K89:O89 K93:O93 K97:O97 K101:O101 K105:O105 K109:O109 K113:O113 K117:O117 K121:O121 K125:O125">
    <cfRule type="cellIs" dxfId="6651" priority="8484" operator="between">
      <formula>0.05</formula>
      <formula>100</formula>
    </cfRule>
  </conditionalFormatting>
  <conditionalFormatting sqref="AF18 AF22 AF26 AF30 AF34 AF38 AF42 AF46 AF50 AF54 AF58 AF62 AF66 AF73 AF77 AF81 AF85 AF89 AF93 AF97 AF101 AF105 AF109 AF113 AF117 AF121 AF125">
    <cfRule type="containsText" dxfId="6650" priority="8483" operator="containsText" text="ABP">
      <formula>NOT(ISERROR(SEARCH("ABP",AF18)))</formula>
    </cfRule>
  </conditionalFormatting>
  <conditionalFormatting sqref="AG18:AI18 AM38:BY38 AM30:BY30 AM26:BY26 AM125:BY125 AM121:BY121 AM117:BY117 AM113:BY113 AM109:BY109 AM105:BY105 AM101:BY101 AM97:BY97 AM93:BY93 AM89:BY89 AM85:BY85 AM81:BY81 AM77:BY77 AM73:BY73 AM66:BY66 AM62:BY62 AM58:BY58 AM54:BY54 AM50:BY50 AM46:BY46 AM42:BY42 AM34:BY34 AM22:BY22 AM18:BY18 AM188:BY188 AM184:BY184 AM180:BY180 AM176:BY176 AM172:BY172 AM168:BY168 AM164:BY164 AM160:BY160 AM156:BY156 AM152:BY152 AM148:BY148 AM144:BY144 AM140:BY140 AM136:BY136 AM132:BY132">
    <cfRule type="containsText" dxfId="6649" priority="8482" operator="containsText" text="ABP">
      <formula>NOT(ISERROR(SEARCH("ABP",AG18)))</formula>
    </cfRule>
  </conditionalFormatting>
  <conditionalFormatting sqref="AG22:AI22 AG34:AI34 AG42:AI42 AG46:AI46 AG50:AI50 AG54:AI54 AG58:AI58 AG62:AI62 AG66:AI66 AG73:AI73 AG77:AI77 AG81:AI81 AG85:AI85 AG89:AI89 AG93:AI93 AG97:AI97 AG101:AI101 AG105:AI105 AG109:AI109 AG113:AI113 AG117:AI117 AG121:AI121 AG125:AI125 AG38:AI38 AG30:AI30 AG26:AI26">
    <cfRule type="containsText" dxfId="6648" priority="8481" operator="containsText" text="ABP">
      <formula>NOT(ISERROR(SEARCH("ABP",AG22)))</formula>
    </cfRule>
  </conditionalFormatting>
  <conditionalFormatting sqref="AJ18">
    <cfRule type="containsText" dxfId="6647" priority="8480" operator="containsText" text="ABP">
      <formula>NOT(ISERROR(SEARCH("ABP",AJ18)))</formula>
    </cfRule>
  </conditionalFormatting>
  <conditionalFormatting sqref="AJ22 AJ26 AJ30 AJ34 AJ38 AJ42 AJ46 AJ50 AJ54 AJ58 AJ62 AJ66 AJ73 AJ77 AJ81 AJ85 AJ89 AJ93 AJ97 AJ101 AJ105 AJ109 AJ113 AJ117 AJ121 AJ125">
    <cfRule type="containsText" dxfId="6646" priority="8479" operator="containsText" text="ABP">
      <formula>NOT(ISERROR(SEARCH("ABP",AJ22)))</formula>
    </cfRule>
  </conditionalFormatting>
  <conditionalFormatting sqref="AL18:BZ18">
    <cfRule type="cellIs" dxfId="6645" priority="8478" operator="between">
      <formula>0.5</formula>
      <formula>100</formula>
    </cfRule>
  </conditionalFormatting>
  <conditionalFormatting sqref="AL18">
    <cfRule type="containsText" dxfId="6644" priority="8477" operator="containsText" text="ABP">
      <formula>NOT(ISERROR(SEARCH("ABP",AL18)))</formula>
    </cfRule>
  </conditionalFormatting>
  <conditionalFormatting sqref="AL22">
    <cfRule type="containsText" dxfId="6643" priority="8476" operator="containsText" text="ABP">
      <formula>NOT(ISERROR(SEARCH("ABP",AL22)))</formula>
    </cfRule>
  </conditionalFormatting>
  <conditionalFormatting sqref="AL26">
    <cfRule type="containsText" dxfId="6642" priority="8475" operator="containsText" text="ABP">
      <formula>NOT(ISERROR(SEARCH("ABP",AL26)))</formula>
    </cfRule>
  </conditionalFormatting>
  <conditionalFormatting sqref="AL30">
    <cfRule type="containsText" dxfId="6641" priority="8474" operator="containsText" text="ABP">
      <formula>NOT(ISERROR(SEARCH("ABP",AL30)))</formula>
    </cfRule>
  </conditionalFormatting>
  <conditionalFormatting sqref="AL34 AL38 AL42 AL46 AL50 AL54 AL58 AL62 AL66 AL73 AL77 AL81 AL85 AL89 AL93 AL97 AL101 AL105 AL109 AL113 AL117 AL121 AL125">
    <cfRule type="containsText" dxfId="6640" priority="8473" operator="containsText" text="ABP">
      <formula>NOT(ISERROR(SEARCH("ABP",AL34)))</formula>
    </cfRule>
  </conditionalFormatting>
  <conditionalFormatting sqref="BZ18 BZ22 BZ26 BZ30 BZ34 BZ38 BZ42 BZ46 BZ50 BZ54 BZ58 BZ62 BZ66 BZ73 BZ77 BZ81 BZ85 BZ89 BZ93 BZ97 BZ101 BZ105 BZ109 BZ113 BZ117 BZ121 BZ125">
    <cfRule type="containsText" dxfId="6639" priority="8470" operator="containsText" text="ABP">
      <formula>NOT(ISERROR(SEARCH("ABP",BZ18)))</formula>
    </cfRule>
  </conditionalFormatting>
  <conditionalFormatting sqref="AL17:BZ17">
    <cfRule type="containsText" dxfId="6638" priority="8406" operator="containsText" text="Score">
      <formula>NOT(ISERROR(SEARCH("Score",AL17)))</formula>
    </cfRule>
    <cfRule type="cellIs" dxfId="6637" priority="8407" operator="greaterThan">
      <formula>$O$17</formula>
    </cfRule>
    <cfRule type="cellIs" dxfId="6636" priority="8408" operator="equal">
      <formula>$O$17</formula>
    </cfRule>
    <cfRule type="cellIs" dxfId="6635" priority="8409" operator="lessThan">
      <formula>$O$17</formula>
    </cfRule>
  </conditionalFormatting>
  <conditionalFormatting sqref="O143:P143">
    <cfRule type="cellIs" dxfId="6634" priority="8210" operator="between">
      <formula>1</formula>
      <formula>700</formula>
    </cfRule>
    <cfRule type="cellIs" dxfId="6633" priority="8212" operator="between">
      <formula>1</formula>
      <formula>700</formula>
    </cfRule>
  </conditionalFormatting>
  <conditionalFormatting sqref="K131:P131 K135:P135 K139:P139 K143:N143 K151:P151 K147:P147 K155:P155 K159:P159 K163:P163 K167:P167 K171:P171 K175:P175 K179:P179 K183:P183 K187:P187">
    <cfRule type="cellIs" dxfId="6632" priority="8211" operator="between">
      <formula>1</formula>
      <formula>700</formula>
    </cfRule>
  </conditionalFormatting>
  <conditionalFormatting sqref="AF132:AJ132 AF136:AJ136 AF140:AJ140 AF144:AJ144 AF148:AJ148 AF152:AJ152 AF156:AJ156 AF160:AJ160 AF164:AJ164 AF168:AJ168 AF172:AJ172 AF176:AJ176 AF180:AJ180 AF184:AJ184 AF188:AJ188">
    <cfRule type="cellIs" dxfId="6631" priority="8209" operator="greaterThan">
      <formula>0.05</formula>
    </cfRule>
  </conditionalFormatting>
  <conditionalFormatting sqref="U131 U139 U147 U155 U163 U171 U179 U187 U135 U143 U151 U159 U167 U175 U183">
    <cfRule type="cellIs" dxfId="6630" priority="8208" operator="between">
      <formula>0.05</formula>
      <formula>700</formula>
    </cfRule>
  </conditionalFormatting>
  <conditionalFormatting sqref="U132 U140 U148 U156 U164 U172 U180 U188 U136 U144 U152 U160 U168 U176 U184">
    <cfRule type="cellIs" dxfId="6629" priority="8207" operator="equal">
      <formula>1</formula>
    </cfRule>
  </conditionalFormatting>
  <conditionalFormatting sqref="T131:T132 T139:T140 T147:T148 T155:T156 T163:T164 T171:T172 T179:T180 T187:T188 T133:U133 T141:U141 T149:U149 T157:U157 T165:U165 T173:U173 T181:U181 T189:U189 V131:V133 V139:V141 V147:V149 V155:V157 V163:V165 V171:V173 V179:V181 V187:V189 T138:V138 T146:V146 T154:V154 T162:V162 T170:V170 T178:V178 T186:V186 T135:T136 T143:T144 T151:T152 T159:T160 T167:T168 T175:T176 T183:T184 T137:U137 T145:U145 T153:U153 T161:U161 T169:U169 T177:U177 T185:U185 V135:V137 V143:V145 V151:V153 V159:V161 V167:V169 V175:V177 V183:V185 T134:V134 T142:V142 T150:V150 T158:V158 T166:V166 T174:V174 T182:V182 T130:V130">
    <cfRule type="cellIs" dxfId="6628" priority="8206" operator="equal">
      <formula>1</formula>
    </cfRule>
  </conditionalFormatting>
  <conditionalFormatting sqref="I132 I136 I140 I144 I148 I152 I156 I160 I164 I168 I172 I176 I180 I184 I188">
    <cfRule type="cellIs" dxfId="6627" priority="8205" operator="between">
      <formula>0.05</formula>
      <formula>100</formula>
    </cfRule>
  </conditionalFormatting>
  <conditionalFormatting sqref="K132:O132 K136:O136 K140:O140 K144:O144 K148:O148 K152:O152 K156:O156 K160:O160 K164:O164 K168:O168 K172:O172 K176:O176 K180:O180 K184:O184 K188:O188">
    <cfRule type="cellIs" dxfId="6626" priority="8204" operator="between">
      <formula>0.05</formula>
      <formula>100</formula>
    </cfRule>
  </conditionalFormatting>
  <conditionalFormatting sqref="AF132 AF136 AF140 AF144 AF148 AF152 AF156 AF160 AF164 AF168 AF172 AF176 AF180 AF184 AF188">
    <cfRule type="containsText" dxfId="6625" priority="8203" operator="containsText" text="ABP">
      <formula>NOT(ISERROR(SEARCH("ABP",AF132)))</formula>
    </cfRule>
  </conditionalFormatting>
  <conditionalFormatting sqref="AG132:AI132 AG136:AI136 AG140:AI140 AG144:AI144 AG148:AI148 AG152:AI152 AG156:AI156 AG160:AI160 AG164:AI164 AG168:AI168 AG172:AI172 AG176:AI176 AG180:AI180 AG184:AI184 AG188:AI188">
    <cfRule type="containsText" dxfId="6624" priority="8202" operator="containsText" text="ABP">
      <formula>NOT(ISERROR(SEARCH("ABP",AG132)))</formula>
    </cfRule>
  </conditionalFormatting>
  <conditionalFormatting sqref="AJ132 AJ136 AJ140 AJ144 AJ148 AJ152 AJ156 AJ160 AJ164 AJ168 AJ172 AJ176 AJ180 AJ184 AJ188">
    <cfRule type="containsText" dxfId="6623" priority="8201" operator="containsText" text="ABP">
      <formula>NOT(ISERROR(SEARCH("ABP",AJ132)))</formula>
    </cfRule>
  </conditionalFormatting>
  <conditionalFormatting sqref="AL132 AL136 AL140 AL144 AL148 AL152 AL156 AL160 AL164 AL168 AL172 AL176 AL180 AL184 AL188">
    <cfRule type="containsText" dxfId="6622" priority="8200" operator="containsText" text="ABP">
      <formula>NOT(ISERROR(SEARCH("ABP",AL132)))</formula>
    </cfRule>
  </conditionalFormatting>
  <conditionalFormatting sqref="BZ132 BZ136 BZ140 BZ144 BZ148 BZ152 BZ156 BZ160 BZ164 BZ168 BZ172 BZ176 BZ180 BZ184 BZ188">
    <cfRule type="containsText" dxfId="6621" priority="8198" operator="containsText" text="ABP">
      <formula>NOT(ISERROR(SEARCH("ABP",BZ132)))</formula>
    </cfRule>
  </conditionalFormatting>
  <conditionalFormatting sqref="AL21:BZ21">
    <cfRule type="containsText" dxfId="6620" priority="7914" operator="containsText" text="Score">
      <formula>NOT(ISERROR(SEARCH("Score",AL21)))</formula>
    </cfRule>
    <cfRule type="cellIs" dxfId="6619" priority="7915" operator="greaterThan">
      <formula>$O$21</formula>
    </cfRule>
    <cfRule type="cellIs" dxfId="6618" priority="7916" operator="equal">
      <formula>$O$21</formula>
    </cfRule>
    <cfRule type="cellIs" dxfId="6617" priority="7917" operator="lessThan">
      <formula>$O$21</formula>
    </cfRule>
  </conditionalFormatting>
  <conditionalFormatting sqref="AL33:BZ33">
    <cfRule type="containsText" dxfId="6616" priority="7554" operator="containsText" text="Score">
      <formula>NOT(ISERROR(SEARCH("Score",AL33)))</formula>
    </cfRule>
    <cfRule type="cellIs" dxfId="6615" priority="7555" operator="greaterThan">
      <formula>$O$33</formula>
    </cfRule>
    <cfRule type="cellIs" dxfId="6614" priority="7556" operator="equal">
      <formula>$O$33</formula>
    </cfRule>
    <cfRule type="cellIs" dxfId="6613" priority="7557" operator="lessThan">
      <formula>$O$33</formula>
    </cfRule>
  </conditionalFormatting>
  <conditionalFormatting sqref="AL41:BZ41">
    <cfRule type="containsText" dxfId="6612" priority="7314" operator="containsText" text="Score">
      <formula>NOT(ISERROR(SEARCH("Score",AL41)))</formula>
    </cfRule>
    <cfRule type="cellIs" dxfId="6611" priority="7315" operator="greaterThan">
      <formula>$O$41</formula>
    </cfRule>
    <cfRule type="cellIs" dxfId="6610" priority="7316" operator="equal">
      <formula>$O$41</formula>
    </cfRule>
    <cfRule type="cellIs" dxfId="6609" priority="7317" operator="lessThan">
      <formula>$O$41</formula>
    </cfRule>
  </conditionalFormatting>
  <conditionalFormatting sqref="AL45:BZ45">
    <cfRule type="containsText" dxfId="6608" priority="7194" operator="containsText" text="Score">
      <formula>NOT(ISERROR(SEARCH("Score",AL45)))</formula>
    </cfRule>
    <cfRule type="cellIs" dxfId="6607" priority="7195" operator="greaterThan">
      <formula>$O$45</formula>
    </cfRule>
    <cfRule type="cellIs" dxfId="6606" priority="7196" operator="equal">
      <formula>$O$45</formula>
    </cfRule>
    <cfRule type="cellIs" dxfId="6605" priority="7197" operator="lessThan">
      <formula>$O$45</formula>
    </cfRule>
  </conditionalFormatting>
  <conditionalFormatting sqref="AL49:BZ49">
    <cfRule type="containsText" dxfId="6604" priority="7074" operator="containsText" text="Score">
      <formula>NOT(ISERROR(SEARCH("Score",AL49)))</formula>
    </cfRule>
    <cfRule type="cellIs" dxfId="6603" priority="7075" operator="greaterThan">
      <formula>$O$49</formula>
    </cfRule>
    <cfRule type="cellIs" dxfId="6602" priority="7076" operator="equal">
      <formula>$O$49</formula>
    </cfRule>
    <cfRule type="cellIs" dxfId="6601" priority="7077" operator="lessThan">
      <formula>$O$49</formula>
    </cfRule>
  </conditionalFormatting>
  <conditionalFormatting sqref="AL53:BZ53">
    <cfRule type="containsText" dxfId="6600" priority="6954" operator="containsText" text="Score">
      <formula>NOT(ISERROR(SEARCH("Score",AL53)))</formula>
    </cfRule>
    <cfRule type="cellIs" dxfId="6599" priority="6955" operator="greaterThan">
      <formula>$O$53</formula>
    </cfRule>
    <cfRule type="cellIs" dxfId="6598" priority="6956" operator="equal">
      <formula>$O$53</formula>
    </cfRule>
    <cfRule type="cellIs" dxfId="6597" priority="6957" operator="lessThan">
      <formula>$O$53</formula>
    </cfRule>
  </conditionalFormatting>
  <conditionalFormatting sqref="AL57:BZ57">
    <cfRule type="containsText" dxfId="6596" priority="6834" operator="containsText" text="Score">
      <formula>NOT(ISERROR(SEARCH("Score",AL57)))</formula>
    </cfRule>
    <cfRule type="cellIs" dxfId="6595" priority="6835" operator="greaterThan">
      <formula>$O$57</formula>
    </cfRule>
    <cfRule type="cellIs" dxfId="6594" priority="6836" operator="equal">
      <formula>$O$57</formula>
    </cfRule>
    <cfRule type="cellIs" dxfId="6593" priority="6837" operator="lessThan">
      <formula>$O$57</formula>
    </cfRule>
  </conditionalFormatting>
  <conditionalFormatting sqref="AL61:BZ61">
    <cfRule type="containsText" dxfId="6592" priority="6714" operator="containsText" text="Score">
      <formula>NOT(ISERROR(SEARCH("Score",AL61)))</formula>
    </cfRule>
    <cfRule type="cellIs" dxfId="6591" priority="6715" operator="greaterThan">
      <formula>$O$61</formula>
    </cfRule>
    <cfRule type="cellIs" dxfId="6590" priority="6716" operator="equal">
      <formula>$O$61</formula>
    </cfRule>
    <cfRule type="cellIs" dxfId="6589" priority="6717" operator="lessThan">
      <formula>$O$61</formula>
    </cfRule>
  </conditionalFormatting>
  <conditionalFormatting sqref="AL65:BZ65">
    <cfRule type="containsText" dxfId="6588" priority="6354" operator="containsText" text="Score">
      <formula>NOT(ISERROR(SEARCH("Score",AL65)))</formula>
    </cfRule>
    <cfRule type="cellIs" dxfId="6587" priority="6355" operator="greaterThan">
      <formula>$O$65</formula>
    </cfRule>
    <cfRule type="cellIs" dxfId="6586" priority="6356" operator="equal">
      <formula>$O$65</formula>
    </cfRule>
    <cfRule type="cellIs" dxfId="6585" priority="6357" operator="lessThan">
      <formula>$O$65</formula>
    </cfRule>
  </conditionalFormatting>
  <conditionalFormatting sqref="BZ147">
    <cfRule type="containsText" dxfId="6584" priority="6158" operator="containsText" text="Score">
      <formula>NOT(ISERROR(SEARCH("Score",BZ147)))</formula>
    </cfRule>
    <cfRule type="cellIs" dxfId="6583" priority="6159" operator="greaterThan">
      <formula>$O$147</formula>
    </cfRule>
    <cfRule type="cellIs" dxfId="6582" priority="6160" operator="equal">
      <formula>$O$147</formula>
    </cfRule>
    <cfRule type="cellIs" dxfId="6581" priority="6161" operator="lessThan">
      <formula>$O$147</formula>
    </cfRule>
  </conditionalFormatting>
  <conditionalFormatting sqref="AL72:BZ72">
    <cfRule type="containsText" dxfId="6580" priority="6066" operator="containsText" text="Score">
      <formula>NOT(ISERROR(SEARCH("Score",AL72)))</formula>
    </cfRule>
    <cfRule type="cellIs" dxfId="6579" priority="6067" operator="greaterThan">
      <formula>$O$72</formula>
    </cfRule>
    <cfRule type="cellIs" dxfId="6578" priority="6068" operator="equal">
      <formula>$O$72</formula>
    </cfRule>
    <cfRule type="cellIs" dxfId="6577" priority="6069" operator="lessThan">
      <formula>$O$72</formula>
    </cfRule>
  </conditionalFormatting>
  <conditionalFormatting sqref="AL76:BZ76">
    <cfRule type="containsText" dxfId="6576" priority="5946" operator="containsText" text="Score">
      <formula>NOT(ISERROR(SEARCH("Score",AL76)))</formula>
    </cfRule>
    <cfRule type="cellIs" dxfId="6575" priority="5947" operator="greaterThan">
      <formula>$O$76</formula>
    </cfRule>
    <cfRule type="cellIs" dxfId="6574" priority="5948" operator="equal">
      <formula>$O$76</formula>
    </cfRule>
    <cfRule type="cellIs" dxfId="6573" priority="5949" operator="lessThan">
      <formula>$O$76</formula>
    </cfRule>
  </conditionalFormatting>
  <conditionalFormatting sqref="AL80:BZ80">
    <cfRule type="containsText" dxfId="6572" priority="5826" operator="containsText" text="Score">
      <formula>NOT(ISERROR(SEARCH("Score",AL80)))</formula>
    </cfRule>
    <cfRule type="cellIs" dxfId="6571" priority="5827" operator="greaterThan">
      <formula>$O$80</formula>
    </cfRule>
    <cfRule type="cellIs" dxfId="6570" priority="5828" operator="equal">
      <formula>$O$80</formula>
    </cfRule>
    <cfRule type="cellIs" dxfId="6569" priority="5829" operator="lessThan">
      <formula>$O$80</formula>
    </cfRule>
  </conditionalFormatting>
  <conditionalFormatting sqref="AL84:BZ84">
    <cfRule type="containsText" dxfId="6568" priority="5706" operator="containsText" text="Score">
      <formula>NOT(ISERROR(SEARCH("Score",AL84)))</formula>
    </cfRule>
    <cfRule type="cellIs" dxfId="6567" priority="5707" operator="greaterThan">
      <formula>$O$84</formula>
    </cfRule>
    <cfRule type="cellIs" dxfId="6566" priority="5708" operator="equal">
      <formula>$O$84</formula>
    </cfRule>
    <cfRule type="cellIs" dxfId="6565" priority="5709" operator="lessThan">
      <formula>$O$84</formula>
    </cfRule>
  </conditionalFormatting>
  <conditionalFormatting sqref="AL88:BZ88">
    <cfRule type="containsText" dxfId="6564" priority="5586" operator="containsText" text="Score">
      <formula>NOT(ISERROR(SEARCH("Score",AL88)))</formula>
    </cfRule>
    <cfRule type="cellIs" dxfId="6563" priority="5587" operator="greaterThan">
      <formula>$O$88</formula>
    </cfRule>
    <cfRule type="cellIs" dxfId="6562" priority="5588" operator="equal">
      <formula>$O$88</formula>
    </cfRule>
    <cfRule type="cellIs" dxfId="6561" priority="5589" operator="lessThan">
      <formula>$O$88</formula>
    </cfRule>
  </conditionalFormatting>
  <conditionalFormatting sqref="AL92:BZ92">
    <cfRule type="containsText" dxfId="6560" priority="5466" operator="containsText" text="Score">
      <formula>NOT(ISERROR(SEARCH("Score",AL92)))</formula>
    </cfRule>
    <cfRule type="cellIs" dxfId="6559" priority="5467" operator="greaterThan">
      <formula>$O$92</formula>
    </cfRule>
    <cfRule type="cellIs" dxfId="6558" priority="5468" operator="equal">
      <formula>$O$92</formula>
    </cfRule>
    <cfRule type="cellIs" dxfId="6557" priority="5469" operator="lessThan">
      <formula>$O$92</formula>
    </cfRule>
  </conditionalFormatting>
  <conditionalFormatting sqref="AL96:BZ96">
    <cfRule type="containsText" dxfId="6556" priority="5346" operator="containsText" text="Score">
      <formula>NOT(ISERROR(SEARCH("Score",AL96)))</formula>
    </cfRule>
    <cfRule type="cellIs" dxfId="6555" priority="5347" operator="greaterThan">
      <formula>$O$96</formula>
    </cfRule>
    <cfRule type="cellIs" dxfId="6554" priority="5348" operator="equal">
      <formula>$O$96</formula>
    </cfRule>
    <cfRule type="cellIs" dxfId="6553" priority="5349" operator="lessThan">
      <formula>$O$96</formula>
    </cfRule>
  </conditionalFormatting>
  <conditionalFormatting sqref="AL100:BZ100">
    <cfRule type="containsText" dxfId="6552" priority="5226" operator="containsText" text="Score">
      <formula>NOT(ISERROR(SEARCH("Score",AL100)))</formula>
    </cfRule>
    <cfRule type="cellIs" dxfId="6551" priority="5227" operator="greaterThan">
      <formula>$O$100</formula>
    </cfRule>
    <cfRule type="cellIs" dxfId="6550" priority="5228" operator="equal">
      <formula>$O$100</formula>
    </cfRule>
    <cfRule type="cellIs" dxfId="6549" priority="5229" operator="lessThan">
      <formula>$O$100</formula>
    </cfRule>
  </conditionalFormatting>
  <conditionalFormatting sqref="AL104:BZ104">
    <cfRule type="containsText" dxfId="6548" priority="5106" operator="containsText" text="Score">
      <formula>NOT(ISERROR(SEARCH("Score",AL104)))</formula>
    </cfRule>
    <cfRule type="cellIs" dxfId="6547" priority="5107" operator="greaterThan">
      <formula>$O$104</formula>
    </cfRule>
    <cfRule type="cellIs" dxfId="6546" priority="5108" operator="equal">
      <formula>$O$104</formula>
    </cfRule>
    <cfRule type="cellIs" dxfId="6545" priority="5109" operator="lessThan">
      <formula>$O$104</formula>
    </cfRule>
  </conditionalFormatting>
  <conditionalFormatting sqref="AL108:BZ108">
    <cfRule type="containsText" dxfId="6544" priority="4866" operator="containsText" text="Score">
      <formula>NOT(ISERROR(SEARCH("Score",AL108)))</formula>
    </cfRule>
    <cfRule type="cellIs" dxfId="6543" priority="4867" operator="greaterThan">
      <formula>$O$108</formula>
    </cfRule>
    <cfRule type="cellIs" dxfId="6542" priority="4868" operator="equal">
      <formula>$O$108</formula>
    </cfRule>
    <cfRule type="cellIs" dxfId="6541" priority="4869" operator="lessThan">
      <formula>$O$108</formula>
    </cfRule>
  </conditionalFormatting>
  <conditionalFormatting sqref="AL112:BZ112">
    <cfRule type="containsText" dxfId="6540" priority="4746" operator="containsText" text="Score">
      <formula>NOT(ISERROR(SEARCH("Score",AL112)))</formula>
    </cfRule>
    <cfRule type="cellIs" dxfId="6539" priority="4747" operator="greaterThan">
      <formula>$O$112</formula>
    </cfRule>
    <cfRule type="cellIs" dxfId="6538" priority="4748" operator="equal">
      <formula>$O$112</formula>
    </cfRule>
    <cfRule type="cellIs" dxfId="6537" priority="4749" operator="lessThan">
      <formula>$O$112</formula>
    </cfRule>
  </conditionalFormatting>
  <conditionalFormatting sqref="AL116:BZ116">
    <cfRule type="containsText" dxfId="6536" priority="4626" operator="containsText" text="Score">
      <formula>NOT(ISERROR(SEARCH("Score",AL116)))</formula>
    </cfRule>
    <cfRule type="cellIs" dxfId="6535" priority="4627" operator="greaterThan">
      <formula>$O$116</formula>
    </cfRule>
    <cfRule type="cellIs" dxfId="6534" priority="4628" operator="equal">
      <formula>$O$116</formula>
    </cfRule>
    <cfRule type="cellIs" dxfId="6533" priority="4629" operator="lessThan">
      <formula>$O$116</formula>
    </cfRule>
  </conditionalFormatting>
  <conditionalFormatting sqref="AL120:BZ120">
    <cfRule type="containsText" dxfId="6532" priority="4506" operator="containsText" text="Score">
      <formula>NOT(ISERROR(SEARCH("Score",AL120)))</formula>
    </cfRule>
    <cfRule type="cellIs" dxfId="6531" priority="4507" operator="greaterThan">
      <formula>$O$120</formula>
    </cfRule>
    <cfRule type="cellIs" dxfId="6530" priority="4508" operator="equal">
      <formula>$O$120</formula>
    </cfRule>
    <cfRule type="cellIs" dxfId="6529" priority="4509" operator="lessThan">
      <formula>$O$120</formula>
    </cfRule>
  </conditionalFormatting>
  <conditionalFormatting sqref="AL124:BZ124">
    <cfRule type="containsText" dxfId="6528" priority="4386" operator="containsText" text="Score">
      <formula>NOT(ISERROR(SEARCH("Score",AL124)))</formula>
    </cfRule>
    <cfRule type="cellIs" dxfId="6527" priority="4387" operator="greaterThan">
      <formula>$O$124</formula>
    </cfRule>
    <cfRule type="cellIs" dxfId="6526" priority="4388" operator="equal">
      <formula>$O$124</formula>
    </cfRule>
    <cfRule type="cellIs" dxfId="6525" priority="4389" operator="lessThan">
      <formula>$O$124</formula>
    </cfRule>
  </conditionalFormatting>
  <conditionalFormatting sqref="AL135:BZ135">
    <cfRule type="containsText" dxfId="6524" priority="4262" operator="containsText" text="Score">
      <formula>NOT(ISERROR(SEARCH("Score",AL135)))</formula>
    </cfRule>
    <cfRule type="cellIs" dxfId="6523" priority="4263" operator="greaterThan">
      <formula>$O$135</formula>
    </cfRule>
    <cfRule type="cellIs" dxfId="6522" priority="4264" operator="equal">
      <formula>$O$135</formula>
    </cfRule>
    <cfRule type="cellIs" dxfId="6521" priority="4265" operator="lessThan">
      <formula>$O$135</formula>
    </cfRule>
  </conditionalFormatting>
  <conditionalFormatting sqref="AL131:BZ131">
    <cfRule type="containsText" dxfId="6520" priority="4142" operator="containsText" text="Score">
      <formula>NOT(ISERROR(SEARCH("Score",AL131)))</formula>
    </cfRule>
    <cfRule type="cellIs" dxfId="6519" priority="4143" operator="greaterThan">
      <formula>$O$131</formula>
    </cfRule>
    <cfRule type="cellIs" dxfId="6518" priority="4144" operator="equal">
      <formula>$O$131</formula>
    </cfRule>
    <cfRule type="cellIs" dxfId="6517" priority="4145" operator="lessThan">
      <formula>$O$131</formula>
    </cfRule>
  </conditionalFormatting>
  <conditionalFormatting sqref="AL139:BZ139">
    <cfRule type="containsText" dxfId="6516" priority="4022" operator="containsText" text="Score">
      <formula>NOT(ISERROR(SEARCH("Score",AL139)))</formula>
    </cfRule>
    <cfRule type="cellIs" dxfId="6515" priority="4023" operator="greaterThan">
      <formula>$O$139</formula>
    </cfRule>
    <cfRule type="cellIs" dxfId="6514" priority="4024" operator="equal">
      <formula>$O$139</formula>
    </cfRule>
    <cfRule type="cellIs" dxfId="6513" priority="4025" operator="lessThan">
      <formula>$O$139</formula>
    </cfRule>
  </conditionalFormatting>
  <conditionalFormatting sqref="AL143:BZ143">
    <cfRule type="containsText" dxfId="6512" priority="3902" operator="containsText" text="Score">
      <formula>NOT(ISERROR(SEARCH("Score",AL143)))</formula>
    </cfRule>
    <cfRule type="cellIs" dxfId="6511" priority="3903" operator="greaterThan">
      <formula>$O$143</formula>
    </cfRule>
    <cfRule type="cellIs" dxfId="6510" priority="3904" operator="equal">
      <formula>$O$143</formula>
    </cfRule>
    <cfRule type="cellIs" dxfId="6509" priority="3905" operator="lessThan">
      <formula>$O$143</formula>
    </cfRule>
  </conditionalFormatting>
  <conditionalFormatting sqref="AL147:BY147">
    <cfRule type="containsText" dxfId="6508" priority="3782" operator="containsText" text="Score">
      <formula>NOT(ISERROR(SEARCH("Score",AL147)))</formula>
    </cfRule>
    <cfRule type="cellIs" dxfId="6507" priority="3783" operator="greaterThan">
      <formula>$O$147</formula>
    </cfRule>
    <cfRule type="cellIs" dxfId="6506" priority="3784" operator="equal">
      <formula>$O$147</formula>
    </cfRule>
    <cfRule type="cellIs" dxfId="6505" priority="3785" operator="lessThan">
      <formula>$O$147</formula>
    </cfRule>
  </conditionalFormatting>
  <conditionalFormatting sqref="AL151:BZ151">
    <cfRule type="containsText" dxfId="6504" priority="3662" operator="containsText" text="Score">
      <formula>NOT(ISERROR(SEARCH("Score",AL151)))</formula>
    </cfRule>
    <cfRule type="cellIs" dxfId="6503" priority="3663" operator="greaterThan">
      <formula>$O$151</formula>
    </cfRule>
    <cfRule type="cellIs" dxfId="6502" priority="3664" operator="equal">
      <formula>$O$151</formula>
    </cfRule>
    <cfRule type="cellIs" dxfId="6501" priority="3665" operator="lessThan">
      <formula>$O$151</formula>
    </cfRule>
  </conditionalFormatting>
  <conditionalFormatting sqref="AL155:BZ155">
    <cfRule type="containsText" dxfId="6500" priority="3542" operator="containsText" text="Score">
      <formula>NOT(ISERROR(SEARCH("Score",AL155)))</formula>
    </cfRule>
    <cfRule type="cellIs" dxfId="6499" priority="3543" operator="greaterThan">
      <formula>$O$155</formula>
    </cfRule>
    <cfRule type="cellIs" dxfId="6498" priority="3544" operator="equal">
      <formula>$O$155</formula>
    </cfRule>
    <cfRule type="cellIs" dxfId="6497" priority="3545" operator="lessThan">
      <formula>$O$155</formula>
    </cfRule>
  </conditionalFormatting>
  <conditionalFormatting sqref="AL159:BZ159">
    <cfRule type="containsText" dxfId="6496" priority="3422" operator="containsText" text="Score">
      <formula>NOT(ISERROR(SEARCH("Score",AL159)))</formula>
    </cfRule>
    <cfRule type="cellIs" dxfId="6495" priority="3423" operator="greaterThan">
      <formula>$O$159</formula>
    </cfRule>
    <cfRule type="cellIs" dxfId="6494" priority="3424" operator="equal">
      <formula>$O$159</formula>
    </cfRule>
    <cfRule type="cellIs" dxfId="6493" priority="3425" operator="lessThan">
      <formula>$O$159</formula>
    </cfRule>
  </conditionalFormatting>
  <conditionalFormatting sqref="AL163:BZ163">
    <cfRule type="containsText" dxfId="6492" priority="3302" operator="containsText" text="Score">
      <formula>NOT(ISERROR(SEARCH("Score",AL163)))</formula>
    </cfRule>
    <cfRule type="cellIs" dxfId="6491" priority="3303" operator="greaterThan">
      <formula>$O$163</formula>
    </cfRule>
    <cfRule type="cellIs" dxfId="6490" priority="3304" operator="equal">
      <formula>$O$163</formula>
    </cfRule>
    <cfRule type="cellIs" dxfId="6489" priority="3305" operator="lessThan">
      <formula>$O$163</formula>
    </cfRule>
  </conditionalFormatting>
  <conditionalFormatting sqref="AL167:BZ167">
    <cfRule type="containsText" dxfId="6488" priority="3182" operator="containsText" text="Score">
      <formula>NOT(ISERROR(SEARCH("Score",AL167)))</formula>
    </cfRule>
    <cfRule type="cellIs" dxfId="6487" priority="3183" operator="greaterThan">
      <formula>$O$167</formula>
    </cfRule>
    <cfRule type="cellIs" dxfId="6486" priority="3184" operator="equal">
      <formula>$O$167</formula>
    </cfRule>
    <cfRule type="cellIs" dxfId="6485" priority="3185" operator="lessThan">
      <formula>$O$167</formula>
    </cfRule>
  </conditionalFormatting>
  <conditionalFormatting sqref="AL171:BZ171">
    <cfRule type="containsText" dxfId="6484" priority="3062" operator="containsText" text="Score">
      <formula>NOT(ISERROR(SEARCH("Score",AL171)))</formula>
    </cfRule>
    <cfRule type="cellIs" dxfId="6483" priority="3063" operator="greaterThan">
      <formula>$O$171</formula>
    </cfRule>
    <cfRule type="cellIs" dxfId="6482" priority="3064" operator="equal">
      <formula>$O$171</formula>
    </cfRule>
    <cfRule type="cellIs" dxfId="6481" priority="3065" operator="lessThan">
      <formula>$O$171</formula>
    </cfRule>
  </conditionalFormatting>
  <conditionalFormatting sqref="AL175:BZ175">
    <cfRule type="containsText" dxfId="6480" priority="2942" operator="containsText" text="Score">
      <formula>NOT(ISERROR(SEARCH("Score",AL175)))</formula>
    </cfRule>
    <cfRule type="cellIs" dxfId="6479" priority="2943" operator="greaterThan">
      <formula>$O$175</formula>
    </cfRule>
    <cfRule type="cellIs" dxfId="6478" priority="2944" operator="equal">
      <formula>$O$175</formula>
    </cfRule>
    <cfRule type="cellIs" dxfId="6477" priority="2945" operator="lessThan">
      <formula>$O$175</formula>
    </cfRule>
  </conditionalFormatting>
  <conditionalFormatting sqref="AL179:BZ179">
    <cfRule type="containsText" dxfId="6476" priority="2822" operator="containsText" text="Score">
      <formula>NOT(ISERROR(SEARCH("Score",AL179)))</formula>
    </cfRule>
    <cfRule type="cellIs" dxfId="6475" priority="2823" operator="greaterThan">
      <formula>$O$179</formula>
    </cfRule>
    <cfRule type="cellIs" dxfId="6474" priority="2824" operator="equal">
      <formula>$O$179</formula>
    </cfRule>
    <cfRule type="cellIs" dxfId="6473" priority="2825" operator="lessThan">
      <formula>$O$179</formula>
    </cfRule>
  </conditionalFormatting>
  <conditionalFormatting sqref="AL183:BZ183">
    <cfRule type="containsText" dxfId="6472" priority="2702" operator="containsText" text="Score">
      <formula>NOT(ISERROR(SEARCH("Score",AL183)))</formula>
    </cfRule>
    <cfRule type="cellIs" dxfId="6471" priority="2703" operator="greaterThan">
      <formula>$O$183</formula>
    </cfRule>
    <cfRule type="cellIs" dxfId="6470" priority="2704" operator="equal">
      <formula>$O$183</formula>
    </cfRule>
    <cfRule type="cellIs" dxfId="6469" priority="2705" operator="lessThan">
      <formula>$O$183</formula>
    </cfRule>
  </conditionalFormatting>
  <conditionalFormatting sqref="AL187:BZ187">
    <cfRule type="containsText" dxfId="6468" priority="2582" operator="containsText" text="Score">
      <formula>NOT(ISERROR(SEARCH("Score",AL187)))</formula>
    </cfRule>
    <cfRule type="cellIs" dxfId="6467" priority="2583" operator="greaterThan">
      <formula>$O$187</formula>
    </cfRule>
    <cfRule type="cellIs" dxfId="6466" priority="2584" operator="equal">
      <formula>$O$187</formula>
    </cfRule>
    <cfRule type="cellIs" dxfId="6465" priority="2585" operator="lessThan">
      <formula>$O$187</formula>
    </cfRule>
  </conditionalFormatting>
  <conditionalFormatting sqref="AH22">
    <cfRule type="containsText" dxfId="6464" priority="2513" operator="containsText" text="ABP">
      <formula>NOT(ISERROR(SEARCH("ABP",AH22)))</formula>
    </cfRule>
  </conditionalFormatting>
  <conditionalFormatting sqref="AH26">
    <cfRule type="containsText" dxfId="6463" priority="2512" operator="containsText" text="ABP">
      <formula>NOT(ISERROR(SEARCH("ABP",AH26)))</formula>
    </cfRule>
  </conditionalFormatting>
  <conditionalFormatting sqref="AH30">
    <cfRule type="containsText" dxfId="6462" priority="2511" operator="containsText" text="ABP">
      <formula>NOT(ISERROR(SEARCH("ABP",AH30)))</formula>
    </cfRule>
  </conditionalFormatting>
  <conditionalFormatting sqref="AH38">
    <cfRule type="containsText" dxfId="6461" priority="2510" operator="containsText" text="ABP">
      <formula>NOT(ISERROR(SEARCH("ABP",AH38)))</formula>
    </cfRule>
  </conditionalFormatting>
  <conditionalFormatting sqref="AL25:BZ25">
    <cfRule type="containsText" dxfId="6460" priority="13" operator="containsText" text="Score">
      <formula>NOT(ISERROR(SEARCH("Score",AL25)))</formula>
    </cfRule>
    <cfRule type="cellIs" dxfId="6459" priority="14" operator="greaterThan">
      <formula>$O$25</formula>
    </cfRule>
    <cfRule type="cellIs" dxfId="6458" priority="15" operator="equal">
      <formula>$O$25</formula>
    </cfRule>
    <cfRule type="cellIs" dxfId="6457" priority="16" operator="lessThan">
      <formula>$O$25</formula>
    </cfRule>
  </conditionalFormatting>
  <conditionalFormatting sqref="AL37:BZ37">
    <cfRule type="containsText" dxfId="6456" priority="5" operator="containsText" text="Score">
      <formula>NOT(ISERROR(SEARCH("Score",AL37)))</formula>
    </cfRule>
    <cfRule type="cellIs" dxfId="6455" priority="6" operator="greaterThan">
      <formula>$O$37</formula>
    </cfRule>
    <cfRule type="cellIs" dxfId="6454" priority="7" operator="equal">
      <formula>$O$37</formula>
    </cfRule>
    <cfRule type="cellIs" dxfId="6453" priority="8" operator="lessThan">
      <formula>$O$37</formula>
    </cfRule>
  </conditionalFormatting>
  <conditionalFormatting sqref="AL29:BZ29">
    <cfRule type="containsText" dxfId="6452" priority="1" operator="containsText" text="Score">
      <formula>NOT(ISERROR(SEARCH("Score",AL29)))</formula>
    </cfRule>
    <cfRule type="cellIs" dxfId="6451" priority="2" operator="greaterThan">
      <formula>$O$29</formula>
    </cfRule>
    <cfRule type="cellIs" dxfId="6450" priority="3" operator="equal">
      <formula>$O$29</formula>
    </cfRule>
    <cfRule type="cellIs" dxfId="6449" priority="4" operator="lessThan">
      <formula>$O$29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E298"/>
  <sheetViews>
    <sheetView zoomScaleNormal="100" workbookViewId="0"/>
  </sheetViews>
  <sheetFormatPr defaultColWidth="8.7265625" defaultRowHeight="14.5" x14ac:dyDescent="0.35"/>
  <cols>
    <col min="1" max="2" width="2.453125" customWidth="1"/>
    <col min="3" max="3" width="7.54296875" style="1" bestFit="1" customWidth="1"/>
    <col min="4" max="4" width="16.54296875" bestFit="1" customWidth="1"/>
    <col min="5" max="5" width="1.453125" customWidth="1"/>
    <col min="6" max="7" width="7.453125" style="1" customWidth="1"/>
    <col min="8" max="8" width="1.26953125" customWidth="1"/>
    <col min="9" max="9" width="6.81640625" style="1" customWidth="1"/>
    <col min="10" max="10" width="8.54296875" customWidth="1"/>
    <col min="11" max="15" width="6.81640625" customWidth="1"/>
    <col min="16" max="16" width="2" customWidth="1"/>
    <col min="17" max="17" width="7.54296875" bestFit="1" customWidth="1"/>
    <col min="18" max="18" width="11.7265625" bestFit="1" customWidth="1"/>
    <col min="19" max="19" width="1.7265625" customWidth="1"/>
    <col min="20" max="20" width="1.1796875" customWidth="1"/>
    <col min="21" max="21" width="6.81640625" customWidth="1"/>
    <col min="22" max="22" width="1.1796875" customWidth="1"/>
    <col min="23" max="23" width="1.54296875" customWidth="1"/>
    <col min="24" max="24" width="18.54296875" customWidth="1"/>
    <col min="25" max="26" width="2.453125" customWidth="1"/>
    <col min="27" max="27" width="5.54296875" customWidth="1"/>
    <col min="28" max="28" width="2.26953125" customWidth="1"/>
    <col min="29" max="29" width="7.54296875" style="1" bestFit="1" customWidth="1"/>
    <col min="30" max="30" width="16.54296875" bestFit="1" customWidth="1"/>
    <col min="31" max="31" width="3.54296875" customWidth="1"/>
    <col min="36" max="36" width="8.7265625" customWidth="1"/>
    <col min="37" max="37" width="3.26953125" customWidth="1"/>
    <col min="80" max="80" width="1.7265625" customWidth="1"/>
    <col min="81" max="81" width="16.54296875" bestFit="1" customWidth="1"/>
    <col min="82" max="82" width="7.54296875" style="1" bestFit="1" customWidth="1"/>
    <col min="83" max="83" width="2.453125" customWidth="1"/>
  </cols>
  <sheetData>
    <row r="1" spans="1:83" ht="18.5" x14ac:dyDescent="0.45">
      <c r="A1" s="10" t="s">
        <v>55</v>
      </c>
    </row>
    <row r="2" spans="1:83" ht="18.5" x14ac:dyDescent="0.45">
      <c r="A2" s="10" t="s">
        <v>98</v>
      </c>
    </row>
    <row r="3" spans="1:83" x14ac:dyDescent="0.35">
      <c r="A3" s="2" t="s">
        <v>57</v>
      </c>
      <c r="Q3" s="4" t="str">
        <f>IFERROR(AVERAGEIF(K3:O3,"&gt;0"),"")</f>
        <v/>
      </c>
      <c r="AF3" t="s">
        <v>49</v>
      </c>
      <c r="AG3" t="s">
        <v>321</v>
      </c>
    </row>
    <row r="4" spans="1:83" x14ac:dyDescent="0.35">
      <c r="A4" s="338" t="str">
        <f>'Ranking for Publication'!A2</f>
        <v>December 1, 2024</v>
      </c>
      <c r="Q4" s="4"/>
      <c r="AF4" t="s">
        <v>50</v>
      </c>
      <c r="AG4" t="s">
        <v>335</v>
      </c>
      <c r="CA4" s="1"/>
      <c r="CD4"/>
    </row>
    <row r="5" spans="1:83" x14ac:dyDescent="0.35">
      <c r="AB5" s="1"/>
      <c r="AC5"/>
      <c r="AF5" t="s">
        <v>51</v>
      </c>
      <c r="CC5" s="1"/>
      <c r="CD5"/>
    </row>
    <row r="6" spans="1:83" x14ac:dyDescent="0.35">
      <c r="A6" s="357" t="s">
        <v>99</v>
      </c>
      <c r="B6" s="357"/>
      <c r="C6" s="357"/>
      <c r="D6" s="357"/>
      <c r="E6" s="357"/>
      <c r="F6" s="357"/>
      <c r="G6" s="357"/>
      <c r="I6" s="160">
        <v>588</v>
      </c>
      <c r="AF6" t="s">
        <v>94</v>
      </c>
    </row>
    <row r="7" spans="1:83" x14ac:dyDescent="0.35">
      <c r="A7" s="358" t="s">
        <v>100</v>
      </c>
      <c r="B7" s="358"/>
      <c r="C7" s="358"/>
      <c r="D7" s="358"/>
      <c r="E7" s="358"/>
      <c r="F7" s="358"/>
      <c r="G7" s="358"/>
      <c r="I7" s="161">
        <v>584</v>
      </c>
      <c r="AF7" t="s">
        <v>95</v>
      </c>
    </row>
    <row r="8" spans="1:83" x14ac:dyDescent="0.35">
      <c r="A8" s="359" t="s">
        <v>101</v>
      </c>
      <c r="B8" s="359"/>
      <c r="C8" s="359"/>
      <c r="D8" s="359"/>
      <c r="E8" s="359"/>
      <c r="F8" s="359"/>
      <c r="G8" s="359"/>
      <c r="I8" s="268">
        <v>580</v>
      </c>
      <c r="AF8" t="s">
        <v>93</v>
      </c>
    </row>
    <row r="9" spans="1:83" ht="15" thickBot="1" x14ac:dyDescent="0.4"/>
    <row r="10" spans="1:83" ht="18.5" x14ac:dyDescent="0.45">
      <c r="B10" s="67"/>
      <c r="C10" s="68"/>
      <c r="D10" s="354" t="s">
        <v>91</v>
      </c>
      <c r="E10" s="354"/>
      <c r="F10" s="354"/>
      <c r="G10" s="354"/>
      <c r="H10" s="354"/>
      <c r="I10" s="354"/>
      <c r="J10" s="354"/>
      <c r="K10" s="354"/>
      <c r="L10" s="354"/>
      <c r="M10" s="354"/>
      <c r="N10" s="354"/>
      <c r="O10" s="354"/>
      <c r="P10" s="354"/>
      <c r="Q10" s="354"/>
      <c r="R10" s="354"/>
      <c r="S10" s="354"/>
      <c r="T10" s="354"/>
      <c r="U10" s="354"/>
      <c r="V10" s="354"/>
      <c r="W10" s="354"/>
      <c r="X10" s="354"/>
      <c r="Y10" s="69"/>
      <c r="Z10" s="70"/>
      <c r="AB10" s="79"/>
      <c r="AC10" s="90" t="s">
        <v>89</v>
      </c>
      <c r="AD10" s="90"/>
      <c r="AE10" s="90"/>
      <c r="AF10" s="90"/>
      <c r="AG10" s="90"/>
      <c r="AH10" s="90"/>
      <c r="AI10" s="80"/>
      <c r="AJ10" s="80"/>
      <c r="AK10" s="80"/>
      <c r="AL10" s="80"/>
      <c r="AM10" s="350"/>
      <c r="AN10" s="350"/>
      <c r="AO10" s="350"/>
      <c r="AP10" s="350"/>
      <c r="AQ10" s="350"/>
      <c r="AR10" s="350"/>
      <c r="AS10" s="350"/>
      <c r="AT10" s="350"/>
      <c r="AU10" s="350"/>
      <c r="AV10" s="350"/>
      <c r="AW10" s="350"/>
      <c r="AX10" s="350"/>
      <c r="AY10" s="350"/>
      <c r="AZ10" s="350"/>
      <c r="BA10" s="350"/>
      <c r="BB10" s="350"/>
      <c r="BC10" s="350"/>
      <c r="BD10" s="350"/>
      <c r="BE10" s="350"/>
      <c r="BF10" s="350"/>
      <c r="BG10" s="350"/>
      <c r="BH10" s="350"/>
      <c r="BI10" s="350"/>
      <c r="BJ10" s="350"/>
      <c r="BK10" s="350"/>
      <c r="BL10" s="350"/>
      <c r="BM10" s="350"/>
      <c r="BN10" s="350"/>
      <c r="BO10" s="350"/>
      <c r="BP10" s="350"/>
      <c r="BQ10" s="350"/>
      <c r="BR10" s="350"/>
      <c r="BS10" s="350"/>
      <c r="BT10" s="350"/>
      <c r="BU10" s="350"/>
      <c r="BV10" s="350"/>
      <c r="BW10" s="350"/>
      <c r="BX10" s="350"/>
      <c r="BY10" s="350"/>
      <c r="BZ10" s="350"/>
      <c r="CA10" s="350"/>
      <c r="CB10" s="350"/>
      <c r="CC10" s="350"/>
      <c r="CD10" s="350"/>
      <c r="CE10" s="81"/>
    </row>
    <row r="11" spans="1:83" ht="15" thickBot="1" x14ac:dyDescent="0.4">
      <c r="B11" s="71"/>
      <c r="C11" s="51"/>
      <c r="Y11" s="77"/>
      <c r="Z11" s="72"/>
      <c r="AB11" s="82"/>
      <c r="AC11" s="51"/>
      <c r="AD11" s="64"/>
      <c r="AE11" s="64"/>
      <c r="AF11" s="64"/>
      <c r="AG11" s="64"/>
      <c r="AH11" s="64"/>
      <c r="AI11" s="64"/>
      <c r="AJ11" s="64"/>
      <c r="AK11" s="64"/>
      <c r="AL11" s="65" t="s">
        <v>52</v>
      </c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64"/>
      <c r="BV11" s="64"/>
      <c r="BW11" s="64"/>
      <c r="BX11" s="64"/>
      <c r="BY11" s="64"/>
      <c r="BZ11" s="64"/>
      <c r="CA11" s="64"/>
      <c r="CB11" s="64"/>
      <c r="CC11" s="64"/>
      <c r="CD11" s="52"/>
      <c r="CE11" s="88"/>
    </row>
    <row r="12" spans="1:83" ht="19" thickBot="1" x14ac:dyDescent="0.5">
      <c r="B12" s="71"/>
      <c r="C12" s="45"/>
      <c r="D12" s="351" t="s">
        <v>54</v>
      </c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2"/>
      <c r="Q12" s="352"/>
      <c r="R12" s="352"/>
      <c r="S12" s="352"/>
      <c r="T12" s="352"/>
      <c r="U12" s="352"/>
      <c r="V12" s="352"/>
      <c r="W12" s="352"/>
      <c r="X12" s="353"/>
      <c r="Y12" s="78"/>
      <c r="Z12" s="73"/>
      <c r="AB12" s="82"/>
      <c r="AC12" s="45"/>
      <c r="AF12" s="355" t="s">
        <v>9</v>
      </c>
      <c r="AG12" s="355"/>
      <c r="AH12" s="355"/>
      <c r="AI12" s="355"/>
      <c r="AJ12" s="355"/>
      <c r="AL12" s="63" t="s">
        <v>53</v>
      </c>
      <c r="CD12" s="46"/>
      <c r="CE12" s="88"/>
    </row>
    <row r="13" spans="1:83" s="3" customFormat="1" x14ac:dyDescent="0.35">
      <c r="B13" s="74"/>
      <c r="C13" s="58"/>
      <c r="Q13" s="3" t="s">
        <v>6</v>
      </c>
      <c r="R13" s="3" t="s">
        <v>37</v>
      </c>
      <c r="Y13" s="66"/>
      <c r="Z13" s="75"/>
      <c r="AB13" s="83"/>
      <c r="AC13" s="58"/>
      <c r="AF13" s="3" t="s">
        <v>10</v>
      </c>
      <c r="AG13" s="3" t="s">
        <v>13</v>
      </c>
      <c r="AH13" s="3" t="s">
        <v>13</v>
      </c>
      <c r="AI13" s="3" t="s">
        <v>14</v>
      </c>
      <c r="AJ13" s="3" t="s">
        <v>16</v>
      </c>
      <c r="AM13" s="3">
        <v>2023</v>
      </c>
      <c r="AN13" s="3">
        <v>2023</v>
      </c>
      <c r="AO13" s="3">
        <v>2024</v>
      </c>
      <c r="AP13" s="3">
        <v>2024</v>
      </c>
      <c r="AQ13" s="3">
        <v>2024</v>
      </c>
      <c r="AR13" s="3">
        <v>2024</v>
      </c>
      <c r="AS13" s="3">
        <v>2024</v>
      </c>
      <c r="AT13" s="3">
        <v>2024</v>
      </c>
      <c r="AU13" s="3">
        <v>2024</v>
      </c>
      <c r="AV13" s="3">
        <v>2024</v>
      </c>
      <c r="AW13" s="3">
        <v>2024</v>
      </c>
      <c r="AX13" s="3">
        <v>2024</v>
      </c>
      <c r="AY13" s="3">
        <v>2024</v>
      </c>
      <c r="AZ13" s="3">
        <v>2024</v>
      </c>
      <c r="BA13" s="3">
        <v>2024</v>
      </c>
      <c r="BB13" s="3">
        <v>2024</v>
      </c>
      <c r="BC13" s="3">
        <v>2024</v>
      </c>
      <c r="BD13" s="3">
        <v>2024</v>
      </c>
      <c r="BE13" s="3">
        <v>2024</v>
      </c>
      <c r="BF13" s="3">
        <v>2024</v>
      </c>
      <c r="BG13" s="3">
        <v>2024</v>
      </c>
      <c r="BH13" s="3">
        <v>2024</v>
      </c>
      <c r="BI13" s="3">
        <v>2024</v>
      </c>
      <c r="BJ13" s="3">
        <v>2024</v>
      </c>
      <c r="BK13" s="3">
        <v>2024</v>
      </c>
      <c r="BL13" s="3">
        <v>2024</v>
      </c>
      <c r="BM13" s="3">
        <v>2024</v>
      </c>
      <c r="BN13" s="3">
        <v>2024</v>
      </c>
      <c r="BO13" s="3">
        <v>2024</v>
      </c>
      <c r="BP13" s="3">
        <v>2024</v>
      </c>
      <c r="BQ13" s="3">
        <v>2024</v>
      </c>
      <c r="BR13" s="3">
        <v>2024</v>
      </c>
      <c r="BS13" s="3">
        <v>2024</v>
      </c>
      <c r="BT13" s="3">
        <v>2024</v>
      </c>
      <c r="BU13" s="3">
        <v>2024</v>
      </c>
      <c r="BV13" s="3" t="s">
        <v>17</v>
      </c>
      <c r="BW13" s="3" t="s">
        <v>17</v>
      </c>
      <c r="BX13" s="3" t="s">
        <v>17</v>
      </c>
      <c r="BY13" s="3" t="s">
        <v>17</v>
      </c>
      <c r="BZ13" s="3" t="s">
        <v>17</v>
      </c>
      <c r="CA13" s="3" t="s">
        <v>17</v>
      </c>
      <c r="CD13" s="66"/>
      <c r="CE13" s="89"/>
    </row>
    <row r="14" spans="1:83" s="3" customFormat="1" x14ac:dyDescent="0.35">
      <c r="B14" s="74"/>
      <c r="C14" s="322" t="s">
        <v>0</v>
      </c>
      <c r="F14" s="3" t="s">
        <v>2</v>
      </c>
      <c r="G14" s="3" t="s">
        <v>1</v>
      </c>
      <c r="I14" s="3" t="s">
        <v>13</v>
      </c>
      <c r="K14" s="360" t="s">
        <v>36</v>
      </c>
      <c r="L14" s="360"/>
      <c r="M14" s="360"/>
      <c r="N14" s="360"/>
      <c r="O14" s="360"/>
      <c r="Q14" s="3" t="s">
        <v>7</v>
      </c>
      <c r="R14" s="3" t="s">
        <v>8</v>
      </c>
      <c r="U14" s="3" t="s">
        <v>4</v>
      </c>
      <c r="Y14" s="66"/>
      <c r="Z14" s="75"/>
      <c r="AB14" s="83"/>
      <c r="AC14" s="58" t="s">
        <v>0</v>
      </c>
      <c r="AF14" s="3" t="s">
        <v>11</v>
      </c>
      <c r="AG14" s="3" t="s">
        <v>48</v>
      </c>
      <c r="AH14" s="3" t="s">
        <v>4</v>
      </c>
      <c r="AI14" s="3" t="s">
        <v>15</v>
      </c>
      <c r="AJ14" s="3" t="s">
        <v>7</v>
      </c>
      <c r="AM14" s="3" t="s">
        <v>259</v>
      </c>
      <c r="AN14" s="3" t="s">
        <v>259</v>
      </c>
      <c r="AO14" s="3" t="s">
        <v>271</v>
      </c>
      <c r="AP14" s="3" t="s">
        <v>271</v>
      </c>
      <c r="AQ14" s="3" t="s">
        <v>279</v>
      </c>
      <c r="AR14" s="3" t="s">
        <v>282</v>
      </c>
      <c r="AS14" s="3" t="s">
        <v>282</v>
      </c>
      <c r="AT14" s="3" t="s">
        <v>286</v>
      </c>
      <c r="AU14" s="3" t="s">
        <v>286</v>
      </c>
      <c r="AV14" s="3" t="s">
        <v>286</v>
      </c>
      <c r="AW14" s="3" t="s">
        <v>286</v>
      </c>
      <c r="AX14" s="3" t="s">
        <v>286</v>
      </c>
      <c r="AY14" s="3" t="s">
        <v>181</v>
      </c>
      <c r="AZ14" s="3" t="s">
        <v>181</v>
      </c>
      <c r="BA14" s="3" t="s">
        <v>181</v>
      </c>
      <c r="BB14" s="3" t="s">
        <v>181</v>
      </c>
      <c r="BC14" s="3" t="s">
        <v>181</v>
      </c>
      <c r="BD14" s="3" t="s">
        <v>181</v>
      </c>
      <c r="BE14" s="3" t="s">
        <v>181</v>
      </c>
      <c r="BF14" s="3" t="s">
        <v>186</v>
      </c>
      <c r="BG14" s="3" t="s">
        <v>186</v>
      </c>
      <c r="BH14" s="3" t="s">
        <v>186</v>
      </c>
      <c r="BI14" s="3" t="s">
        <v>186</v>
      </c>
      <c r="BJ14" s="3" t="s">
        <v>186</v>
      </c>
      <c r="BK14" s="3" t="s">
        <v>203</v>
      </c>
      <c r="BL14" s="3" t="s">
        <v>203</v>
      </c>
      <c r="BM14" s="3" t="s">
        <v>18</v>
      </c>
      <c r="BN14" s="3" t="s">
        <v>18</v>
      </c>
      <c r="BO14" s="3" t="s">
        <v>247</v>
      </c>
      <c r="BP14" s="3" t="s">
        <v>247</v>
      </c>
      <c r="BQ14" s="3" t="s">
        <v>246</v>
      </c>
      <c r="BR14" s="3" t="s">
        <v>246</v>
      </c>
      <c r="BS14" s="3" t="s">
        <v>246</v>
      </c>
      <c r="BT14" s="3" t="s">
        <v>246</v>
      </c>
      <c r="BU14" s="3" t="s">
        <v>255</v>
      </c>
      <c r="BV14" s="3" t="s">
        <v>19</v>
      </c>
      <c r="BW14" s="3" t="s">
        <v>19</v>
      </c>
      <c r="BX14" s="3" t="s">
        <v>19</v>
      </c>
      <c r="BY14" s="3" t="s">
        <v>19</v>
      </c>
      <c r="BZ14" s="3" t="s">
        <v>19</v>
      </c>
      <c r="CA14" s="3" t="s">
        <v>19</v>
      </c>
      <c r="CD14" s="66" t="s">
        <v>0</v>
      </c>
      <c r="CE14" s="89"/>
    </row>
    <row r="15" spans="1:83" s="3" customFormat="1" ht="15" thickBot="1" x14ac:dyDescent="0.4">
      <c r="B15" s="74"/>
      <c r="C15" s="322" t="s">
        <v>35</v>
      </c>
      <c r="D15" s="3" t="s">
        <v>34</v>
      </c>
      <c r="F15" s="3" t="s">
        <v>1</v>
      </c>
      <c r="G15" s="3" t="s">
        <v>3</v>
      </c>
      <c r="I15" s="3" t="s">
        <v>12</v>
      </c>
      <c r="K15" s="3">
        <v>1</v>
      </c>
      <c r="L15" s="3">
        <v>2</v>
      </c>
      <c r="M15" s="3">
        <v>3</v>
      </c>
      <c r="N15" s="3">
        <v>4</v>
      </c>
      <c r="O15" s="3">
        <v>5</v>
      </c>
      <c r="Q15" s="41" t="s">
        <v>5</v>
      </c>
      <c r="R15" s="41" t="s">
        <v>5</v>
      </c>
      <c r="T15" s="111"/>
      <c r="U15" s="111" t="s">
        <v>5</v>
      </c>
      <c r="V15" s="111"/>
      <c r="X15" s="3" t="s">
        <v>34</v>
      </c>
      <c r="Y15" s="66"/>
      <c r="Z15" s="75"/>
      <c r="AB15" s="83"/>
      <c r="AC15" s="58" t="s">
        <v>35</v>
      </c>
      <c r="AD15" s="3" t="s">
        <v>34</v>
      </c>
      <c r="AF15" s="3" t="s">
        <v>12</v>
      </c>
      <c r="AG15" s="3" t="s">
        <v>12</v>
      </c>
      <c r="AH15" s="3" t="s">
        <v>12</v>
      </c>
      <c r="AI15" s="3" t="s">
        <v>12</v>
      </c>
      <c r="AJ15" s="3" t="s">
        <v>12</v>
      </c>
      <c r="AL15" s="41"/>
      <c r="AM15" s="41" t="s">
        <v>269</v>
      </c>
      <c r="AN15" s="41" t="s">
        <v>270</v>
      </c>
      <c r="AO15" s="41" t="s">
        <v>277</v>
      </c>
      <c r="AP15" s="41" t="s">
        <v>278</v>
      </c>
      <c r="AQ15" s="41" t="s">
        <v>237</v>
      </c>
      <c r="AR15" s="41" t="s">
        <v>285</v>
      </c>
      <c r="AS15" s="41" t="s">
        <v>285</v>
      </c>
      <c r="AT15" s="41" t="s">
        <v>287</v>
      </c>
      <c r="AU15" s="41" t="s">
        <v>287</v>
      </c>
      <c r="AV15" s="41" t="s">
        <v>230</v>
      </c>
      <c r="AW15" s="41" t="s">
        <v>230</v>
      </c>
      <c r="AX15" s="41" t="s">
        <v>300</v>
      </c>
      <c r="AY15" s="41" t="s">
        <v>236</v>
      </c>
      <c r="AZ15" s="41" t="s">
        <v>302</v>
      </c>
      <c r="BA15" s="41" t="s">
        <v>303</v>
      </c>
      <c r="BB15" s="41" t="s">
        <v>301</v>
      </c>
      <c r="BC15" s="41" t="s">
        <v>237</v>
      </c>
      <c r="BD15" s="41" t="s">
        <v>305</v>
      </c>
      <c r="BE15" s="41" t="s">
        <v>305</v>
      </c>
      <c r="BF15" s="41" t="s">
        <v>239</v>
      </c>
      <c r="BG15" s="41" t="s">
        <v>309</v>
      </c>
      <c r="BH15" s="41" t="s">
        <v>308</v>
      </c>
      <c r="BI15" s="41" t="s">
        <v>310</v>
      </c>
      <c r="BJ15" s="41" t="s">
        <v>310</v>
      </c>
      <c r="BK15" s="41" t="s">
        <v>314</v>
      </c>
      <c r="BL15" s="41" t="s">
        <v>314</v>
      </c>
      <c r="BM15" s="41" t="s">
        <v>20</v>
      </c>
      <c r="BN15" s="41" t="s">
        <v>237</v>
      </c>
      <c r="BO15" s="41" t="s">
        <v>237</v>
      </c>
      <c r="BP15" s="41" t="s">
        <v>237</v>
      </c>
      <c r="BQ15" s="41" t="s">
        <v>333</v>
      </c>
      <c r="BR15" s="41" t="s">
        <v>334</v>
      </c>
      <c r="BS15" s="41" t="s">
        <v>237</v>
      </c>
      <c r="BT15" s="41" t="s">
        <v>256</v>
      </c>
      <c r="BU15" s="41" t="s">
        <v>329</v>
      </c>
      <c r="BV15" s="41" t="s">
        <v>325</v>
      </c>
      <c r="BW15" s="41" t="s">
        <v>341</v>
      </c>
      <c r="BX15" s="41" t="s">
        <v>342</v>
      </c>
      <c r="BY15" s="41" t="s">
        <v>343</v>
      </c>
      <c r="BZ15" s="41" t="s">
        <v>344</v>
      </c>
      <c r="CA15" s="41" t="s">
        <v>353</v>
      </c>
      <c r="CC15" s="3" t="s">
        <v>34</v>
      </c>
      <c r="CD15" s="66" t="s">
        <v>35</v>
      </c>
      <c r="CE15" s="89"/>
    </row>
    <row r="16" spans="1:83" s="3" customFormat="1" ht="8.5" customHeight="1" x14ac:dyDescent="0.35">
      <c r="B16" s="74"/>
      <c r="C16" s="322"/>
      <c r="D16" s="42"/>
      <c r="E16" s="91"/>
      <c r="F16" s="43"/>
      <c r="G16" s="44"/>
      <c r="I16" s="59"/>
      <c r="K16" s="42"/>
      <c r="L16" s="43"/>
      <c r="M16" s="43"/>
      <c r="N16" s="43"/>
      <c r="O16" s="44"/>
      <c r="Q16" s="56"/>
      <c r="R16" s="57"/>
      <c r="T16" s="13">
        <f>IF(U17="","",1)</f>
        <v>1</v>
      </c>
      <c r="U16" s="125">
        <f>IF(U17="","",1)</f>
        <v>1</v>
      </c>
      <c r="V16" s="17">
        <f>IF(U17="","",1)</f>
        <v>1</v>
      </c>
      <c r="X16" s="59"/>
      <c r="Y16" s="66"/>
      <c r="Z16" s="75"/>
      <c r="AB16" s="83"/>
      <c r="AC16" s="58"/>
      <c r="AD16" s="149"/>
      <c r="AF16" s="150"/>
      <c r="AG16" s="151"/>
      <c r="AH16" s="151"/>
      <c r="AI16" s="151"/>
      <c r="AJ16" s="152"/>
      <c r="AK16" s="91"/>
      <c r="AL16" s="150"/>
      <c r="AM16" s="157"/>
      <c r="AN16" s="157"/>
      <c r="AO16" s="157"/>
      <c r="AP16" s="157"/>
      <c r="AQ16" s="157"/>
      <c r="AR16" s="157"/>
      <c r="AS16" s="157"/>
      <c r="AT16" s="157"/>
      <c r="AU16" s="157"/>
      <c r="AV16" s="157"/>
      <c r="AW16" s="157"/>
      <c r="AX16" s="157"/>
      <c r="AY16" s="157"/>
      <c r="AZ16" s="157"/>
      <c r="BA16" s="157"/>
      <c r="BB16" s="157"/>
      <c r="BC16" s="157"/>
      <c r="BD16" s="157"/>
      <c r="BE16" s="157"/>
      <c r="BF16" s="157"/>
      <c r="BG16" s="157"/>
      <c r="BH16" s="157"/>
      <c r="BI16" s="157"/>
      <c r="BJ16" s="157"/>
      <c r="BK16" s="157"/>
      <c r="BL16" s="157"/>
      <c r="BM16" s="157"/>
      <c r="BN16" s="157"/>
      <c r="BO16" s="157"/>
      <c r="BP16" s="157"/>
      <c r="BQ16" s="157"/>
      <c r="BR16" s="157"/>
      <c r="BS16" s="157"/>
      <c r="BT16" s="157"/>
      <c r="BU16" s="157"/>
      <c r="BV16" s="157"/>
      <c r="BW16" s="157"/>
      <c r="BX16" s="157"/>
      <c r="BY16" s="157"/>
      <c r="BZ16" s="157"/>
      <c r="CA16" s="152"/>
      <c r="CC16" s="149"/>
      <c r="CD16" s="66"/>
      <c r="CE16" s="89"/>
    </row>
    <row r="17" spans="2:83" x14ac:dyDescent="0.35">
      <c r="B17" s="71"/>
      <c r="C17" s="323">
        <f t="shared" ref="C17:D17" si="0">IF(AC17="Athlete Name","",AC17)</f>
        <v>1</v>
      </c>
      <c r="D17" s="47" t="str">
        <f t="shared" si="0"/>
        <v>Sagen Maddalena</v>
      </c>
      <c r="E17" s="60"/>
      <c r="F17" s="1">
        <f>IF(COUNT(AL17:CA17)=0,"", COUNT(AL17:CA17))</f>
        <v>11</v>
      </c>
      <c r="G17" s="46">
        <f t="shared" ref="G17" si="1">_xlfn.IFS(F17="","",F17=1,1,F17=2,2,F17=3,3,F17=4,4,F17=5,5,F17&gt;5,5)</f>
        <v>5</v>
      </c>
      <c r="I17" s="61"/>
      <c r="J17" s="108" t="s">
        <v>7</v>
      </c>
      <c r="K17" s="45">
        <f>IFERROR(LARGE((AL17:CA17),1),"")</f>
        <v>594</v>
      </c>
      <c r="L17" s="1">
        <f>IFERROR(LARGE((AL17:CA17),2),"")</f>
        <v>593</v>
      </c>
      <c r="M17" s="1">
        <f>IFERROR(LARGE((AL17:CA17),3),"")</f>
        <v>592</v>
      </c>
      <c r="N17" s="1">
        <f>IFERROR(LARGE((AL17:CA17),4),"")</f>
        <v>592</v>
      </c>
      <c r="O17" s="46">
        <f>IFERROR(LARGE((AL17:CA17),5),"")</f>
        <v>592</v>
      </c>
      <c r="P17" s="1"/>
      <c r="Q17" s="56">
        <f t="shared" ref="Q17" si="2">IFERROR(AVERAGEIF(K17:O17,"&gt;0"),"")</f>
        <v>592.6</v>
      </c>
      <c r="R17" s="57" t="str">
        <f t="shared" ref="R17" si="3">IF(SUM(AF18:AJ18,K18:O18)=0,"",SUM(AF18:AJ18,K18:O18))</f>
        <v/>
      </c>
      <c r="T17" s="5">
        <f>IF(U17="","",1)</f>
        <v>1</v>
      </c>
      <c r="U17" s="4">
        <f>IF(SUM(Q17:R17)=0,"",SUM(Q17:R17))</f>
        <v>592.6</v>
      </c>
      <c r="V17" s="6">
        <f>IF(U17="","",1)</f>
        <v>1</v>
      </c>
      <c r="X17" s="60" t="str">
        <f>IF(AD17="Athlete Name","",AD17)</f>
        <v>Sagen Maddalena</v>
      </c>
      <c r="Y17" s="46"/>
      <c r="Z17" s="76"/>
      <c r="AB17" s="82"/>
      <c r="AC17" s="45">
        <v>1</v>
      </c>
      <c r="AD17" s="60" t="s">
        <v>152</v>
      </c>
      <c r="AF17" s="45"/>
      <c r="AG17" s="1"/>
      <c r="AH17" s="1"/>
      <c r="AI17" s="1"/>
      <c r="AJ17" s="46"/>
      <c r="AK17" s="119"/>
      <c r="AL17" s="62" t="s">
        <v>7</v>
      </c>
      <c r="AM17" s="62">
        <v>590</v>
      </c>
      <c r="AN17" s="62">
        <v>589</v>
      </c>
      <c r="AO17" s="62" t="s">
        <v>7</v>
      </c>
      <c r="AP17" s="62" t="s">
        <v>7</v>
      </c>
      <c r="AQ17" s="62" t="s">
        <v>7</v>
      </c>
      <c r="AR17" s="62">
        <v>592</v>
      </c>
      <c r="AS17" s="62">
        <v>589</v>
      </c>
      <c r="AT17" s="62">
        <v>592</v>
      </c>
      <c r="AU17" s="62">
        <v>592</v>
      </c>
      <c r="AV17" s="62" t="s">
        <v>7</v>
      </c>
      <c r="AW17" s="62" t="s">
        <v>7</v>
      </c>
      <c r="AX17" s="62" t="s">
        <v>7</v>
      </c>
      <c r="AY17" s="62" t="s">
        <v>7</v>
      </c>
      <c r="AZ17" s="62" t="s">
        <v>7</v>
      </c>
      <c r="BA17" s="62" t="s">
        <v>7</v>
      </c>
      <c r="BB17" s="62" t="s">
        <v>7</v>
      </c>
      <c r="BC17" s="62" t="s">
        <v>7</v>
      </c>
      <c r="BD17" s="62" t="s">
        <v>7</v>
      </c>
      <c r="BE17" s="62" t="s">
        <v>7</v>
      </c>
      <c r="BF17" s="62" t="s">
        <v>7</v>
      </c>
      <c r="BG17" s="62">
        <v>586</v>
      </c>
      <c r="BH17" s="62">
        <v>591</v>
      </c>
      <c r="BI17" s="62">
        <v>590</v>
      </c>
      <c r="BJ17" s="62">
        <v>594</v>
      </c>
      <c r="BK17" s="62" t="s">
        <v>7</v>
      </c>
      <c r="BL17" s="62" t="s">
        <v>7</v>
      </c>
      <c r="BM17" s="62">
        <v>593</v>
      </c>
      <c r="BN17" s="62" t="s">
        <v>7</v>
      </c>
      <c r="BO17" s="62" t="s">
        <v>7</v>
      </c>
      <c r="BP17" s="62" t="s">
        <v>7</v>
      </c>
      <c r="BQ17" s="62" t="s">
        <v>7</v>
      </c>
      <c r="BR17" s="62" t="s">
        <v>7</v>
      </c>
      <c r="BS17" s="62" t="s">
        <v>7</v>
      </c>
      <c r="BT17" s="62" t="s">
        <v>7</v>
      </c>
      <c r="BU17" s="62" t="s">
        <v>7</v>
      </c>
      <c r="BV17" s="62" t="s">
        <v>7</v>
      </c>
      <c r="BW17" s="62" t="s">
        <v>7</v>
      </c>
      <c r="BX17" s="62" t="s">
        <v>7</v>
      </c>
      <c r="BY17" s="62" t="s">
        <v>7</v>
      </c>
      <c r="BZ17" s="62" t="s">
        <v>7</v>
      </c>
      <c r="CA17" s="62" t="s">
        <v>7</v>
      </c>
      <c r="CB17" s="117"/>
      <c r="CC17" s="60" t="str">
        <f>IF(AD17="Athlete Name","",AD17)</f>
        <v>Sagen Maddalena</v>
      </c>
      <c r="CD17" s="46">
        <v>1</v>
      </c>
      <c r="CE17" s="88"/>
    </row>
    <row r="18" spans="2:83" x14ac:dyDescent="0.35">
      <c r="B18" s="71"/>
      <c r="C18" s="323"/>
      <c r="D18" s="47"/>
      <c r="E18" s="60"/>
      <c r="G18" s="46"/>
      <c r="I18" s="61" t="str">
        <f>IF(SUM(AF18:AJ18)=0,"",SUM(AF18:AJ18))</f>
        <v/>
      </c>
      <c r="J18" s="108" t="s">
        <v>12</v>
      </c>
      <c r="K18" s="45" t="str">
        <f>IFERROR(LARGE((AL18:CA18),1),"")</f>
        <v/>
      </c>
      <c r="L18" s="1" t="str">
        <f>IFERROR(LARGE((AL18:CA18),2),"")</f>
        <v/>
      </c>
      <c r="M18" s="1" t="str">
        <f>IFERROR(LARGE((AL18:CA18),3),"")</f>
        <v/>
      </c>
      <c r="N18" s="1" t="str">
        <f>IFERROR(LARGE((AL18:CA18),4),"")</f>
        <v/>
      </c>
      <c r="O18" s="46" t="str">
        <f>IFERROR(LARGE((AL18:CA18),5),"")</f>
        <v/>
      </c>
      <c r="P18" s="1"/>
      <c r="Q18" s="56"/>
      <c r="R18" s="57"/>
      <c r="T18" s="5">
        <f>IF(U17="","",1)</f>
        <v>1</v>
      </c>
      <c r="U18" s="126">
        <f>IF(U17="","",1)</f>
        <v>1</v>
      </c>
      <c r="V18" s="6">
        <f>IF(U17="","",1)</f>
        <v>1</v>
      </c>
      <c r="X18" s="60"/>
      <c r="Y18" s="46"/>
      <c r="Z18" s="76"/>
      <c r="AB18" s="82"/>
      <c r="AC18" s="45"/>
      <c r="AD18" s="60"/>
      <c r="AF18" s="45" t="s">
        <v>12</v>
      </c>
      <c r="AG18" s="1" t="s">
        <v>12</v>
      </c>
      <c r="AH18" s="1" t="s">
        <v>12</v>
      </c>
      <c r="AI18" s="1" t="s">
        <v>12</v>
      </c>
      <c r="AJ18" s="46" t="s">
        <v>12</v>
      </c>
      <c r="AK18" s="119"/>
      <c r="AL18" s="45" t="s">
        <v>12</v>
      </c>
      <c r="AM18" s="45" t="s">
        <v>12</v>
      </c>
      <c r="AN18" s="45" t="s">
        <v>12</v>
      </c>
      <c r="AO18" s="45" t="s">
        <v>12</v>
      </c>
      <c r="AP18" s="45" t="s">
        <v>12</v>
      </c>
      <c r="AQ18" s="45" t="s">
        <v>12</v>
      </c>
      <c r="AR18" s="45" t="s">
        <v>12</v>
      </c>
      <c r="AS18" s="45" t="s">
        <v>12</v>
      </c>
      <c r="AT18" s="45" t="s">
        <v>12</v>
      </c>
      <c r="AU18" s="45" t="s">
        <v>12</v>
      </c>
      <c r="AV18" s="45" t="s">
        <v>12</v>
      </c>
      <c r="AW18" s="45" t="s">
        <v>12</v>
      </c>
      <c r="AX18" s="45" t="s">
        <v>12</v>
      </c>
      <c r="AY18" s="45" t="s">
        <v>12</v>
      </c>
      <c r="AZ18" s="45" t="s">
        <v>12</v>
      </c>
      <c r="BA18" s="45" t="s">
        <v>12</v>
      </c>
      <c r="BB18" s="45" t="s">
        <v>12</v>
      </c>
      <c r="BC18" s="45" t="s">
        <v>12</v>
      </c>
      <c r="BD18" s="45" t="s">
        <v>12</v>
      </c>
      <c r="BE18" s="45" t="s">
        <v>12</v>
      </c>
      <c r="BF18" s="45" t="s">
        <v>12</v>
      </c>
      <c r="BG18" s="45" t="s">
        <v>12</v>
      </c>
      <c r="BH18" s="45" t="s">
        <v>12</v>
      </c>
      <c r="BI18" s="45" t="s">
        <v>12</v>
      </c>
      <c r="BJ18" s="45" t="s">
        <v>12</v>
      </c>
      <c r="BK18" s="45" t="s">
        <v>12</v>
      </c>
      <c r="BL18" s="45" t="s">
        <v>12</v>
      </c>
      <c r="BM18" s="45" t="s">
        <v>12</v>
      </c>
      <c r="BN18" s="45" t="s">
        <v>12</v>
      </c>
      <c r="BO18" s="45" t="s">
        <v>12</v>
      </c>
      <c r="BP18" s="45" t="s">
        <v>12</v>
      </c>
      <c r="BQ18" s="45" t="s">
        <v>12</v>
      </c>
      <c r="BR18" s="45" t="s">
        <v>12</v>
      </c>
      <c r="BS18" s="45" t="s">
        <v>12</v>
      </c>
      <c r="BT18" s="45" t="s">
        <v>12</v>
      </c>
      <c r="BU18" s="45" t="s">
        <v>12</v>
      </c>
      <c r="BV18" s="45" t="s">
        <v>12</v>
      </c>
      <c r="BW18" s="45" t="s">
        <v>12</v>
      </c>
      <c r="BX18" s="45" t="s">
        <v>12</v>
      </c>
      <c r="BY18" s="45" t="s">
        <v>12</v>
      </c>
      <c r="BZ18" s="45" t="s">
        <v>12</v>
      </c>
      <c r="CA18" s="45" t="s">
        <v>12</v>
      </c>
      <c r="CB18" s="117"/>
      <c r="CC18" s="60"/>
      <c r="CD18" s="46"/>
      <c r="CE18" s="88"/>
    </row>
    <row r="19" spans="2:83" s="39" customFormat="1" ht="8.5" customHeight="1" thickBot="1" x14ac:dyDescent="0.4">
      <c r="B19" s="102"/>
      <c r="C19" s="324"/>
      <c r="D19" s="107"/>
      <c r="E19" s="103"/>
      <c r="F19" s="115"/>
      <c r="G19" s="116"/>
      <c r="I19" s="95"/>
      <c r="K19" s="96"/>
      <c r="L19" s="93"/>
      <c r="M19" s="93"/>
      <c r="N19" s="93"/>
      <c r="O19" s="94"/>
      <c r="Q19" s="112"/>
      <c r="R19" s="113"/>
      <c r="T19" s="110">
        <f>IF(U17="","",1)</f>
        <v>1</v>
      </c>
      <c r="U19" s="93">
        <f>IF(U17="","",1)</f>
        <v>1</v>
      </c>
      <c r="V19" s="109">
        <f>IF(U17="","",1)</f>
        <v>1</v>
      </c>
      <c r="X19" s="107"/>
      <c r="Y19" s="97"/>
      <c r="Z19" s="98"/>
      <c r="AB19" s="104"/>
      <c r="AC19" s="92"/>
      <c r="AD19" s="148"/>
      <c r="AF19" s="153"/>
      <c r="AG19" s="154"/>
      <c r="AH19" s="154"/>
      <c r="AI19" s="155"/>
      <c r="AJ19" s="156"/>
      <c r="AL19" s="159"/>
      <c r="AM19" s="155"/>
      <c r="AN19" s="155"/>
      <c r="AO19" s="155"/>
      <c r="AP19" s="155"/>
      <c r="AQ19" s="155"/>
      <c r="AR19" s="155"/>
      <c r="AS19" s="155"/>
      <c r="AT19" s="155"/>
      <c r="AU19" s="155"/>
      <c r="AV19" s="155"/>
      <c r="AW19" s="155"/>
      <c r="AX19" s="155"/>
      <c r="AY19" s="155"/>
      <c r="AZ19" s="155"/>
      <c r="BA19" s="155"/>
      <c r="BB19" s="155"/>
      <c r="BC19" s="155"/>
      <c r="BD19" s="155"/>
      <c r="BE19" s="155"/>
      <c r="BF19" s="155"/>
      <c r="BG19" s="155"/>
      <c r="BH19" s="155"/>
      <c r="BI19" s="155"/>
      <c r="BJ19" s="155"/>
      <c r="BK19" s="155"/>
      <c r="BL19" s="155"/>
      <c r="BM19" s="155"/>
      <c r="BN19" s="155"/>
      <c r="BO19" s="155"/>
      <c r="BP19" s="155"/>
      <c r="BQ19" s="155"/>
      <c r="BR19" s="155"/>
      <c r="BS19" s="155"/>
      <c r="BT19" s="155"/>
      <c r="BU19" s="155"/>
      <c r="BV19" s="155"/>
      <c r="BW19" s="155"/>
      <c r="BX19" s="155"/>
      <c r="BY19" s="155"/>
      <c r="BZ19" s="155"/>
      <c r="CA19" s="156"/>
      <c r="CB19" s="118"/>
      <c r="CC19" s="158"/>
      <c r="CD19" s="97"/>
      <c r="CE19" s="105"/>
    </row>
    <row r="20" spans="2:83" ht="8.5" customHeight="1" thickTop="1" thickBot="1" x14ac:dyDescent="0.4">
      <c r="B20" s="71"/>
      <c r="C20" s="323"/>
      <c r="D20" s="47"/>
      <c r="E20" s="60"/>
      <c r="G20" s="46"/>
      <c r="I20" s="61"/>
      <c r="K20" s="45"/>
      <c r="L20" s="1"/>
      <c r="M20" s="1"/>
      <c r="N20" s="1"/>
      <c r="O20" s="46"/>
      <c r="P20" s="1"/>
      <c r="Q20" s="56"/>
      <c r="R20" s="57"/>
      <c r="T20" s="5">
        <f>IF(U21="","",1)</f>
        <v>1</v>
      </c>
      <c r="U20" s="1">
        <f>IF(U21="","",1)</f>
        <v>1</v>
      </c>
      <c r="V20" s="6">
        <f>IF(U21="","",1)</f>
        <v>1</v>
      </c>
      <c r="X20" s="60"/>
      <c r="Y20" s="46"/>
      <c r="Z20" s="76"/>
      <c r="AB20" s="82"/>
      <c r="AC20" s="45"/>
      <c r="AD20" s="134"/>
      <c r="AF20" s="135"/>
      <c r="AG20" s="136"/>
      <c r="AH20" s="136"/>
      <c r="AI20" s="137"/>
      <c r="AJ20" s="138"/>
      <c r="AL20" s="140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2"/>
      <c r="CB20" s="117"/>
      <c r="CC20" s="134"/>
      <c r="CD20" s="46"/>
      <c r="CE20" s="88"/>
    </row>
    <row r="21" spans="2:83" ht="15" thickTop="1" x14ac:dyDescent="0.35">
      <c r="B21" s="71"/>
      <c r="C21" s="323">
        <f>IF(AC21="Athlete Name","",AC21)</f>
        <v>2</v>
      </c>
      <c r="D21" s="47" t="str">
        <f>IF(AD21="Athlete Name","",AD21)</f>
        <v>Mary Tucker</v>
      </c>
      <c r="E21" s="60"/>
      <c r="F21" s="1">
        <f>IF(COUNT(AL21:CA21)=0,"", COUNT(AL21:CA21))</f>
        <v>12</v>
      </c>
      <c r="G21" s="46">
        <f t="shared" ref="G21" si="4">_xlfn.IFS(F21="","",F21=1,1,F21=2,2,F21=3,3,F21=4,4,F21=5,5,F21&gt;5,5)</f>
        <v>5</v>
      </c>
      <c r="I21" s="61"/>
      <c r="J21" s="108" t="s">
        <v>7</v>
      </c>
      <c r="K21" s="45">
        <f>IFERROR(LARGE((AL21:CA21),1),"")</f>
        <v>594</v>
      </c>
      <c r="L21" s="1">
        <f>IFERROR(LARGE((AL21:CA21),2),"")</f>
        <v>593</v>
      </c>
      <c r="M21" s="1">
        <f>IFERROR(LARGE((AL21:CA21),3),"")</f>
        <v>592</v>
      </c>
      <c r="N21" s="1">
        <f>IFERROR(LARGE((AL21:CA21),4),"")</f>
        <v>587</v>
      </c>
      <c r="O21" s="46">
        <f>IFERROR(LARGE((AL21:CA21),5),"")</f>
        <v>585</v>
      </c>
      <c r="P21" s="1"/>
      <c r="Q21" s="56">
        <f>IFERROR(AVERAGEIF(K21:O21,"&gt;0"),"")</f>
        <v>590.20000000000005</v>
      </c>
      <c r="R21" s="57" t="str">
        <f>IF(SUM(AF22:AJ22,K22:O22)=0,"",SUM(AF22:AJ22,K22:O22))</f>
        <v/>
      </c>
      <c r="T21" s="5">
        <f>IF(U21="","",1)</f>
        <v>1</v>
      </c>
      <c r="U21" s="4">
        <f>IF(SUM(Q21:R21)=0,"",SUM(Q21:R21))</f>
        <v>590.20000000000005</v>
      </c>
      <c r="V21" s="6">
        <f>IF(U21="","",1)</f>
        <v>1</v>
      </c>
      <c r="X21" s="60" t="str">
        <f t="shared" ref="X21:X80" si="5">IF(AD21="Athlete Name","",AD21)</f>
        <v>Mary Tucker</v>
      </c>
      <c r="Y21" s="46"/>
      <c r="Z21" s="76"/>
      <c r="AB21" s="82"/>
      <c r="AC21" s="45">
        <v>2</v>
      </c>
      <c r="AD21" s="60" t="s">
        <v>150</v>
      </c>
      <c r="AF21" s="45"/>
      <c r="AG21" s="1"/>
      <c r="AH21" s="1"/>
      <c r="AI21" s="1"/>
      <c r="AJ21" s="46"/>
      <c r="AK21" s="108"/>
      <c r="AL21" s="62" t="s">
        <v>7</v>
      </c>
      <c r="AM21" s="62">
        <v>593</v>
      </c>
      <c r="AN21" s="62">
        <v>594</v>
      </c>
      <c r="AO21" s="62">
        <v>587</v>
      </c>
      <c r="AP21" s="62">
        <v>583</v>
      </c>
      <c r="AQ21" s="62" t="s">
        <v>7</v>
      </c>
      <c r="AR21" s="62">
        <v>592</v>
      </c>
      <c r="AS21" s="62">
        <v>582</v>
      </c>
      <c r="AT21" s="62" t="s">
        <v>7</v>
      </c>
      <c r="AU21" s="62" t="s">
        <v>7</v>
      </c>
      <c r="AV21" s="62" t="s">
        <v>7</v>
      </c>
      <c r="AW21" s="62" t="s">
        <v>7</v>
      </c>
      <c r="AX21" s="62" t="s">
        <v>7</v>
      </c>
      <c r="AY21" s="62" t="s">
        <v>7</v>
      </c>
      <c r="AZ21" s="62">
        <v>559</v>
      </c>
      <c r="BA21" s="62">
        <v>583</v>
      </c>
      <c r="BB21" s="62">
        <v>585</v>
      </c>
      <c r="BC21" s="62" t="s">
        <v>7</v>
      </c>
      <c r="BD21" s="62" t="s">
        <v>7</v>
      </c>
      <c r="BE21" s="62" t="s">
        <v>7</v>
      </c>
      <c r="BF21" s="62" t="s">
        <v>7</v>
      </c>
      <c r="BG21" s="62">
        <v>583</v>
      </c>
      <c r="BH21" s="62">
        <v>582</v>
      </c>
      <c r="BI21" s="62" t="s">
        <v>7</v>
      </c>
      <c r="BJ21" s="62" t="s">
        <v>7</v>
      </c>
      <c r="BK21" s="62" t="s">
        <v>7</v>
      </c>
      <c r="BL21" s="62" t="s">
        <v>7</v>
      </c>
      <c r="BM21" s="62">
        <v>579</v>
      </c>
      <c r="BN21" s="62" t="s">
        <v>7</v>
      </c>
      <c r="BO21" s="62" t="s">
        <v>7</v>
      </c>
      <c r="BP21" s="62" t="s">
        <v>7</v>
      </c>
      <c r="BQ21" s="62" t="s">
        <v>7</v>
      </c>
      <c r="BR21" s="62" t="s">
        <v>7</v>
      </c>
      <c r="BS21" s="62" t="s">
        <v>7</v>
      </c>
      <c r="BT21" s="62" t="s">
        <v>7</v>
      </c>
      <c r="BU21" s="62" t="s">
        <v>7</v>
      </c>
      <c r="BV21" s="62" t="s">
        <v>7</v>
      </c>
      <c r="BW21" s="62" t="s">
        <v>7</v>
      </c>
      <c r="BX21" s="62" t="s">
        <v>7</v>
      </c>
      <c r="BY21" s="62" t="s">
        <v>7</v>
      </c>
      <c r="BZ21" s="62" t="s">
        <v>7</v>
      </c>
      <c r="CA21" s="62" t="s">
        <v>7</v>
      </c>
      <c r="CB21" s="117"/>
      <c r="CC21" s="60" t="str">
        <f>IF(AD21="Athlete Name","",AD21)</f>
        <v>Mary Tucker</v>
      </c>
      <c r="CD21" s="46">
        <v>2</v>
      </c>
      <c r="CE21" s="88"/>
    </row>
    <row r="22" spans="2:83" x14ac:dyDescent="0.35">
      <c r="B22" s="71"/>
      <c r="C22" s="323"/>
      <c r="D22" s="47"/>
      <c r="E22" s="60"/>
      <c r="G22" s="46"/>
      <c r="I22" s="61" t="str">
        <f>IF(SUM(AF22:AJ22)=0,"",SUM(AF22:AJ22))</f>
        <v/>
      </c>
      <c r="J22" s="108" t="s">
        <v>12</v>
      </c>
      <c r="K22" s="45" t="str">
        <f>IFERROR(LARGE((AL22:CA22),1),"")</f>
        <v/>
      </c>
      <c r="L22" s="1" t="str">
        <f>IFERROR(LARGE((AL22:CA22),2),"")</f>
        <v/>
      </c>
      <c r="M22" s="1" t="str">
        <f>IFERROR(LARGE((AL22:CA22),3),"")</f>
        <v/>
      </c>
      <c r="N22" s="1" t="str">
        <f>IFERROR(LARGE((AL22:CA22),4),"")</f>
        <v/>
      </c>
      <c r="O22" s="46" t="str">
        <f>IFERROR(LARGE((AL22:CA22),5),"")</f>
        <v/>
      </c>
      <c r="P22" s="1"/>
      <c r="Q22" s="56"/>
      <c r="R22" s="57"/>
      <c r="T22" s="5">
        <f>IF(U21="","",1)</f>
        <v>1</v>
      </c>
      <c r="U22" s="126">
        <f>IF(U21="","",1)</f>
        <v>1</v>
      </c>
      <c r="V22" s="6">
        <f>IF(U21="","",1)</f>
        <v>1</v>
      </c>
      <c r="X22" s="60"/>
      <c r="Y22" s="46"/>
      <c r="Z22" s="76"/>
      <c r="AB22" s="82"/>
      <c r="AC22" s="45"/>
      <c r="AD22" s="60"/>
      <c r="AF22" s="45" t="s">
        <v>12</v>
      </c>
      <c r="AG22" s="1" t="s">
        <v>12</v>
      </c>
      <c r="AH22" s="1" t="s">
        <v>12</v>
      </c>
      <c r="AI22" s="1" t="s">
        <v>12</v>
      </c>
      <c r="AJ22" s="46" t="s">
        <v>12</v>
      </c>
      <c r="AK22" s="108"/>
      <c r="AL22" s="45" t="s">
        <v>12</v>
      </c>
      <c r="AM22" s="45" t="s">
        <v>12</v>
      </c>
      <c r="AN22" s="45" t="s">
        <v>12</v>
      </c>
      <c r="AO22" s="45" t="s">
        <v>12</v>
      </c>
      <c r="AP22" s="45" t="s">
        <v>12</v>
      </c>
      <c r="AQ22" s="45" t="s">
        <v>12</v>
      </c>
      <c r="AR22" s="45" t="s">
        <v>12</v>
      </c>
      <c r="AS22" s="45" t="s">
        <v>12</v>
      </c>
      <c r="AT22" s="45" t="s">
        <v>12</v>
      </c>
      <c r="AU22" s="45" t="s">
        <v>12</v>
      </c>
      <c r="AV22" s="45" t="s">
        <v>12</v>
      </c>
      <c r="AW22" s="45" t="s">
        <v>12</v>
      </c>
      <c r="AX22" s="45" t="s">
        <v>12</v>
      </c>
      <c r="AY22" s="45" t="s">
        <v>12</v>
      </c>
      <c r="AZ22" s="45" t="s">
        <v>12</v>
      </c>
      <c r="BA22" s="45" t="s">
        <v>12</v>
      </c>
      <c r="BB22" s="45" t="s">
        <v>12</v>
      </c>
      <c r="BC22" s="45" t="s">
        <v>12</v>
      </c>
      <c r="BD22" s="45" t="s">
        <v>12</v>
      </c>
      <c r="BE22" s="45" t="s">
        <v>12</v>
      </c>
      <c r="BF22" s="45" t="s">
        <v>12</v>
      </c>
      <c r="BG22" s="45" t="s">
        <v>12</v>
      </c>
      <c r="BH22" s="45" t="s">
        <v>12</v>
      </c>
      <c r="BI22" s="45" t="s">
        <v>12</v>
      </c>
      <c r="BJ22" s="45" t="s">
        <v>12</v>
      </c>
      <c r="BK22" s="45" t="s">
        <v>12</v>
      </c>
      <c r="BL22" s="45" t="s">
        <v>12</v>
      </c>
      <c r="BM22" s="45" t="s">
        <v>12</v>
      </c>
      <c r="BN22" s="45" t="s">
        <v>12</v>
      </c>
      <c r="BO22" s="45" t="s">
        <v>12</v>
      </c>
      <c r="BP22" s="45" t="s">
        <v>12</v>
      </c>
      <c r="BQ22" s="45" t="s">
        <v>12</v>
      </c>
      <c r="BR22" s="45" t="s">
        <v>12</v>
      </c>
      <c r="BS22" s="45" t="s">
        <v>12</v>
      </c>
      <c r="BT22" s="45" t="s">
        <v>12</v>
      </c>
      <c r="BU22" s="45" t="s">
        <v>12</v>
      </c>
      <c r="BV22" s="45" t="s">
        <v>12</v>
      </c>
      <c r="BW22" s="45" t="s">
        <v>12</v>
      </c>
      <c r="BX22" s="45" t="s">
        <v>12</v>
      </c>
      <c r="BY22" s="45" t="s">
        <v>12</v>
      </c>
      <c r="BZ22" s="45" t="s">
        <v>12</v>
      </c>
      <c r="CA22" s="45" t="s">
        <v>12</v>
      </c>
      <c r="CB22" s="117"/>
      <c r="CC22" s="60"/>
      <c r="CD22" s="46"/>
      <c r="CE22" s="88"/>
    </row>
    <row r="23" spans="2:83" s="39" customFormat="1" ht="8.5" customHeight="1" thickBot="1" x14ac:dyDescent="0.4">
      <c r="B23" s="102"/>
      <c r="C23" s="324"/>
      <c r="D23" s="107"/>
      <c r="E23" s="103"/>
      <c r="F23" s="115"/>
      <c r="G23" s="116"/>
      <c r="I23" s="95"/>
      <c r="K23" s="96"/>
      <c r="L23" s="93"/>
      <c r="M23" s="93"/>
      <c r="N23" s="93"/>
      <c r="O23" s="94"/>
      <c r="Q23" s="112"/>
      <c r="R23" s="113"/>
      <c r="T23" s="110">
        <f>IF(U21="","",1)</f>
        <v>1</v>
      </c>
      <c r="U23" s="93">
        <f>IF(U21="","",1)</f>
        <v>1</v>
      </c>
      <c r="V23" s="109">
        <f>IF(U21="","",1)</f>
        <v>1</v>
      </c>
      <c r="X23" s="107"/>
      <c r="Y23" s="97"/>
      <c r="Z23" s="98"/>
      <c r="AB23" s="104"/>
      <c r="AC23" s="92"/>
      <c r="AD23" s="139"/>
      <c r="AF23" s="140"/>
      <c r="AG23" s="141"/>
      <c r="AH23" s="188"/>
      <c r="AI23" s="141"/>
      <c r="AJ23" s="142"/>
      <c r="AL23" s="140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2"/>
      <c r="CB23" s="118"/>
      <c r="CC23" s="146"/>
      <c r="CD23" s="97"/>
      <c r="CE23" s="105"/>
    </row>
    <row r="24" spans="2:83" ht="8.5" customHeight="1" thickTop="1" x14ac:dyDescent="0.35">
      <c r="B24" s="71"/>
      <c r="C24" s="323"/>
      <c r="D24" s="47"/>
      <c r="E24" s="60"/>
      <c r="G24" s="46"/>
      <c r="I24" s="61"/>
      <c r="K24" s="45"/>
      <c r="L24" s="1"/>
      <c r="M24" s="1"/>
      <c r="N24" s="1"/>
      <c r="O24" s="46"/>
      <c r="P24" s="1"/>
      <c r="Q24" s="56"/>
      <c r="R24" s="57"/>
      <c r="T24" s="5">
        <f t="shared" ref="T24" si="6">IF(U25="","",1)</f>
        <v>1</v>
      </c>
      <c r="U24" s="1">
        <f t="shared" ref="U24" si="7">IF(U25="","",1)</f>
        <v>1</v>
      </c>
      <c r="V24" s="6">
        <f t="shared" ref="V24" si="8">IF(U25="","",1)</f>
        <v>1</v>
      </c>
      <c r="X24" s="60"/>
      <c r="Y24" s="46"/>
      <c r="Z24" s="76"/>
      <c r="AB24" s="82"/>
      <c r="AC24" s="45"/>
      <c r="AD24" s="149"/>
      <c r="AF24" s="150"/>
      <c r="AG24" s="151"/>
      <c r="AH24" s="151"/>
      <c r="AI24" s="151"/>
      <c r="AJ24" s="152"/>
      <c r="AL24" s="150"/>
      <c r="AM24" s="157"/>
      <c r="AN24" s="157"/>
      <c r="AO24" s="157"/>
      <c r="AP24" s="157"/>
      <c r="AQ24" s="157"/>
      <c r="AR24" s="157"/>
      <c r="AS24" s="157"/>
      <c r="AT24" s="157"/>
      <c r="AU24" s="157"/>
      <c r="AV24" s="157"/>
      <c r="AW24" s="157"/>
      <c r="AX24" s="157"/>
      <c r="AY24" s="157"/>
      <c r="AZ24" s="157"/>
      <c r="BA24" s="157"/>
      <c r="BB24" s="157"/>
      <c r="BC24" s="157"/>
      <c r="BD24" s="157"/>
      <c r="BE24" s="157"/>
      <c r="BF24" s="157"/>
      <c r="BG24" s="157"/>
      <c r="BH24" s="157"/>
      <c r="BI24" s="157"/>
      <c r="BJ24" s="157"/>
      <c r="BK24" s="157"/>
      <c r="BL24" s="157"/>
      <c r="BM24" s="157"/>
      <c r="BN24" s="157"/>
      <c r="BO24" s="157"/>
      <c r="BP24" s="157"/>
      <c r="BQ24" s="157"/>
      <c r="BR24" s="157"/>
      <c r="BS24" s="157"/>
      <c r="BT24" s="157"/>
      <c r="BU24" s="157"/>
      <c r="BV24" s="157"/>
      <c r="BW24" s="157"/>
      <c r="BX24" s="157"/>
      <c r="BY24" s="157"/>
      <c r="BZ24" s="157"/>
      <c r="CA24" s="152"/>
      <c r="CB24" s="117"/>
      <c r="CC24" s="149"/>
      <c r="CD24" s="46"/>
      <c r="CE24" s="88"/>
    </row>
    <row r="25" spans="2:83" x14ac:dyDescent="0.35">
      <c r="B25" s="71"/>
      <c r="C25" s="323">
        <f t="shared" ref="C25:D84" si="9">IF(AC25="Athlete Name","",AC25)</f>
        <v>3</v>
      </c>
      <c r="D25" s="47" t="str">
        <f t="shared" si="9"/>
        <v>Katie Zaun</v>
      </c>
      <c r="E25" s="60"/>
      <c r="F25" s="1">
        <f>IF(COUNT(AL25:CA25)=0,"", COUNT(AL25:CA25))</f>
        <v>15</v>
      </c>
      <c r="G25" s="46">
        <f t="shared" ref="G25" si="10">_xlfn.IFS(F25="","",F25=1,1,F25=2,2,F25=3,3,F25=4,4,F25=5,5,F25&gt;5,5)</f>
        <v>5</v>
      </c>
      <c r="I25" s="61"/>
      <c r="J25" s="108" t="s">
        <v>7</v>
      </c>
      <c r="K25" s="45">
        <f>IFERROR(LARGE((AL25:CA25),1),"")</f>
        <v>595</v>
      </c>
      <c r="L25" s="1">
        <f>IFERROR(LARGE((AL25:CA25),2),"")</f>
        <v>594</v>
      </c>
      <c r="M25" s="1">
        <f>IFERROR(LARGE((AL25:CA25),3),"")</f>
        <v>592</v>
      </c>
      <c r="N25" s="1">
        <f>IFERROR(LARGE((AL25:CA25),4),"")</f>
        <v>591</v>
      </c>
      <c r="O25" s="46">
        <f>IFERROR(LARGE((AL25:CA25),5),"")</f>
        <v>589</v>
      </c>
      <c r="P25" s="1"/>
      <c r="Q25" s="56">
        <f t="shared" ref="Q25:Q84" si="11">IFERROR(AVERAGEIF(K25:O25,"&gt;0"),"")</f>
        <v>592.20000000000005</v>
      </c>
      <c r="R25" s="57" t="str">
        <f t="shared" ref="R25:R84" si="12">IF(SUM(AF26:AJ26,K26:O26)=0,"",SUM(AF26:AJ26,K26:O26))</f>
        <v/>
      </c>
      <c r="T25" s="5">
        <f t="shared" ref="T25" si="13">IF(U25="","",1)</f>
        <v>1</v>
      </c>
      <c r="U25" s="4">
        <f t="shared" ref="U25" si="14">IF(SUM(Q25:R25)=0,"",SUM(Q25:R25))</f>
        <v>592.20000000000005</v>
      </c>
      <c r="V25" s="6">
        <f t="shared" ref="V25" si="15">IF(U25="","",1)</f>
        <v>1</v>
      </c>
      <c r="X25" s="60" t="str">
        <f t="shared" si="5"/>
        <v>Katie Zaun</v>
      </c>
      <c r="Y25" s="46"/>
      <c r="Z25" s="76"/>
      <c r="AB25" s="82"/>
      <c r="AC25" s="45">
        <v>3</v>
      </c>
      <c r="AD25" s="60" t="s">
        <v>154</v>
      </c>
      <c r="AF25" s="45"/>
      <c r="AG25" s="1"/>
      <c r="AH25" s="1"/>
      <c r="AI25" s="1"/>
      <c r="AJ25" s="46"/>
      <c r="AK25" s="108"/>
      <c r="AL25" s="62" t="s">
        <v>7</v>
      </c>
      <c r="AM25" s="62">
        <v>587</v>
      </c>
      <c r="AN25" s="62">
        <v>587</v>
      </c>
      <c r="AO25" s="62" t="s">
        <v>7</v>
      </c>
      <c r="AP25" s="62" t="s">
        <v>7</v>
      </c>
      <c r="AQ25" s="62" t="s">
        <v>7</v>
      </c>
      <c r="AR25" s="62">
        <v>588</v>
      </c>
      <c r="AS25" s="62">
        <v>584</v>
      </c>
      <c r="AT25" s="62" t="s">
        <v>7</v>
      </c>
      <c r="AU25" s="62" t="s">
        <v>7</v>
      </c>
      <c r="AV25" s="62">
        <v>591</v>
      </c>
      <c r="AW25" s="62">
        <v>594</v>
      </c>
      <c r="AX25" s="62" t="s">
        <v>7</v>
      </c>
      <c r="AY25" s="62" t="s">
        <v>7</v>
      </c>
      <c r="AZ25" s="62">
        <v>564</v>
      </c>
      <c r="BA25" s="62">
        <v>588</v>
      </c>
      <c r="BB25" s="62">
        <v>585</v>
      </c>
      <c r="BC25" s="62" t="s">
        <v>7</v>
      </c>
      <c r="BD25" s="62" t="s">
        <v>7</v>
      </c>
      <c r="BE25" s="62" t="s">
        <v>7</v>
      </c>
      <c r="BF25" s="62" t="s">
        <v>7</v>
      </c>
      <c r="BG25" s="62">
        <v>588</v>
      </c>
      <c r="BH25" s="62">
        <v>595</v>
      </c>
      <c r="BI25" s="62">
        <v>586</v>
      </c>
      <c r="BJ25" s="62">
        <v>589</v>
      </c>
      <c r="BK25" s="62" t="s">
        <v>7</v>
      </c>
      <c r="BL25" s="62" t="s">
        <v>7</v>
      </c>
      <c r="BM25" s="62" t="s">
        <v>7</v>
      </c>
      <c r="BN25" s="62" t="s">
        <v>7</v>
      </c>
      <c r="BO25" s="62" t="s">
        <v>7</v>
      </c>
      <c r="BP25" s="62" t="s">
        <v>7</v>
      </c>
      <c r="BQ25" s="62">
        <v>592</v>
      </c>
      <c r="BR25" s="62">
        <v>580</v>
      </c>
      <c r="BS25" s="62" t="s">
        <v>7</v>
      </c>
      <c r="BT25" s="62" t="s">
        <v>7</v>
      </c>
      <c r="BU25" s="62" t="s">
        <v>7</v>
      </c>
      <c r="BV25" s="62" t="s">
        <v>7</v>
      </c>
      <c r="BW25" s="62" t="s">
        <v>7</v>
      </c>
      <c r="BX25" s="62" t="s">
        <v>7</v>
      </c>
      <c r="BY25" s="62" t="s">
        <v>7</v>
      </c>
      <c r="BZ25" s="62" t="s">
        <v>7</v>
      </c>
      <c r="CA25" s="62" t="s">
        <v>7</v>
      </c>
      <c r="CB25" s="117"/>
      <c r="CC25" s="60" t="str">
        <f>IF(AD25="Athlete Name","",AD25)</f>
        <v>Katie Zaun</v>
      </c>
      <c r="CD25" s="46">
        <v>3</v>
      </c>
      <c r="CE25" s="88"/>
    </row>
    <row r="26" spans="2:83" x14ac:dyDescent="0.35">
      <c r="B26" s="71"/>
      <c r="C26" s="323"/>
      <c r="D26" s="47"/>
      <c r="E26" s="60"/>
      <c r="G26" s="46"/>
      <c r="I26" s="61" t="str">
        <f>IF(SUM(AF26:AJ26)=0,"",SUM(AF26:AJ26))</f>
        <v/>
      </c>
      <c r="J26" s="108" t="s">
        <v>12</v>
      </c>
      <c r="K26" s="45" t="str">
        <f>IFERROR(LARGE((AL26:CA26),1),"")</f>
        <v/>
      </c>
      <c r="L26" s="1" t="str">
        <f>IFERROR(LARGE((AL26:CA26),2),"")</f>
        <v/>
      </c>
      <c r="M26" s="1" t="str">
        <f>IFERROR(LARGE((AL26:CA26),3),"")</f>
        <v/>
      </c>
      <c r="N26" s="1" t="str">
        <f>IFERROR(LARGE((AL26:CA26),4),"")</f>
        <v/>
      </c>
      <c r="O26" s="46" t="str">
        <f>IFERROR(LARGE((AL26:CA26),5),"")</f>
        <v/>
      </c>
      <c r="P26" s="1"/>
      <c r="Q26" s="56"/>
      <c r="R26" s="57"/>
      <c r="T26" s="5">
        <f t="shared" ref="T26" si="16">IF(U25="","",1)</f>
        <v>1</v>
      </c>
      <c r="U26" s="126">
        <f t="shared" ref="U26" si="17">IF(U25="","",1)</f>
        <v>1</v>
      </c>
      <c r="V26" s="6">
        <f t="shared" ref="V26" si="18">IF(U25="","",1)</f>
        <v>1</v>
      </c>
      <c r="X26" s="60"/>
      <c r="Y26" s="46"/>
      <c r="Z26" s="76"/>
      <c r="AB26" s="82"/>
      <c r="AC26" s="45"/>
      <c r="AD26" s="60"/>
      <c r="AF26" s="45" t="s">
        <v>12</v>
      </c>
      <c r="AG26" s="1" t="s">
        <v>12</v>
      </c>
      <c r="AH26" s="1" t="s">
        <v>12</v>
      </c>
      <c r="AI26" s="1" t="s">
        <v>12</v>
      </c>
      <c r="AJ26" s="46" t="s">
        <v>12</v>
      </c>
      <c r="AK26" s="108"/>
      <c r="AL26" s="45" t="s">
        <v>12</v>
      </c>
      <c r="AM26" s="45" t="s">
        <v>12</v>
      </c>
      <c r="AN26" s="45" t="s">
        <v>12</v>
      </c>
      <c r="AO26" s="45" t="s">
        <v>12</v>
      </c>
      <c r="AP26" s="45" t="s">
        <v>12</v>
      </c>
      <c r="AQ26" s="45" t="s">
        <v>12</v>
      </c>
      <c r="AR26" s="45" t="s">
        <v>12</v>
      </c>
      <c r="AS26" s="45" t="s">
        <v>12</v>
      </c>
      <c r="AT26" s="45" t="s">
        <v>12</v>
      </c>
      <c r="AU26" s="45" t="s">
        <v>12</v>
      </c>
      <c r="AV26" s="45" t="s">
        <v>12</v>
      </c>
      <c r="AW26" s="45" t="s">
        <v>12</v>
      </c>
      <c r="AX26" s="45" t="s">
        <v>12</v>
      </c>
      <c r="AY26" s="45" t="s">
        <v>12</v>
      </c>
      <c r="AZ26" s="45" t="s">
        <v>12</v>
      </c>
      <c r="BA26" s="45" t="s">
        <v>12</v>
      </c>
      <c r="BB26" s="45" t="s">
        <v>12</v>
      </c>
      <c r="BC26" s="45" t="s">
        <v>12</v>
      </c>
      <c r="BD26" s="45" t="s">
        <v>12</v>
      </c>
      <c r="BE26" s="45" t="s">
        <v>12</v>
      </c>
      <c r="BF26" s="45" t="s">
        <v>12</v>
      </c>
      <c r="BG26" s="45" t="s">
        <v>12</v>
      </c>
      <c r="BH26" s="45" t="s">
        <v>12</v>
      </c>
      <c r="BI26" s="45" t="s">
        <v>12</v>
      </c>
      <c r="BJ26" s="45" t="s">
        <v>12</v>
      </c>
      <c r="BK26" s="45" t="s">
        <v>12</v>
      </c>
      <c r="BL26" s="45" t="s">
        <v>12</v>
      </c>
      <c r="BM26" s="45" t="s">
        <v>12</v>
      </c>
      <c r="BN26" s="45" t="s">
        <v>12</v>
      </c>
      <c r="BO26" s="45" t="s">
        <v>12</v>
      </c>
      <c r="BP26" s="45" t="s">
        <v>12</v>
      </c>
      <c r="BQ26" s="45" t="s">
        <v>12</v>
      </c>
      <c r="BR26" s="45" t="s">
        <v>12</v>
      </c>
      <c r="BS26" s="45" t="s">
        <v>12</v>
      </c>
      <c r="BT26" s="45" t="s">
        <v>12</v>
      </c>
      <c r="BU26" s="45" t="s">
        <v>12</v>
      </c>
      <c r="BV26" s="45" t="s">
        <v>12</v>
      </c>
      <c r="BW26" s="45" t="s">
        <v>12</v>
      </c>
      <c r="BX26" s="45" t="s">
        <v>12</v>
      </c>
      <c r="BY26" s="45" t="s">
        <v>12</v>
      </c>
      <c r="BZ26" s="45" t="s">
        <v>12</v>
      </c>
      <c r="CA26" s="45" t="s">
        <v>12</v>
      </c>
      <c r="CB26" s="117"/>
      <c r="CC26" s="60"/>
      <c r="CD26" s="46"/>
      <c r="CE26" s="88"/>
    </row>
    <row r="27" spans="2:83" s="39" customFormat="1" ht="8.5" customHeight="1" thickBot="1" x14ac:dyDescent="0.4">
      <c r="B27" s="102"/>
      <c r="C27" s="324"/>
      <c r="D27" s="107"/>
      <c r="E27" s="103"/>
      <c r="F27" s="115"/>
      <c r="G27" s="116"/>
      <c r="I27" s="95"/>
      <c r="K27" s="96"/>
      <c r="L27" s="93"/>
      <c r="M27" s="93"/>
      <c r="N27" s="93"/>
      <c r="O27" s="94"/>
      <c r="Q27" s="112"/>
      <c r="R27" s="113"/>
      <c r="T27" s="110">
        <f t="shared" ref="T27" si="19">IF(U25="","",1)</f>
        <v>1</v>
      </c>
      <c r="U27" s="93">
        <f t="shared" ref="U27" si="20">IF(U25="","",1)</f>
        <v>1</v>
      </c>
      <c r="V27" s="109">
        <f t="shared" ref="V27" si="21">IF(U25="","",1)</f>
        <v>1</v>
      </c>
      <c r="X27" s="107"/>
      <c r="Y27" s="97"/>
      <c r="Z27" s="98"/>
      <c r="AB27" s="104"/>
      <c r="AC27" s="92"/>
      <c r="AD27" s="148"/>
      <c r="AF27" s="153"/>
      <c r="AG27" s="154"/>
      <c r="AH27" s="154"/>
      <c r="AI27" s="155"/>
      <c r="AJ27" s="156"/>
      <c r="AL27" s="159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5"/>
      <c r="BS27" s="155"/>
      <c r="BT27" s="155"/>
      <c r="BU27" s="155"/>
      <c r="BV27" s="155"/>
      <c r="BW27" s="155"/>
      <c r="BX27" s="155"/>
      <c r="BY27" s="155"/>
      <c r="BZ27" s="155"/>
      <c r="CA27" s="156"/>
      <c r="CB27" s="118"/>
      <c r="CC27" s="158"/>
      <c r="CD27" s="97"/>
      <c r="CE27" s="105"/>
    </row>
    <row r="28" spans="2:83" ht="8.5" customHeight="1" thickTop="1" x14ac:dyDescent="0.35">
      <c r="B28" s="71"/>
      <c r="C28" s="323"/>
      <c r="D28" s="47"/>
      <c r="E28" s="60"/>
      <c r="G28" s="46"/>
      <c r="I28" s="61"/>
      <c r="K28" s="45"/>
      <c r="L28" s="1"/>
      <c r="M28" s="1"/>
      <c r="N28" s="1"/>
      <c r="O28" s="46"/>
      <c r="P28" s="1"/>
      <c r="Q28" s="56"/>
      <c r="R28" s="57"/>
      <c r="T28" s="5" t="str">
        <f t="shared" ref="T28" si="22">IF(U29="","",1)</f>
        <v/>
      </c>
      <c r="U28" s="1" t="str">
        <f t="shared" ref="U28" si="23">IF(U29="","",1)</f>
        <v/>
      </c>
      <c r="V28" s="6" t="str">
        <f t="shared" ref="V28" si="24">IF(U29="","",1)</f>
        <v/>
      </c>
      <c r="X28" s="60"/>
      <c r="Y28" s="46"/>
      <c r="Z28" s="76"/>
      <c r="AB28" s="82"/>
      <c r="AC28" s="45"/>
      <c r="AD28" s="134"/>
      <c r="AF28" s="135"/>
      <c r="AG28" s="136"/>
      <c r="AH28" s="136"/>
      <c r="AI28" s="137"/>
      <c r="AJ28" s="138"/>
      <c r="AL28" s="143"/>
      <c r="AM28" s="144"/>
      <c r="AN28" s="144"/>
      <c r="AO28" s="144"/>
      <c r="AP28" s="144"/>
      <c r="AQ28" s="144"/>
      <c r="AR28" s="144"/>
      <c r="AS28" s="144"/>
      <c r="AT28" s="144"/>
      <c r="AU28" s="144"/>
      <c r="AV28" s="144"/>
      <c r="AW28" s="144"/>
      <c r="AX28" s="144"/>
      <c r="AY28" s="144"/>
      <c r="AZ28" s="144"/>
      <c r="BA28" s="144"/>
      <c r="BB28" s="144"/>
      <c r="BC28" s="144"/>
      <c r="BD28" s="144"/>
      <c r="BE28" s="144"/>
      <c r="BF28" s="144"/>
      <c r="BG28" s="144"/>
      <c r="BH28" s="144"/>
      <c r="BI28" s="144"/>
      <c r="BJ28" s="144"/>
      <c r="BK28" s="144"/>
      <c r="BL28" s="144"/>
      <c r="BM28" s="144"/>
      <c r="BN28" s="144"/>
      <c r="BO28" s="144"/>
      <c r="BP28" s="144"/>
      <c r="BQ28" s="144"/>
      <c r="BR28" s="144"/>
      <c r="BS28" s="144"/>
      <c r="BT28" s="144"/>
      <c r="BU28" s="144"/>
      <c r="BV28" s="144"/>
      <c r="BW28" s="144"/>
      <c r="BX28" s="144"/>
      <c r="BY28" s="144"/>
      <c r="BZ28" s="144"/>
      <c r="CA28" s="145"/>
      <c r="CB28" s="117"/>
      <c r="CC28" s="134"/>
      <c r="CD28" s="46"/>
      <c r="CE28" s="88"/>
    </row>
    <row r="29" spans="2:83" x14ac:dyDescent="0.35">
      <c r="B29" s="71"/>
      <c r="C29" s="323">
        <f t="shared" si="9"/>
        <v>4</v>
      </c>
      <c r="D29" s="47" t="str">
        <f t="shared" si="9"/>
        <v>Morgan Kreb</v>
      </c>
      <c r="E29" s="60"/>
      <c r="F29" s="1" t="str">
        <f>IF(COUNT(AL29:CA29)=0,"", COUNT(AL29:CA29))</f>
        <v/>
      </c>
      <c r="G29" s="46" t="str">
        <f t="shared" ref="G29" si="25">_xlfn.IFS(F29="","",F29=1,1,F29=2,2,F29=3,3,F29=4,4,F29=5,5,F29&gt;5,5)</f>
        <v/>
      </c>
      <c r="I29" s="61"/>
      <c r="J29" s="108" t="s">
        <v>7</v>
      </c>
      <c r="K29" s="45" t="str">
        <f>IFERROR(LARGE((AL29:CA29),1),"")</f>
        <v/>
      </c>
      <c r="L29" s="1" t="str">
        <f>IFERROR(LARGE((AL29:CA29),2),"")</f>
        <v/>
      </c>
      <c r="M29" s="1" t="str">
        <f>IFERROR(LARGE((AL29:CA29),3),"")</f>
        <v/>
      </c>
      <c r="N29" s="1" t="str">
        <f>IFERROR(LARGE((AL29:CA29),4),"")</f>
        <v/>
      </c>
      <c r="O29" s="46" t="str">
        <f>IFERROR(LARGE((AL29:CA29),5),"")</f>
        <v/>
      </c>
      <c r="P29" s="1"/>
      <c r="Q29" s="56" t="str">
        <f t="shared" si="11"/>
        <v/>
      </c>
      <c r="R29" s="57" t="str">
        <f t="shared" si="12"/>
        <v/>
      </c>
      <c r="T29" s="5" t="str">
        <f t="shared" ref="T29" si="26">IF(U29="","",1)</f>
        <v/>
      </c>
      <c r="U29" s="4" t="str">
        <f t="shared" ref="U29" si="27">IF(SUM(Q29:R29)=0,"",SUM(Q29:R29))</f>
        <v/>
      </c>
      <c r="V29" s="6" t="str">
        <f t="shared" ref="V29" si="28">IF(U29="","",1)</f>
        <v/>
      </c>
      <c r="X29" s="60" t="str">
        <f t="shared" si="5"/>
        <v>Morgan Kreb</v>
      </c>
      <c r="Y29" s="46"/>
      <c r="Z29" s="76"/>
      <c r="AB29" s="82"/>
      <c r="AC29" s="45">
        <v>4</v>
      </c>
      <c r="AD29" s="60" t="s">
        <v>167</v>
      </c>
      <c r="AF29" s="45"/>
      <c r="AG29" s="1"/>
      <c r="AH29" s="1"/>
      <c r="AI29" s="1"/>
      <c r="AJ29" s="46"/>
      <c r="AK29" s="108"/>
      <c r="AL29" s="62" t="s">
        <v>7</v>
      </c>
      <c r="AM29" s="62" t="s">
        <v>7</v>
      </c>
      <c r="AN29" s="62" t="s">
        <v>7</v>
      </c>
      <c r="AO29" s="62" t="s">
        <v>7</v>
      </c>
      <c r="AP29" s="62" t="s">
        <v>7</v>
      </c>
      <c r="AQ29" s="62" t="s">
        <v>7</v>
      </c>
      <c r="AR29" s="62" t="s">
        <v>7</v>
      </c>
      <c r="AS29" s="62" t="s">
        <v>7</v>
      </c>
      <c r="AT29" s="62" t="s">
        <v>7</v>
      </c>
      <c r="AU29" s="62" t="s">
        <v>7</v>
      </c>
      <c r="AV29" s="62" t="s">
        <v>7</v>
      </c>
      <c r="AW29" s="62" t="s">
        <v>7</v>
      </c>
      <c r="AX29" s="62" t="s">
        <v>7</v>
      </c>
      <c r="AY29" s="62" t="s">
        <v>7</v>
      </c>
      <c r="AZ29" s="62" t="s">
        <v>7</v>
      </c>
      <c r="BA29" s="62" t="s">
        <v>7</v>
      </c>
      <c r="BB29" s="62" t="s">
        <v>7</v>
      </c>
      <c r="BC29" s="62" t="s">
        <v>7</v>
      </c>
      <c r="BD29" s="62" t="s">
        <v>7</v>
      </c>
      <c r="BE29" s="62" t="s">
        <v>7</v>
      </c>
      <c r="BF29" s="62" t="s">
        <v>7</v>
      </c>
      <c r="BG29" s="62" t="s">
        <v>7</v>
      </c>
      <c r="BH29" s="62" t="s">
        <v>7</v>
      </c>
      <c r="BI29" s="62" t="s">
        <v>7</v>
      </c>
      <c r="BJ29" s="62" t="s">
        <v>7</v>
      </c>
      <c r="BK29" s="62" t="s">
        <v>7</v>
      </c>
      <c r="BL29" s="62" t="s">
        <v>7</v>
      </c>
      <c r="BM29" s="62" t="s">
        <v>7</v>
      </c>
      <c r="BN29" s="62" t="s">
        <v>7</v>
      </c>
      <c r="BO29" s="62" t="s">
        <v>7</v>
      </c>
      <c r="BP29" s="62" t="s">
        <v>7</v>
      </c>
      <c r="BQ29" s="62" t="s">
        <v>7</v>
      </c>
      <c r="BR29" s="62" t="s">
        <v>7</v>
      </c>
      <c r="BS29" s="62" t="s">
        <v>7</v>
      </c>
      <c r="BT29" s="62" t="s">
        <v>7</v>
      </c>
      <c r="BU29" s="62" t="s">
        <v>7</v>
      </c>
      <c r="BV29" s="62" t="s">
        <v>7</v>
      </c>
      <c r="BW29" s="62" t="s">
        <v>7</v>
      </c>
      <c r="BX29" s="62" t="s">
        <v>7</v>
      </c>
      <c r="BY29" s="62" t="s">
        <v>7</v>
      </c>
      <c r="BZ29" s="62" t="s">
        <v>7</v>
      </c>
      <c r="CA29" s="62" t="s">
        <v>7</v>
      </c>
      <c r="CB29" s="117"/>
      <c r="CC29" s="60" t="str">
        <f>IF(AD29="Athlete Name","",AD29)</f>
        <v>Morgan Kreb</v>
      </c>
      <c r="CD29" s="46">
        <v>4</v>
      </c>
      <c r="CE29" s="88"/>
    </row>
    <row r="30" spans="2:83" x14ac:dyDescent="0.35">
      <c r="B30" s="71"/>
      <c r="C30" s="323"/>
      <c r="D30" s="47"/>
      <c r="E30" s="60"/>
      <c r="G30" s="46"/>
      <c r="I30" s="61" t="str">
        <f>IF(SUM(AF30:AJ30)=0,"",SUM(AF30:AJ30))</f>
        <v/>
      </c>
      <c r="J30" s="108" t="s">
        <v>12</v>
      </c>
      <c r="K30" s="45" t="str">
        <f>IFERROR(LARGE((AL30:CA30),1),"")</f>
        <v/>
      </c>
      <c r="L30" s="1" t="str">
        <f>IFERROR(LARGE((AL30:CA30),2),"")</f>
        <v/>
      </c>
      <c r="M30" s="1" t="str">
        <f>IFERROR(LARGE((AL30:CA30),3),"")</f>
        <v/>
      </c>
      <c r="N30" s="1" t="str">
        <f>IFERROR(LARGE((AL30:CA30),4),"")</f>
        <v/>
      </c>
      <c r="O30" s="46" t="str">
        <f>IFERROR(LARGE((AL30:CA30),5),"")</f>
        <v/>
      </c>
      <c r="P30" s="1"/>
      <c r="Q30" s="56"/>
      <c r="R30" s="57"/>
      <c r="T30" s="5" t="str">
        <f t="shared" ref="T30" si="29">IF(U29="","",1)</f>
        <v/>
      </c>
      <c r="U30" s="126" t="str">
        <f t="shared" ref="U30" si="30">IF(U29="","",1)</f>
        <v/>
      </c>
      <c r="V30" s="6" t="str">
        <f t="shared" ref="V30" si="31">IF(U29="","",1)</f>
        <v/>
      </c>
      <c r="X30" s="60"/>
      <c r="Y30" s="46"/>
      <c r="Z30" s="76"/>
      <c r="AB30" s="82"/>
      <c r="AC30" s="45"/>
      <c r="AD30" s="60"/>
      <c r="AF30" s="45" t="s">
        <v>12</v>
      </c>
      <c r="AG30" s="1" t="s">
        <v>12</v>
      </c>
      <c r="AH30" s="1" t="s">
        <v>12</v>
      </c>
      <c r="AI30" s="1" t="s">
        <v>12</v>
      </c>
      <c r="AJ30" s="46" t="s">
        <v>12</v>
      </c>
      <c r="AK30" s="108"/>
      <c r="AL30" s="45" t="s">
        <v>12</v>
      </c>
      <c r="AM30" s="45" t="s">
        <v>12</v>
      </c>
      <c r="AN30" s="45" t="s">
        <v>12</v>
      </c>
      <c r="AO30" s="45" t="s">
        <v>12</v>
      </c>
      <c r="AP30" s="45" t="s">
        <v>12</v>
      </c>
      <c r="AQ30" s="45" t="s">
        <v>12</v>
      </c>
      <c r="AR30" s="45" t="s">
        <v>12</v>
      </c>
      <c r="AS30" s="45" t="s">
        <v>12</v>
      </c>
      <c r="AT30" s="45" t="s">
        <v>12</v>
      </c>
      <c r="AU30" s="45" t="s">
        <v>12</v>
      </c>
      <c r="AV30" s="45" t="s">
        <v>12</v>
      </c>
      <c r="AW30" s="45" t="s">
        <v>12</v>
      </c>
      <c r="AX30" s="45" t="s">
        <v>12</v>
      </c>
      <c r="AY30" s="45" t="s">
        <v>12</v>
      </c>
      <c r="AZ30" s="45" t="s">
        <v>12</v>
      </c>
      <c r="BA30" s="45" t="s">
        <v>12</v>
      </c>
      <c r="BB30" s="45" t="s">
        <v>12</v>
      </c>
      <c r="BC30" s="45" t="s">
        <v>12</v>
      </c>
      <c r="BD30" s="45" t="s">
        <v>12</v>
      </c>
      <c r="BE30" s="45" t="s">
        <v>12</v>
      </c>
      <c r="BF30" s="45" t="s">
        <v>12</v>
      </c>
      <c r="BG30" s="45" t="s">
        <v>12</v>
      </c>
      <c r="BH30" s="45" t="s">
        <v>12</v>
      </c>
      <c r="BI30" s="45" t="s">
        <v>12</v>
      </c>
      <c r="BJ30" s="45" t="s">
        <v>12</v>
      </c>
      <c r="BK30" s="45" t="s">
        <v>12</v>
      </c>
      <c r="BL30" s="45" t="s">
        <v>12</v>
      </c>
      <c r="BM30" s="45" t="s">
        <v>12</v>
      </c>
      <c r="BN30" s="45" t="s">
        <v>12</v>
      </c>
      <c r="BO30" s="45" t="s">
        <v>12</v>
      </c>
      <c r="BP30" s="45" t="s">
        <v>12</v>
      </c>
      <c r="BQ30" s="45" t="s">
        <v>12</v>
      </c>
      <c r="BR30" s="45" t="s">
        <v>12</v>
      </c>
      <c r="BS30" s="45" t="s">
        <v>12</v>
      </c>
      <c r="BT30" s="45" t="s">
        <v>12</v>
      </c>
      <c r="BU30" s="45" t="s">
        <v>12</v>
      </c>
      <c r="BV30" s="45" t="s">
        <v>12</v>
      </c>
      <c r="BW30" s="45" t="s">
        <v>12</v>
      </c>
      <c r="BX30" s="45" t="s">
        <v>12</v>
      </c>
      <c r="BY30" s="45" t="s">
        <v>12</v>
      </c>
      <c r="BZ30" s="45" t="s">
        <v>12</v>
      </c>
      <c r="CA30" s="45" t="s">
        <v>12</v>
      </c>
      <c r="CB30" s="117"/>
      <c r="CC30" s="60"/>
      <c r="CD30" s="46"/>
      <c r="CE30" s="88"/>
    </row>
    <row r="31" spans="2:83" s="39" customFormat="1" ht="8.5" customHeight="1" thickBot="1" x14ac:dyDescent="0.4">
      <c r="B31" s="102"/>
      <c r="C31" s="324"/>
      <c r="D31" s="107"/>
      <c r="E31" s="103"/>
      <c r="F31" s="115"/>
      <c r="G31" s="116"/>
      <c r="I31" s="95"/>
      <c r="K31" s="96"/>
      <c r="L31" s="93"/>
      <c r="M31" s="93"/>
      <c r="N31" s="93"/>
      <c r="O31" s="94"/>
      <c r="Q31" s="112"/>
      <c r="R31" s="113"/>
      <c r="T31" s="110" t="str">
        <f t="shared" ref="T31" si="32">IF(U29="","",1)</f>
        <v/>
      </c>
      <c r="U31" s="93" t="str">
        <f t="shared" ref="U31" si="33">IF(U29="","",1)</f>
        <v/>
      </c>
      <c r="V31" s="109" t="str">
        <f t="shared" ref="V31" si="34">IF(U29="","",1)</f>
        <v/>
      </c>
      <c r="X31" s="107"/>
      <c r="Y31" s="97"/>
      <c r="Z31" s="98"/>
      <c r="AB31" s="104"/>
      <c r="AC31" s="92"/>
      <c r="AD31" s="139"/>
      <c r="AF31" s="140"/>
      <c r="AG31" s="141"/>
      <c r="AH31" s="141"/>
      <c r="AI31" s="141"/>
      <c r="AJ31" s="142"/>
      <c r="AL31" s="140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1"/>
      <c r="BS31" s="141"/>
      <c r="BT31" s="141"/>
      <c r="BU31" s="141"/>
      <c r="BV31" s="141"/>
      <c r="BW31" s="141"/>
      <c r="BX31" s="141"/>
      <c r="BY31" s="141"/>
      <c r="BZ31" s="141"/>
      <c r="CA31" s="142"/>
      <c r="CB31" s="118"/>
      <c r="CC31" s="146"/>
      <c r="CD31" s="97"/>
      <c r="CE31" s="105"/>
    </row>
    <row r="32" spans="2:83" ht="8.5" customHeight="1" thickTop="1" x14ac:dyDescent="0.35">
      <c r="B32" s="71"/>
      <c r="C32" s="323"/>
      <c r="D32" s="47"/>
      <c r="E32" s="60"/>
      <c r="G32" s="46"/>
      <c r="I32" s="61"/>
      <c r="K32" s="45"/>
      <c r="L32" s="1"/>
      <c r="M32" s="1"/>
      <c r="N32" s="1"/>
      <c r="O32" s="46"/>
      <c r="P32" s="1"/>
      <c r="Q32" s="56"/>
      <c r="R32" s="57"/>
      <c r="T32" s="5">
        <f t="shared" ref="T32" si="35">IF(U33="","",1)</f>
        <v>1</v>
      </c>
      <c r="U32" s="1">
        <f t="shared" ref="U32" si="36">IF(U33="","",1)</f>
        <v>1</v>
      </c>
      <c r="V32" s="6">
        <f t="shared" ref="V32" si="37">IF(U33="","",1)</f>
        <v>1</v>
      </c>
      <c r="X32" s="60"/>
      <c r="Y32" s="46"/>
      <c r="Z32" s="76"/>
      <c r="AB32" s="82"/>
      <c r="AC32" s="45"/>
      <c r="AD32" s="149"/>
      <c r="AF32" s="150"/>
      <c r="AG32" s="151"/>
      <c r="AH32" s="151"/>
      <c r="AI32" s="151"/>
      <c r="AJ32" s="152"/>
      <c r="AL32" s="150"/>
      <c r="AM32" s="157"/>
      <c r="AN32" s="157"/>
      <c r="AO32" s="157"/>
      <c r="AP32" s="157"/>
      <c r="AQ32" s="157"/>
      <c r="AR32" s="157"/>
      <c r="AS32" s="157"/>
      <c r="AT32" s="157"/>
      <c r="AU32" s="157"/>
      <c r="AV32" s="157"/>
      <c r="AW32" s="157"/>
      <c r="AX32" s="157"/>
      <c r="AY32" s="157"/>
      <c r="AZ32" s="157"/>
      <c r="BA32" s="157"/>
      <c r="BB32" s="157"/>
      <c r="BC32" s="157"/>
      <c r="BD32" s="157"/>
      <c r="BE32" s="157"/>
      <c r="BF32" s="157"/>
      <c r="BG32" s="157"/>
      <c r="BH32" s="157"/>
      <c r="BI32" s="157"/>
      <c r="BJ32" s="157"/>
      <c r="BK32" s="157"/>
      <c r="BL32" s="157"/>
      <c r="BM32" s="157"/>
      <c r="BN32" s="157"/>
      <c r="BO32" s="157"/>
      <c r="BP32" s="157"/>
      <c r="BQ32" s="157"/>
      <c r="BR32" s="157"/>
      <c r="BS32" s="157"/>
      <c r="BT32" s="157"/>
      <c r="BU32" s="157"/>
      <c r="BV32" s="157"/>
      <c r="BW32" s="157"/>
      <c r="BX32" s="157"/>
      <c r="BY32" s="157"/>
      <c r="BZ32" s="157"/>
      <c r="CA32" s="152"/>
      <c r="CB32" s="117"/>
      <c r="CC32" s="149"/>
      <c r="CD32" s="46"/>
      <c r="CE32" s="88"/>
    </row>
    <row r="33" spans="2:83" x14ac:dyDescent="0.35">
      <c r="B33" s="71"/>
      <c r="C33" s="323">
        <f t="shared" si="9"/>
        <v>5</v>
      </c>
      <c r="D33" s="47" t="str">
        <f t="shared" si="9"/>
        <v>Sarah Beard*</v>
      </c>
      <c r="E33" s="60"/>
      <c r="F33" s="1">
        <f>IF(COUNT(AL33:BZ33)=0,"", COUNT(AL33:BZ33))</f>
        <v>9</v>
      </c>
      <c r="G33" s="46">
        <f t="shared" ref="G33" si="38">_xlfn.IFS(F33="","",F33=1,1,F33=2,2,F33=3,3,F33=4,4,F33=5,5,F33&gt;5,5)</f>
        <v>5</v>
      </c>
      <c r="I33" s="61"/>
      <c r="J33" s="108" t="s">
        <v>7</v>
      </c>
      <c r="K33" s="45">
        <f>IFERROR(LARGE((AL33:CA33),1),"")</f>
        <v>593</v>
      </c>
      <c r="L33" s="1">
        <f>IFERROR(LARGE((AL33:CA33),2),"")</f>
        <v>589</v>
      </c>
      <c r="M33" s="1">
        <f>IFERROR(LARGE((AL33:CA33),3),"")</f>
        <v>588</v>
      </c>
      <c r="N33" s="1">
        <f>IFERROR(LARGE((AL33:CA33),4),"")</f>
        <v>588</v>
      </c>
      <c r="O33" s="46">
        <f>IFERROR(LARGE((AL33:CA33),5),"")</f>
        <v>587</v>
      </c>
      <c r="P33" s="1"/>
      <c r="Q33" s="56">
        <f t="shared" si="11"/>
        <v>589</v>
      </c>
      <c r="R33" s="57" t="str">
        <f t="shared" si="12"/>
        <v/>
      </c>
      <c r="T33" s="5">
        <f t="shared" ref="T33" si="39">IF(U33="","",1)</f>
        <v>1</v>
      </c>
      <c r="U33" s="4">
        <f t="shared" ref="U33" si="40">IF(SUM(Q33:R33)=0,"",SUM(Q33:R33))</f>
        <v>589</v>
      </c>
      <c r="V33" s="6">
        <f t="shared" ref="V33" si="41">IF(U33="","",1)</f>
        <v>1</v>
      </c>
      <c r="X33" s="60" t="str">
        <f t="shared" si="5"/>
        <v>Sarah Beard*</v>
      </c>
      <c r="Y33" s="46"/>
      <c r="Z33" s="76"/>
      <c r="AB33" s="82"/>
      <c r="AC33" s="45">
        <v>5</v>
      </c>
      <c r="AD33" s="60" t="s">
        <v>336</v>
      </c>
      <c r="AF33" s="45"/>
      <c r="AG33" s="1"/>
      <c r="AH33" s="1"/>
      <c r="AI33" s="1"/>
      <c r="AJ33" s="46"/>
      <c r="AK33" s="108"/>
      <c r="AL33" s="62" t="s">
        <v>7</v>
      </c>
      <c r="AM33" s="62">
        <v>588</v>
      </c>
      <c r="AN33" s="62">
        <v>586</v>
      </c>
      <c r="AO33" s="62" t="s">
        <v>7</v>
      </c>
      <c r="AP33" s="62" t="s">
        <v>7</v>
      </c>
      <c r="AQ33" s="62">
        <v>588</v>
      </c>
      <c r="AR33" s="62">
        <v>586</v>
      </c>
      <c r="AS33" s="62">
        <v>587</v>
      </c>
      <c r="AT33" s="62" t="s">
        <v>7</v>
      </c>
      <c r="AU33" s="62" t="s">
        <v>7</v>
      </c>
      <c r="AV33" s="62" t="s">
        <v>7</v>
      </c>
      <c r="AW33" s="62" t="s">
        <v>7</v>
      </c>
      <c r="AX33" s="62" t="s">
        <v>7</v>
      </c>
      <c r="AY33" s="62" t="s">
        <v>7</v>
      </c>
      <c r="AZ33" s="62" t="s">
        <v>7</v>
      </c>
      <c r="BA33" s="62" t="s">
        <v>7</v>
      </c>
      <c r="BB33" s="62" t="s">
        <v>7</v>
      </c>
      <c r="BC33" s="62" t="s">
        <v>7</v>
      </c>
      <c r="BD33" s="62" t="s">
        <v>7</v>
      </c>
      <c r="BE33" s="62" t="s">
        <v>7</v>
      </c>
      <c r="BF33" s="62" t="s">
        <v>7</v>
      </c>
      <c r="BG33" s="62" t="s">
        <v>7</v>
      </c>
      <c r="BH33" s="62" t="s">
        <v>7</v>
      </c>
      <c r="BI33" s="62" t="s">
        <v>7</v>
      </c>
      <c r="BJ33" s="62" t="s">
        <v>7</v>
      </c>
      <c r="BK33" s="62">
        <v>589</v>
      </c>
      <c r="BL33" s="62">
        <v>579</v>
      </c>
      <c r="BM33" s="62" t="s">
        <v>7</v>
      </c>
      <c r="BN33" s="62" t="s">
        <v>7</v>
      </c>
      <c r="BO33" s="62">
        <v>578</v>
      </c>
      <c r="BP33" s="62">
        <v>593</v>
      </c>
      <c r="BQ33" s="62" t="s">
        <v>7</v>
      </c>
      <c r="BR33" s="62" t="s">
        <v>7</v>
      </c>
      <c r="BS33" s="62" t="s">
        <v>7</v>
      </c>
      <c r="BT33" s="62" t="s">
        <v>7</v>
      </c>
      <c r="BU33" s="62" t="s">
        <v>7</v>
      </c>
      <c r="BV33" s="62" t="s">
        <v>7</v>
      </c>
      <c r="BW33" s="62" t="s">
        <v>7</v>
      </c>
      <c r="BX33" s="62" t="s">
        <v>7</v>
      </c>
      <c r="BY33" s="62" t="s">
        <v>7</v>
      </c>
      <c r="BZ33" s="62" t="s">
        <v>7</v>
      </c>
      <c r="CA33" s="62" t="s">
        <v>7</v>
      </c>
      <c r="CB33" s="117"/>
      <c r="CC33" s="60" t="str">
        <f>IF(AD33="Athlete Name","",AD33)</f>
        <v>Sarah Beard*</v>
      </c>
      <c r="CD33" s="46">
        <v>5</v>
      </c>
      <c r="CE33" s="88"/>
    </row>
    <row r="34" spans="2:83" x14ac:dyDescent="0.35">
      <c r="B34" s="71"/>
      <c r="C34" s="323"/>
      <c r="D34" s="47"/>
      <c r="E34" s="60"/>
      <c r="G34" s="46"/>
      <c r="I34" s="61" t="str">
        <f>IF(SUM(AF34:AJ34)=0,"",SUM(AF34:AJ34))</f>
        <v/>
      </c>
      <c r="J34" s="108" t="s">
        <v>12</v>
      </c>
      <c r="K34" s="45" t="str">
        <f>IFERROR(LARGE((AL34:CA34),1),"")</f>
        <v/>
      </c>
      <c r="L34" s="1" t="str">
        <f>IFERROR(LARGE((AL34:CA34),2),"")</f>
        <v/>
      </c>
      <c r="M34" s="1" t="str">
        <f>IFERROR(LARGE((AL34:CA34),3),"")</f>
        <v/>
      </c>
      <c r="N34" s="1" t="str">
        <f>IFERROR(LARGE((AL34:CA34),4),"")</f>
        <v/>
      </c>
      <c r="O34" s="46" t="str">
        <f>IFERROR(LARGE((AL34:CA34),5),"")</f>
        <v/>
      </c>
      <c r="P34" s="1"/>
      <c r="Q34" s="56"/>
      <c r="R34" s="57"/>
      <c r="T34" s="5">
        <f t="shared" ref="T34" si="42">IF(U33="","",1)</f>
        <v>1</v>
      </c>
      <c r="U34" s="126">
        <f t="shared" ref="U34" si="43">IF(U33="","",1)</f>
        <v>1</v>
      </c>
      <c r="V34" s="6">
        <f t="shared" ref="V34" si="44">IF(U33="","",1)</f>
        <v>1</v>
      </c>
      <c r="X34" s="60"/>
      <c r="Y34" s="46"/>
      <c r="Z34" s="76"/>
      <c r="AB34" s="82"/>
      <c r="AC34" s="45"/>
      <c r="AD34" s="103" t="s">
        <v>337</v>
      </c>
      <c r="AF34" s="45" t="s">
        <v>12</v>
      </c>
      <c r="AG34" s="1" t="s">
        <v>12</v>
      </c>
      <c r="AH34" s="1" t="s">
        <v>12</v>
      </c>
      <c r="AI34" s="1" t="s">
        <v>12</v>
      </c>
      <c r="AJ34" s="46" t="s">
        <v>12</v>
      </c>
      <c r="AK34" s="108"/>
      <c r="AL34" s="45" t="s">
        <v>12</v>
      </c>
      <c r="AM34" s="45" t="s">
        <v>12</v>
      </c>
      <c r="AN34" s="45" t="s">
        <v>12</v>
      </c>
      <c r="AO34" s="45" t="s">
        <v>12</v>
      </c>
      <c r="AP34" s="45" t="s">
        <v>12</v>
      </c>
      <c r="AQ34" s="45" t="s">
        <v>12</v>
      </c>
      <c r="AR34" s="45" t="s">
        <v>12</v>
      </c>
      <c r="AS34" s="45" t="s">
        <v>12</v>
      </c>
      <c r="AT34" s="45" t="s">
        <v>12</v>
      </c>
      <c r="AU34" s="45" t="s">
        <v>12</v>
      </c>
      <c r="AV34" s="45" t="s">
        <v>12</v>
      </c>
      <c r="AW34" s="45" t="s">
        <v>12</v>
      </c>
      <c r="AX34" s="45" t="s">
        <v>12</v>
      </c>
      <c r="AY34" s="45" t="s">
        <v>12</v>
      </c>
      <c r="AZ34" s="45" t="s">
        <v>12</v>
      </c>
      <c r="BA34" s="45" t="s">
        <v>12</v>
      </c>
      <c r="BB34" s="45" t="s">
        <v>12</v>
      </c>
      <c r="BC34" s="45" t="s">
        <v>12</v>
      </c>
      <c r="BD34" s="45" t="s">
        <v>12</v>
      </c>
      <c r="BE34" s="45" t="s">
        <v>12</v>
      </c>
      <c r="BF34" s="45" t="s">
        <v>12</v>
      </c>
      <c r="BG34" s="45" t="s">
        <v>12</v>
      </c>
      <c r="BH34" s="45" t="s">
        <v>12</v>
      </c>
      <c r="BI34" s="45" t="s">
        <v>12</v>
      </c>
      <c r="BJ34" s="45" t="s">
        <v>12</v>
      </c>
      <c r="BK34" s="45" t="s">
        <v>12</v>
      </c>
      <c r="BL34" s="45" t="s">
        <v>12</v>
      </c>
      <c r="BM34" s="45" t="s">
        <v>12</v>
      </c>
      <c r="BN34" s="45" t="s">
        <v>12</v>
      </c>
      <c r="BO34" s="45" t="s">
        <v>12</v>
      </c>
      <c r="BP34" s="45" t="s">
        <v>12</v>
      </c>
      <c r="BQ34" s="45" t="s">
        <v>12</v>
      </c>
      <c r="BR34" s="45" t="s">
        <v>12</v>
      </c>
      <c r="BS34" s="45" t="s">
        <v>12</v>
      </c>
      <c r="BT34" s="45" t="s">
        <v>12</v>
      </c>
      <c r="BU34" s="45" t="s">
        <v>12</v>
      </c>
      <c r="BV34" s="45" t="s">
        <v>12</v>
      </c>
      <c r="BW34" s="45" t="s">
        <v>12</v>
      </c>
      <c r="BX34" s="45" t="s">
        <v>12</v>
      </c>
      <c r="BY34" s="45" t="s">
        <v>12</v>
      </c>
      <c r="BZ34" s="45" t="s">
        <v>12</v>
      </c>
      <c r="CA34" s="45" t="s">
        <v>12</v>
      </c>
      <c r="CB34" s="117"/>
      <c r="CC34" s="60"/>
      <c r="CD34" s="46"/>
      <c r="CE34" s="88"/>
    </row>
    <row r="35" spans="2:83" s="39" customFormat="1" ht="8.5" customHeight="1" thickBot="1" x14ac:dyDescent="0.4">
      <c r="B35" s="102"/>
      <c r="C35" s="324"/>
      <c r="D35" s="107"/>
      <c r="E35" s="103"/>
      <c r="F35" s="115"/>
      <c r="G35" s="116"/>
      <c r="I35" s="95"/>
      <c r="K35" s="96"/>
      <c r="L35" s="93"/>
      <c r="M35" s="93"/>
      <c r="N35" s="93"/>
      <c r="O35" s="94"/>
      <c r="Q35" s="112"/>
      <c r="R35" s="113"/>
      <c r="T35" s="110">
        <f t="shared" ref="T35" si="45">IF(U33="","",1)</f>
        <v>1</v>
      </c>
      <c r="U35" s="93">
        <f t="shared" ref="U35" si="46">IF(U33="","",1)</f>
        <v>1</v>
      </c>
      <c r="V35" s="109">
        <f t="shared" ref="V35" si="47">IF(U33="","",1)</f>
        <v>1</v>
      </c>
      <c r="X35" s="107"/>
      <c r="Y35" s="97"/>
      <c r="Z35" s="98"/>
      <c r="AB35" s="104"/>
      <c r="AC35" s="92"/>
      <c r="AD35" s="148"/>
      <c r="AF35" s="153"/>
      <c r="AG35" s="154"/>
      <c r="AH35" s="154"/>
      <c r="AI35" s="155"/>
      <c r="AJ35" s="156"/>
      <c r="AL35" s="159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5"/>
      <c r="BS35" s="155"/>
      <c r="BT35" s="155"/>
      <c r="BU35" s="155"/>
      <c r="BV35" s="155"/>
      <c r="BW35" s="155"/>
      <c r="BX35" s="155"/>
      <c r="BY35" s="155"/>
      <c r="BZ35" s="155"/>
      <c r="CA35" s="156"/>
      <c r="CB35" s="118"/>
      <c r="CC35" s="158"/>
      <c r="CD35" s="97"/>
      <c r="CE35" s="105"/>
    </row>
    <row r="36" spans="2:83" ht="8.5" customHeight="1" thickTop="1" x14ac:dyDescent="0.35">
      <c r="B36" s="71"/>
      <c r="C36" s="323"/>
      <c r="D36" s="47"/>
      <c r="E36" s="60"/>
      <c r="G36" s="46"/>
      <c r="I36" s="61"/>
      <c r="K36" s="45"/>
      <c r="L36" s="1"/>
      <c r="M36" s="1"/>
      <c r="N36" s="1"/>
      <c r="O36" s="46"/>
      <c r="P36" s="1"/>
      <c r="Q36" s="56"/>
      <c r="R36" s="57"/>
      <c r="T36" s="5">
        <f t="shared" ref="T36" si="48">IF(U37="","",1)</f>
        <v>1</v>
      </c>
      <c r="U36" s="1">
        <f t="shared" ref="U36" si="49">IF(U37="","",1)</f>
        <v>1</v>
      </c>
      <c r="V36" s="6">
        <f t="shared" ref="V36" si="50">IF(U37="","",1)</f>
        <v>1</v>
      </c>
      <c r="X36" s="60"/>
      <c r="Y36" s="46"/>
      <c r="Z36" s="76"/>
      <c r="AB36" s="82"/>
      <c r="AC36" s="45"/>
      <c r="AD36" s="134"/>
      <c r="AF36" s="135"/>
      <c r="AG36" s="136"/>
      <c r="AH36" s="136"/>
      <c r="AI36" s="137"/>
      <c r="AJ36" s="138"/>
      <c r="AL36" s="143"/>
      <c r="AM36" s="144"/>
      <c r="AN36" s="144"/>
      <c r="AO36" s="144"/>
      <c r="AP36" s="144"/>
      <c r="AQ36" s="144"/>
      <c r="AR36" s="144"/>
      <c r="AS36" s="144"/>
      <c r="AT36" s="144"/>
      <c r="AU36" s="144"/>
      <c r="AV36" s="144"/>
      <c r="AW36" s="144"/>
      <c r="AX36" s="144"/>
      <c r="AY36" s="144"/>
      <c r="AZ36" s="144"/>
      <c r="BA36" s="144"/>
      <c r="BB36" s="144"/>
      <c r="BC36" s="144"/>
      <c r="BD36" s="144"/>
      <c r="BE36" s="144"/>
      <c r="BF36" s="144"/>
      <c r="BG36" s="144"/>
      <c r="BH36" s="144"/>
      <c r="BI36" s="144"/>
      <c r="BJ36" s="144"/>
      <c r="BK36" s="144"/>
      <c r="BL36" s="144"/>
      <c r="BM36" s="144"/>
      <c r="BN36" s="144"/>
      <c r="BO36" s="144"/>
      <c r="BP36" s="144"/>
      <c r="BQ36" s="144"/>
      <c r="BR36" s="144"/>
      <c r="BS36" s="144"/>
      <c r="BT36" s="144"/>
      <c r="BU36" s="144"/>
      <c r="BV36" s="144"/>
      <c r="BW36" s="144"/>
      <c r="BX36" s="144"/>
      <c r="BY36" s="144"/>
      <c r="BZ36" s="144"/>
      <c r="CA36" s="145"/>
      <c r="CB36" s="117"/>
      <c r="CC36" s="134"/>
      <c r="CD36" s="46"/>
      <c r="CE36" s="88"/>
    </row>
    <row r="37" spans="2:83" x14ac:dyDescent="0.35">
      <c r="B37" s="71"/>
      <c r="C37" s="323">
        <f t="shared" si="9"/>
        <v>6</v>
      </c>
      <c r="D37" s="47" t="str">
        <f t="shared" si="9"/>
        <v>Cecelia Ossi</v>
      </c>
      <c r="E37" s="60"/>
      <c r="F37" s="1">
        <f>IF(COUNT(AL37:CA37)=0,"", COUNT(AL37:CA37))</f>
        <v>10</v>
      </c>
      <c r="G37" s="46">
        <f t="shared" ref="G37" si="51">_xlfn.IFS(F37="","",F37=1,1,F37=2,2,F37=3,3,F37=4,4,F37=5,5,F37&gt;5,5)</f>
        <v>5</v>
      </c>
      <c r="I37" s="61"/>
      <c r="J37" s="108" t="s">
        <v>7</v>
      </c>
      <c r="K37" s="45">
        <f>IFERROR(LARGE((AL37:CA37),1),"")</f>
        <v>588</v>
      </c>
      <c r="L37" s="1">
        <f>IFERROR(LARGE((AL37:CA37),2),"")</f>
        <v>587</v>
      </c>
      <c r="M37" s="1">
        <f>IFERROR(LARGE((AL37:CA37),3),"")</f>
        <v>587</v>
      </c>
      <c r="N37" s="1">
        <f>IFERROR(LARGE((AL37:CA37),4),"")</f>
        <v>582</v>
      </c>
      <c r="O37" s="46">
        <f>IFERROR(LARGE((AL37:CA37),5),"")</f>
        <v>581</v>
      </c>
      <c r="P37" s="1"/>
      <c r="Q37" s="56">
        <f t="shared" si="11"/>
        <v>585</v>
      </c>
      <c r="R37" s="57" t="str">
        <f t="shared" si="12"/>
        <v/>
      </c>
      <c r="T37" s="5">
        <f t="shared" ref="T37" si="52">IF(U37="","",1)</f>
        <v>1</v>
      </c>
      <c r="U37" s="4">
        <f t="shared" ref="U37" si="53">IF(SUM(Q37:R37)=0,"",SUM(Q37:R37))</f>
        <v>585</v>
      </c>
      <c r="V37" s="6">
        <f t="shared" ref="V37" si="54">IF(U37="","",1)</f>
        <v>1</v>
      </c>
      <c r="X37" s="60" t="str">
        <f t="shared" si="5"/>
        <v>Cecelia Ossi</v>
      </c>
      <c r="Y37" s="46"/>
      <c r="Z37" s="76"/>
      <c r="AB37" s="82"/>
      <c r="AC37" s="45">
        <v>6</v>
      </c>
      <c r="AD37" s="60" t="s">
        <v>168</v>
      </c>
      <c r="AF37" s="45"/>
      <c r="AG37" s="1"/>
      <c r="AH37" s="1"/>
      <c r="AI37" s="1"/>
      <c r="AJ37" s="46"/>
      <c r="AK37" s="108"/>
      <c r="AL37" s="62" t="s">
        <v>7</v>
      </c>
      <c r="AM37" s="62">
        <v>587</v>
      </c>
      <c r="AN37" s="62">
        <v>588</v>
      </c>
      <c r="AO37" s="62" t="s">
        <v>7</v>
      </c>
      <c r="AP37" s="62" t="s">
        <v>7</v>
      </c>
      <c r="AQ37" s="62" t="s">
        <v>7</v>
      </c>
      <c r="AR37" s="62">
        <v>581</v>
      </c>
      <c r="AS37" s="62">
        <v>576</v>
      </c>
      <c r="AT37" s="62" t="s">
        <v>7</v>
      </c>
      <c r="AU37" s="62" t="s">
        <v>7</v>
      </c>
      <c r="AV37" s="62" t="s">
        <v>7</v>
      </c>
      <c r="AW37" s="62" t="s">
        <v>7</v>
      </c>
      <c r="AX37" s="62" t="s">
        <v>7</v>
      </c>
      <c r="AY37" s="62" t="s">
        <v>7</v>
      </c>
      <c r="AZ37" s="62" t="s">
        <v>7</v>
      </c>
      <c r="BA37" s="62" t="s">
        <v>7</v>
      </c>
      <c r="BB37" s="62" t="s">
        <v>7</v>
      </c>
      <c r="BC37" s="62" t="s">
        <v>7</v>
      </c>
      <c r="BD37" s="62" t="s">
        <v>7</v>
      </c>
      <c r="BE37" s="62" t="s">
        <v>7</v>
      </c>
      <c r="BF37" s="62" t="s">
        <v>7</v>
      </c>
      <c r="BG37" s="62">
        <v>582</v>
      </c>
      <c r="BH37" s="62">
        <v>587</v>
      </c>
      <c r="BI37" s="62">
        <v>581</v>
      </c>
      <c r="BJ37" s="62">
        <v>581</v>
      </c>
      <c r="BK37" s="62">
        <v>579</v>
      </c>
      <c r="BL37" s="62">
        <v>580</v>
      </c>
      <c r="BM37" s="62" t="s">
        <v>7</v>
      </c>
      <c r="BN37" s="62" t="s">
        <v>7</v>
      </c>
      <c r="BO37" s="62" t="s">
        <v>7</v>
      </c>
      <c r="BP37" s="62" t="s">
        <v>7</v>
      </c>
      <c r="BQ37" s="62" t="s">
        <v>7</v>
      </c>
      <c r="BR37" s="62" t="s">
        <v>7</v>
      </c>
      <c r="BS37" s="62" t="s">
        <v>7</v>
      </c>
      <c r="BT37" s="62" t="s">
        <v>7</v>
      </c>
      <c r="BU37" s="62" t="s">
        <v>7</v>
      </c>
      <c r="BV37" s="62" t="s">
        <v>7</v>
      </c>
      <c r="BW37" s="62" t="s">
        <v>7</v>
      </c>
      <c r="BX37" s="62" t="s">
        <v>7</v>
      </c>
      <c r="BY37" s="62" t="s">
        <v>7</v>
      </c>
      <c r="BZ37" s="62" t="s">
        <v>7</v>
      </c>
      <c r="CA37" s="62" t="s">
        <v>7</v>
      </c>
      <c r="CB37" s="117"/>
      <c r="CC37" s="60" t="str">
        <f>IF(AD37="Athlete Name","",AD37)</f>
        <v>Cecelia Ossi</v>
      </c>
      <c r="CD37" s="46">
        <v>6</v>
      </c>
      <c r="CE37" s="88"/>
    </row>
    <row r="38" spans="2:83" x14ac:dyDescent="0.35">
      <c r="B38" s="71"/>
      <c r="C38" s="323"/>
      <c r="D38" s="47"/>
      <c r="E38" s="60"/>
      <c r="G38" s="46"/>
      <c r="I38" s="61" t="str">
        <f>IF(SUM(AF38:AJ38)=0,"",SUM(AF38:AJ38))</f>
        <v/>
      </c>
      <c r="J38" s="108" t="s">
        <v>12</v>
      </c>
      <c r="K38" s="45" t="str">
        <f>IFERROR(LARGE((AL38:CA38),1),"")</f>
        <v/>
      </c>
      <c r="L38" s="1" t="str">
        <f>IFERROR(LARGE((AL38:CA38),2),"")</f>
        <v/>
      </c>
      <c r="M38" s="1" t="str">
        <f>IFERROR(LARGE((AL38:CA38),3),"")</f>
        <v/>
      </c>
      <c r="N38" s="1" t="str">
        <f>IFERROR(LARGE((AL38:CA38),4),"")</f>
        <v/>
      </c>
      <c r="O38" s="46" t="str">
        <f>IFERROR(LARGE((AL38:CA38),5),"")</f>
        <v/>
      </c>
      <c r="P38" s="1"/>
      <c r="Q38" s="56"/>
      <c r="R38" s="57"/>
      <c r="T38" s="5">
        <f t="shared" ref="T38" si="55">IF(U37="","",1)</f>
        <v>1</v>
      </c>
      <c r="U38" s="126">
        <f t="shared" ref="U38" si="56">IF(U37="","",1)</f>
        <v>1</v>
      </c>
      <c r="V38" s="6">
        <f t="shared" ref="V38" si="57">IF(U37="","",1)</f>
        <v>1</v>
      </c>
      <c r="X38" s="60"/>
      <c r="Y38" s="46"/>
      <c r="Z38" s="76"/>
      <c r="AB38" s="82"/>
      <c r="AC38" s="45"/>
      <c r="AD38" s="60"/>
      <c r="AF38" s="45" t="s">
        <v>12</v>
      </c>
      <c r="AG38" s="1" t="s">
        <v>12</v>
      </c>
      <c r="AH38" s="1" t="s">
        <v>12</v>
      </c>
      <c r="AI38" s="1" t="s">
        <v>12</v>
      </c>
      <c r="AJ38" s="46" t="s">
        <v>12</v>
      </c>
      <c r="AK38" s="108"/>
      <c r="AL38" s="45" t="s">
        <v>12</v>
      </c>
      <c r="AM38" s="45" t="s">
        <v>12</v>
      </c>
      <c r="AN38" s="45" t="s">
        <v>12</v>
      </c>
      <c r="AO38" s="45" t="s">
        <v>12</v>
      </c>
      <c r="AP38" s="45" t="s">
        <v>12</v>
      </c>
      <c r="AQ38" s="45" t="s">
        <v>12</v>
      </c>
      <c r="AR38" s="45" t="s">
        <v>12</v>
      </c>
      <c r="AS38" s="45" t="s">
        <v>12</v>
      </c>
      <c r="AT38" s="45" t="s">
        <v>12</v>
      </c>
      <c r="AU38" s="45" t="s">
        <v>12</v>
      </c>
      <c r="AV38" s="45" t="s">
        <v>12</v>
      </c>
      <c r="AW38" s="45" t="s">
        <v>12</v>
      </c>
      <c r="AX38" s="45" t="s">
        <v>12</v>
      </c>
      <c r="AY38" s="45" t="s">
        <v>12</v>
      </c>
      <c r="AZ38" s="45" t="s">
        <v>12</v>
      </c>
      <c r="BA38" s="45" t="s">
        <v>12</v>
      </c>
      <c r="BB38" s="45" t="s">
        <v>12</v>
      </c>
      <c r="BC38" s="45" t="s">
        <v>12</v>
      </c>
      <c r="BD38" s="45" t="s">
        <v>12</v>
      </c>
      <c r="BE38" s="45" t="s">
        <v>12</v>
      </c>
      <c r="BF38" s="45" t="s">
        <v>12</v>
      </c>
      <c r="BG38" s="45" t="s">
        <v>12</v>
      </c>
      <c r="BH38" s="45" t="s">
        <v>12</v>
      </c>
      <c r="BI38" s="45" t="s">
        <v>12</v>
      </c>
      <c r="BJ38" s="45" t="s">
        <v>12</v>
      </c>
      <c r="BK38" s="45" t="s">
        <v>12</v>
      </c>
      <c r="BL38" s="45" t="s">
        <v>12</v>
      </c>
      <c r="BM38" s="45" t="s">
        <v>12</v>
      </c>
      <c r="BN38" s="45" t="s">
        <v>12</v>
      </c>
      <c r="BO38" s="45" t="s">
        <v>12</v>
      </c>
      <c r="BP38" s="45" t="s">
        <v>12</v>
      </c>
      <c r="BQ38" s="45" t="s">
        <v>12</v>
      </c>
      <c r="BR38" s="45" t="s">
        <v>12</v>
      </c>
      <c r="BS38" s="45" t="s">
        <v>12</v>
      </c>
      <c r="BT38" s="45" t="s">
        <v>12</v>
      </c>
      <c r="BU38" s="45" t="s">
        <v>12</v>
      </c>
      <c r="BV38" s="45" t="s">
        <v>12</v>
      </c>
      <c r="BW38" s="45" t="s">
        <v>12</v>
      </c>
      <c r="BX38" s="45" t="s">
        <v>12</v>
      </c>
      <c r="BY38" s="45" t="s">
        <v>12</v>
      </c>
      <c r="BZ38" s="45" t="s">
        <v>12</v>
      </c>
      <c r="CA38" s="45" t="s">
        <v>12</v>
      </c>
      <c r="CB38" s="117"/>
      <c r="CC38" s="60"/>
      <c r="CD38" s="46"/>
      <c r="CE38" s="88"/>
    </row>
    <row r="39" spans="2:83" s="39" customFormat="1" ht="8.5" customHeight="1" thickBot="1" x14ac:dyDescent="0.4">
      <c r="B39" s="102"/>
      <c r="C39" s="324"/>
      <c r="D39" s="107"/>
      <c r="E39" s="103"/>
      <c r="F39" s="115"/>
      <c r="G39" s="116"/>
      <c r="I39" s="95"/>
      <c r="K39" s="96"/>
      <c r="L39" s="93"/>
      <c r="M39" s="93"/>
      <c r="N39" s="93"/>
      <c r="O39" s="94"/>
      <c r="Q39" s="112"/>
      <c r="R39" s="113"/>
      <c r="T39" s="110">
        <f t="shared" ref="T39" si="58">IF(U37="","",1)</f>
        <v>1</v>
      </c>
      <c r="U39" s="93">
        <f t="shared" ref="U39" si="59">IF(U37="","",1)</f>
        <v>1</v>
      </c>
      <c r="V39" s="109">
        <f t="shared" ref="V39" si="60">IF(U37="","",1)</f>
        <v>1</v>
      </c>
      <c r="X39" s="107"/>
      <c r="Y39" s="97"/>
      <c r="Z39" s="98"/>
      <c r="AB39" s="104"/>
      <c r="AC39" s="92"/>
      <c r="AD39" s="139"/>
      <c r="AF39" s="140"/>
      <c r="AG39" s="141"/>
      <c r="AH39" s="141"/>
      <c r="AI39" s="141"/>
      <c r="AJ39" s="142"/>
      <c r="AL39" s="140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1"/>
      <c r="BS39" s="141"/>
      <c r="BT39" s="141"/>
      <c r="BU39" s="141"/>
      <c r="BV39" s="141"/>
      <c r="BW39" s="141"/>
      <c r="BX39" s="141"/>
      <c r="BY39" s="141"/>
      <c r="BZ39" s="141"/>
      <c r="CA39" s="142"/>
      <c r="CB39" s="118"/>
      <c r="CC39" s="146"/>
      <c r="CD39" s="97"/>
      <c r="CE39" s="105"/>
    </row>
    <row r="40" spans="2:83" ht="8.5" customHeight="1" thickTop="1" x14ac:dyDescent="0.35">
      <c r="B40" s="71"/>
      <c r="C40" s="323"/>
      <c r="D40" s="47"/>
      <c r="E40" s="60"/>
      <c r="G40" s="46"/>
      <c r="I40" s="61"/>
      <c r="K40" s="45"/>
      <c r="L40" s="1"/>
      <c r="M40" s="1"/>
      <c r="N40" s="1"/>
      <c r="O40" s="46"/>
      <c r="P40" s="1"/>
      <c r="Q40" s="56"/>
      <c r="R40" s="57"/>
      <c r="T40" s="5" t="str">
        <f t="shared" ref="T40" si="61">IF(U41="","",1)</f>
        <v/>
      </c>
      <c r="U40" s="1" t="str">
        <f t="shared" ref="U40" si="62">IF(U41="","",1)</f>
        <v/>
      </c>
      <c r="V40" s="6" t="str">
        <f t="shared" ref="V40" si="63">IF(U41="","",1)</f>
        <v/>
      </c>
      <c r="X40" s="60"/>
      <c r="Y40" s="46"/>
      <c r="Z40" s="76"/>
      <c r="AB40" s="82"/>
      <c r="AC40" s="45"/>
      <c r="AD40" s="149"/>
      <c r="AF40" s="150"/>
      <c r="AG40" s="151"/>
      <c r="AH40" s="151"/>
      <c r="AI40" s="151"/>
      <c r="AJ40" s="152"/>
      <c r="AL40" s="150"/>
      <c r="AM40" s="157"/>
      <c r="AN40" s="157"/>
      <c r="AO40" s="157"/>
      <c r="AP40" s="157"/>
      <c r="AQ40" s="157"/>
      <c r="AR40" s="157"/>
      <c r="AS40" s="157"/>
      <c r="AT40" s="157"/>
      <c r="AU40" s="157"/>
      <c r="AV40" s="157"/>
      <c r="AW40" s="157"/>
      <c r="AX40" s="157"/>
      <c r="AY40" s="157"/>
      <c r="AZ40" s="157"/>
      <c r="BA40" s="157"/>
      <c r="BB40" s="157"/>
      <c r="BC40" s="157"/>
      <c r="BD40" s="157"/>
      <c r="BE40" s="157"/>
      <c r="BF40" s="157"/>
      <c r="BG40" s="157"/>
      <c r="BH40" s="157"/>
      <c r="BI40" s="157"/>
      <c r="BJ40" s="157"/>
      <c r="BK40" s="157"/>
      <c r="BL40" s="157"/>
      <c r="BM40" s="157"/>
      <c r="BN40" s="157"/>
      <c r="BO40" s="157"/>
      <c r="BP40" s="157"/>
      <c r="BQ40" s="157"/>
      <c r="BR40" s="157"/>
      <c r="BS40" s="157"/>
      <c r="BT40" s="157"/>
      <c r="BU40" s="157"/>
      <c r="BV40" s="157"/>
      <c r="BW40" s="157"/>
      <c r="BX40" s="157"/>
      <c r="BY40" s="157"/>
      <c r="BZ40" s="157"/>
      <c r="CA40" s="152"/>
      <c r="CB40" s="117"/>
      <c r="CC40" s="149"/>
      <c r="CD40" s="46"/>
      <c r="CE40" s="88"/>
    </row>
    <row r="41" spans="2:83" x14ac:dyDescent="0.35">
      <c r="B41" s="71"/>
      <c r="C41" s="323">
        <f t="shared" si="9"/>
        <v>7</v>
      </c>
      <c r="D41" s="47" t="str">
        <f t="shared" si="9"/>
        <v>Julianna Hays</v>
      </c>
      <c r="E41" s="60"/>
      <c r="F41" s="1" t="str">
        <f>IF(COUNT(AL41:CA41)=0,"", COUNT(AL41:CA41))</f>
        <v/>
      </c>
      <c r="G41" s="46" t="str">
        <f t="shared" ref="G41" si="64">_xlfn.IFS(F41="","",F41=1,1,F41=2,2,F41=3,3,F41=4,4,F41=5,5,F41&gt;5,5)</f>
        <v/>
      </c>
      <c r="I41" s="61"/>
      <c r="J41" s="108" t="s">
        <v>7</v>
      </c>
      <c r="K41" s="45" t="str">
        <f>IFERROR(LARGE((AL41:CA41),1),"")</f>
        <v/>
      </c>
      <c r="L41" s="1" t="str">
        <f>IFERROR(LARGE((AL41:CA41),2),"")</f>
        <v/>
      </c>
      <c r="M41" s="1" t="str">
        <f>IFERROR(LARGE((AL41:CA41),3),"")</f>
        <v/>
      </c>
      <c r="N41" s="1" t="str">
        <f>IFERROR(LARGE((AL41:CA41),4),"")</f>
        <v/>
      </c>
      <c r="O41" s="46" t="str">
        <f>IFERROR(LARGE((AL41:CA41),5),"")</f>
        <v/>
      </c>
      <c r="P41" s="1"/>
      <c r="Q41" s="56" t="str">
        <f t="shared" si="11"/>
        <v/>
      </c>
      <c r="R41" s="57" t="str">
        <f t="shared" si="12"/>
        <v/>
      </c>
      <c r="T41" s="5" t="str">
        <f t="shared" ref="T41" si="65">IF(U41="","",1)</f>
        <v/>
      </c>
      <c r="U41" s="4" t="str">
        <f t="shared" ref="U41" si="66">IF(SUM(Q41:R41)=0,"",SUM(Q41:R41))</f>
        <v/>
      </c>
      <c r="V41" s="6" t="str">
        <f t="shared" ref="V41" si="67">IF(U41="","",1)</f>
        <v/>
      </c>
      <c r="X41" s="60" t="str">
        <f t="shared" si="5"/>
        <v>Julianna Hays</v>
      </c>
      <c r="Y41" s="46"/>
      <c r="Z41" s="76"/>
      <c r="AB41" s="82"/>
      <c r="AC41" s="45">
        <v>7</v>
      </c>
      <c r="AD41" s="60" t="s">
        <v>169</v>
      </c>
      <c r="AF41" s="45"/>
      <c r="AG41" s="1"/>
      <c r="AH41" s="1"/>
      <c r="AI41" s="1"/>
      <c r="AJ41" s="46"/>
      <c r="AK41" s="108"/>
      <c r="AL41" s="62" t="s">
        <v>7</v>
      </c>
      <c r="AM41" s="62" t="s">
        <v>7</v>
      </c>
      <c r="AN41" s="62" t="s">
        <v>7</v>
      </c>
      <c r="AO41" s="62" t="s">
        <v>7</v>
      </c>
      <c r="AP41" s="62" t="s">
        <v>7</v>
      </c>
      <c r="AQ41" s="62" t="s">
        <v>7</v>
      </c>
      <c r="AR41" s="62" t="s">
        <v>7</v>
      </c>
      <c r="AS41" s="62" t="s">
        <v>7</v>
      </c>
      <c r="AT41" s="62" t="s">
        <v>7</v>
      </c>
      <c r="AU41" s="62" t="s">
        <v>7</v>
      </c>
      <c r="AV41" s="62" t="s">
        <v>7</v>
      </c>
      <c r="AW41" s="62" t="s">
        <v>7</v>
      </c>
      <c r="AX41" s="62" t="s">
        <v>7</v>
      </c>
      <c r="AY41" s="62" t="s">
        <v>7</v>
      </c>
      <c r="AZ41" s="62" t="s">
        <v>7</v>
      </c>
      <c r="BA41" s="62" t="s">
        <v>7</v>
      </c>
      <c r="BB41" s="62" t="s">
        <v>7</v>
      </c>
      <c r="BC41" s="62" t="s">
        <v>7</v>
      </c>
      <c r="BD41" s="62" t="s">
        <v>7</v>
      </c>
      <c r="BE41" s="62" t="s">
        <v>7</v>
      </c>
      <c r="BF41" s="62" t="s">
        <v>7</v>
      </c>
      <c r="BG41" s="62" t="s">
        <v>7</v>
      </c>
      <c r="BH41" s="62" t="s">
        <v>7</v>
      </c>
      <c r="BI41" s="62" t="s">
        <v>7</v>
      </c>
      <c r="BJ41" s="62" t="s">
        <v>7</v>
      </c>
      <c r="BK41" s="62" t="s">
        <v>7</v>
      </c>
      <c r="BL41" s="62" t="s">
        <v>7</v>
      </c>
      <c r="BM41" s="62" t="s">
        <v>7</v>
      </c>
      <c r="BN41" s="62" t="s">
        <v>7</v>
      </c>
      <c r="BO41" s="62" t="s">
        <v>7</v>
      </c>
      <c r="BP41" s="62" t="s">
        <v>7</v>
      </c>
      <c r="BQ41" s="62" t="s">
        <v>7</v>
      </c>
      <c r="BR41" s="62" t="s">
        <v>7</v>
      </c>
      <c r="BS41" s="62" t="s">
        <v>7</v>
      </c>
      <c r="BT41" s="62" t="s">
        <v>7</v>
      </c>
      <c r="BU41" s="62" t="s">
        <v>7</v>
      </c>
      <c r="BV41" s="62" t="s">
        <v>7</v>
      </c>
      <c r="BW41" s="62" t="s">
        <v>7</v>
      </c>
      <c r="BX41" s="62" t="s">
        <v>7</v>
      </c>
      <c r="BY41" s="62" t="s">
        <v>7</v>
      </c>
      <c r="BZ41" s="62" t="s">
        <v>7</v>
      </c>
      <c r="CA41" s="62" t="s">
        <v>7</v>
      </c>
      <c r="CB41" s="117"/>
      <c r="CC41" s="60" t="str">
        <f>IF(AD41="Athlete Name","",AD41)</f>
        <v>Julianna Hays</v>
      </c>
      <c r="CD41" s="46">
        <v>7</v>
      </c>
      <c r="CE41" s="88"/>
    </row>
    <row r="42" spans="2:83" x14ac:dyDescent="0.35">
      <c r="B42" s="71"/>
      <c r="C42" s="323"/>
      <c r="D42" s="47"/>
      <c r="E42" s="60"/>
      <c r="G42" s="46"/>
      <c r="I42" s="61" t="str">
        <f>IF(SUM(AF42:AJ42)=0,"",SUM(AF42:AJ42))</f>
        <v/>
      </c>
      <c r="J42" s="108" t="s">
        <v>12</v>
      </c>
      <c r="K42" s="45" t="str">
        <f>IFERROR(LARGE((AL42:CA42),1),"")</f>
        <v/>
      </c>
      <c r="L42" s="1" t="str">
        <f>IFERROR(LARGE((AL42:CA42),2),"")</f>
        <v/>
      </c>
      <c r="M42" s="1" t="str">
        <f>IFERROR(LARGE((AL42:CA42),3),"")</f>
        <v/>
      </c>
      <c r="N42" s="1" t="str">
        <f>IFERROR(LARGE((AL42:CA42),4),"")</f>
        <v/>
      </c>
      <c r="O42" s="46" t="str">
        <f>IFERROR(LARGE((AL42:CA42),5),"")</f>
        <v/>
      </c>
      <c r="P42" s="1"/>
      <c r="Q42" s="56"/>
      <c r="R42" s="57"/>
      <c r="T42" s="5" t="str">
        <f t="shared" ref="T42" si="68">IF(U41="","",1)</f>
        <v/>
      </c>
      <c r="U42" s="126" t="str">
        <f t="shared" ref="U42" si="69">IF(U41="","",1)</f>
        <v/>
      </c>
      <c r="V42" s="6" t="str">
        <f t="shared" ref="V42" si="70">IF(U41="","",1)</f>
        <v/>
      </c>
      <c r="X42" s="60"/>
      <c r="Y42" s="46"/>
      <c r="Z42" s="76"/>
      <c r="AB42" s="82"/>
      <c r="AC42" s="45"/>
      <c r="AD42" s="60"/>
      <c r="AF42" s="45" t="s">
        <v>12</v>
      </c>
      <c r="AG42" s="1" t="s">
        <v>12</v>
      </c>
      <c r="AH42" s="1" t="s">
        <v>12</v>
      </c>
      <c r="AI42" s="1" t="s">
        <v>12</v>
      </c>
      <c r="AJ42" s="46" t="s">
        <v>12</v>
      </c>
      <c r="AK42" s="108"/>
      <c r="AL42" s="45" t="s">
        <v>12</v>
      </c>
      <c r="AM42" s="45" t="s">
        <v>12</v>
      </c>
      <c r="AN42" s="45" t="s">
        <v>12</v>
      </c>
      <c r="AO42" s="45" t="s">
        <v>12</v>
      </c>
      <c r="AP42" s="45" t="s">
        <v>12</v>
      </c>
      <c r="AQ42" s="45" t="s">
        <v>12</v>
      </c>
      <c r="AR42" s="45" t="s">
        <v>12</v>
      </c>
      <c r="AS42" s="45" t="s">
        <v>12</v>
      </c>
      <c r="AT42" s="45" t="s">
        <v>12</v>
      </c>
      <c r="AU42" s="45" t="s">
        <v>12</v>
      </c>
      <c r="AV42" s="45" t="s">
        <v>12</v>
      </c>
      <c r="AW42" s="45" t="s">
        <v>12</v>
      </c>
      <c r="AX42" s="45" t="s">
        <v>12</v>
      </c>
      <c r="AY42" s="45" t="s">
        <v>12</v>
      </c>
      <c r="AZ42" s="45" t="s">
        <v>12</v>
      </c>
      <c r="BA42" s="45" t="s">
        <v>12</v>
      </c>
      <c r="BB42" s="45" t="s">
        <v>12</v>
      </c>
      <c r="BC42" s="45" t="s">
        <v>12</v>
      </c>
      <c r="BD42" s="45" t="s">
        <v>12</v>
      </c>
      <c r="BE42" s="45" t="s">
        <v>12</v>
      </c>
      <c r="BF42" s="45" t="s">
        <v>12</v>
      </c>
      <c r="BG42" s="45" t="s">
        <v>12</v>
      </c>
      <c r="BH42" s="45" t="s">
        <v>12</v>
      </c>
      <c r="BI42" s="45" t="s">
        <v>12</v>
      </c>
      <c r="BJ42" s="45" t="s">
        <v>12</v>
      </c>
      <c r="BK42" s="45" t="s">
        <v>12</v>
      </c>
      <c r="BL42" s="45" t="s">
        <v>12</v>
      </c>
      <c r="BM42" s="45" t="s">
        <v>12</v>
      </c>
      <c r="BN42" s="45" t="s">
        <v>12</v>
      </c>
      <c r="BO42" s="45" t="s">
        <v>12</v>
      </c>
      <c r="BP42" s="45" t="s">
        <v>12</v>
      </c>
      <c r="BQ42" s="45" t="s">
        <v>12</v>
      </c>
      <c r="BR42" s="45" t="s">
        <v>12</v>
      </c>
      <c r="BS42" s="45" t="s">
        <v>12</v>
      </c>
      <c r="BT42" s="45" t="s">
        <v>12</v>
      </c>
      <c r="BU42" s="45" t="s">
        <v>12</v>
      </c>
      <c r="BV42" s="45" t="s">
        <v>12</v>
      </c>
      <c r="BW42" s="45" t="s">
        <v>12</v>
      </c>
      <c r="BX42" s="45" t="s">
        <v>12</v>
      </c>
      <c r="BY42" s="45" t="s">
        <v>12</v>
      </c>
      <c r="BZ42" s="45" t="s">
        <v>12</v>
      </c>
      <c r="CA42" s="45" t="s">
        <v>12</v>
      </c>
      <c r="CB42" s="117"/>
      <c r="CC42" s="60"/>
      <c r="CD42" s="46"/>
      <c r="CE42" s="88"/>
    </row>
    <row r="43" spans="2:83" s="39" customFormat="1" ht="8.5" customHeight="1" thickBot="1" x14ac:dyDescent="0.4">
      <c r="B43" s="102"/>
      <c r="C43" s="324"/>
      <c r="D43" s="107"/>
      <c r="E43" s="103"/>
      <c r="F43" s="115"/>
      <c r="G43" s="116"/>
      <c r="I43" s="95"/>
      <c r="K43" s="96"/>
      <c r="L43" s="93"/>
      <c r="M43" s="93"/>
      <c r="N43" s="93"/>
      <c r="O43" s="94"/>
      <c r="Q43" s="112"/>
      <c r="R43" s="113"/>
      <c r="T43" s="110" t="str">
        <f t="shared" ref="T43" si="71">IF(U41="","",1)</f>
        <v/>
      </c>
      <c r="U43" s="93" t="str">
        <f t="shared" ref="U43" si="72">IF(U41="","",1)</f>
        <v/>
      </c>
      <c r="V43" s="109" t="str">
        <f t="shared" ref="V43" si="73">IF(U41="","",1)</f>
        <v/>
      </c>
      <c r="X43" s="107"/>
      <c r="Y43" s="97"/>
      <c r="Z43" s="98"/>
      <c r="AB43" s="104"/>
      <c r="AC43" s="92"/>
      <c r="AD43" s="148"/>
      <c r="AF43" s="153"/>
      <c r="AG43" s="154"/>
      <c r="AH43" s="154"/>
      <c r="AI43" s="155"/>
      <c r="AJ43" s="156"/>
      <c r="AL43" s="159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5"/>
      <c r="BS43" s="155"/>
      <c r="BT43" s="155"/>
      <c r="BU43" s="155"/>
      <c r="BV43" s="155"/>
      <c r="BW43" s="155"/>
      <c r="BX43" s="155"/>
      <c r="BY43" s="155"/>
      <c r="BZ43" s="155"/>
      <c r="CA43" s="156"/>
      <c r="CB43" s="118"/>
      <c r="CC43" s="158"/>
      <c r="CD43" s="97"/>
      <c r="CE43" s="105"/>
    </row>
    <row r="44" spans="2:83" ht="8.5" customHeight="1" thickTop="1" x14ac:dyDescent="0.35">
      <c r="B44" s="71"/>
      <c r="C44" s="323"/>
      <c r="D44" s="47"/>
      <c r="E44" s="60"/>
      <c r="G44" s="46"/>
      <c r="I44" s="61"/>
      <c r="K44" s="45"/>
      <c r="L44" s="1"/>
      <c r="M44" s="1"/>
      <c r="N44" s="1"/>
      <c r="O44" s="46"/>
      <c r="P44" s="1"/>
      <c r="Q44" s="56"/>
      <c r="R44" s="57"/>
      <c r="T44" s="5">
        <f t="shared" ref="T44" si="74">IF(U45="","",1)</f>
        <v>1</v>
      </c>
      <c r="U44" s="1">
        <f t="shared" ref="U44" si="75">IF(U45="","",1)</f>
        <v>1</v>
      </c>
      <c r="V44" s="6">
        <f t="shared" ref="V44" si="76">IF(U45="","",1)</f>
        <v>1</v>
      </c>
      <c r="X44" s="60"/>
      <c r="Y44" s="46"/>
      <c r="Z44" s="76"/>
      <c r="AB44" s="82"/>
      <c r="AC44" s="45"/>
      <c r="AD44" s="149"/>
      <c r="AF44" s="150"/>
      <c r="AG44" s="151"/>
      <c r="AH44" s="151"/>
      <c r="AI44" s="151"/>
      <c r="AJ44" s="152"/>
      <c r="AL44" s="150"/>
      <c r="AM44" s="157"/>
      <c r="AN44" s="157"/>
      <c r="AO44" s="157"/>
      <c r="AP44" s="157"/>
      <c r="AQ44" s="157"/>
      <c r="AR44" s="157"/>
      <c r="AS44" s="157"/>
      <c r="AT44" s="157"/>
      <c r="AU44" s="157"/>
      <c r="AV44" s="157"/>
      <c r="AW44" s="157"/>
      <c r="AX44" s="157"/>
      <c r="AY44" s="157"/>
      <c r="AZ44" s="157"/>
      <c r="BA44" s="157"/>
      <c r="BB44" s="157"/>
      <c r="BC44" s="157"/>
      <c r="BD44" s="157"/>
      <c r="BE44" s="157"/>
      <c r="BF44" s="157"/>
      <c r="BG44" s="157"/>
      <c r="BH44" s="157"/>
      <c r="BI44" s="157"/>
      <c r="BJ44" s="157"/>
      <c r="BK44" s="157"/>
      <c r="BL44" s="157"/>
      <c r="BM44" s="157"/>
      <c r="BN44" s="157"/>
      <c r="BO44" s="157"/>
      <c r="BP44" s="157"/>
      <c r="BQ44" s="157"/>
      <c r="BR44" s="157"/>
      <c r="BS44" s="157"/>
      <c r="BT44" s="157"/>
      <c r="BU44" s="157"/>
      <c r="BV44" s="157"/>
      <c r="BW44" s="157"/>
      <c r="BX44" s="157"/>
      <c r="BY44" s="157"/>
      <c r="BZ44" s="157"/>
      <c r="CA44" s="152"/>
      <c r="CB44" s="117"/>
      <c r="CC44" s="149"/>
      <c r="CD44" s="46"/>
      <c r="CE44" s="88"/>
    </row>
    <row r="45" spans="2:83" x14ac:dyDescent="0.35">
      <c r="B45" s="71"/>
      <c r="C45" s="323">
        <f t="shared" si="9"/>
        <v>8</v>
      </c>
      <c r="D45" s="47" t="str">
        <f t="shared" si="9"/>
        <v>Malori Brown</v>
      </c>
      <c r="E45" s="60"/>
      <c r="F45" s="1">
        <f>IF(COUNT(AL45:CA45)=0,"", COUNT(AL45:CA45))</f>
        <v>6</v>
      </c>
      <c r="G45" s="46">
        <f t="shared" ref="G45" si="77">_xlfn.IFS(F45="","",F45=1,1,F45=2,2,F45=3,3,F45=4,4,F45=5,5,F45&gt;5,5)</f>
        <v>5</v>
      </c>
      <c r="I45" s="61"/>
      <c r="J45" s="108" t="s">
        <v>7</v>
      </c>
      <c r="K45" s="45">
        <f>IFERROR(LARGE((AL45:CA45),1),"")</f>
        <v>590</v>
      </c>
      <c r="L45" s="1">
        <f>IFERROR(LARGE((AL45:CA45),2),"")</f>
        <v>584</v>
      </c>
      <c r="M45" s="1">
        <f>IFERROR(LARGE((AL45:CA45),3),"")</f>
        <v>581</v>
      </c>
      <c r="N45" s="1">
        <f>IFERROR(LARGE((AL45:CA45),4),"")</f>
        <v>576</v>
      </c>
      <c r="O45" s="46">
        <f>IFERROR(LARGE((AL45:CA45),5),"")</f>
        <v>568</v>
      </c>
      <c r="P45" s="1"/>
      <c r="Q45" s="56">
        <f t="shared" si="11"/>
        <v>579.79999999999995</v>
      </c>
      <c r="R45" s="57" t="str">
        <f t="shared" si="12"/>
        <v/>
      </c>
      <c r="T45" s="5">
        <f t="shared" ref="T45" si="78">IF(U45="","",1)</f>
        <v>1</v>
      </c>
      <c r="U45" s="4">
        <f t="shared" ref="U45" si="79">IF(SUM(Q45:R45)=0,"",SUM(Q45:R45))</f>
        <v>579.79999999999995</v>
      </c>
      <c r="V45" s="6">
        <f t="shared" ref="V45" si="80">IF(U45="","",1)</f>
        <v>1</v>
      </c>
      <c r="X45" s="60" t="str">
        <f t="shared" si="5"/>
        <v>Malori Brown</v>
      </c>
      <c r="Y45" s="46"/>
      <c r="Z45" s="76"/>
      <c r="AB45" s="82"/>
      <c r="AC45" s="45">
        <v>8</v>
      </c>
      <c r="AD45" s="60" t="s">
        <v>173</v>
      </c>
      <c r="AF45" s="45"/>
      <c r="AG45" s="1"/>
      <c r="AH45" s="1"/>
      <c r="AI45" s="1"/>
      <c r="AJ45" s="46"/>
      <c r="AK45" s="108"/>
      <c r="AL45" s="62" t="s">
        <v>7</v>
      </c>
      <c r="AM45" s="62">
        <v>590</v>
      </c>
      <c r="AN45" s="62">
        <v>584</v>
      </c>
      <c r="AO45" s="62" t="s">
        <v>7</v>
      </c>
      <c r="AP45" s="62" t="s">
        <v>7</v>
      </c>
      <c r="AQ45" s="62" t="s">
        <v>7</v>
      </c>
      <c r="AR45" s="62">
        <v>581</v>
      </c>
      <c r="AS45" s="62">
        <v>576</v>
      </c>
      <c r="AT45" s="62" t="s">
        <v>7</v>
      </c>
      <c r="AU45" s="62" t="s">
        <v>7</v>
      </c>
      <c r="AV45" s="62" t="s">
        <v>7</v>
      </c>
      <c r="AW45" s="62" t="s">
        <v>7</v>
      </c>
      <c r="AX45" s="62" t="s">
        <v>7</v>
      </c>
      <c r="AY45" s="62" t="s">
        <v>7</v>
      </c>
      <c r="AZ45" s="62" t="s">
        <v>7</v>
      </c>
      <c r="BA45" s="62" t="s">
        <v>7</v>
      </c>
      <c r="BB45" s="62" t="s">
        <v>7</v>
      </c>
      <c r="BC45" s="62" t="s">
        <v>7</v>
      </c>
      <c r="BD45" s="62" t="s">
        <v>7</v>
      </c>
      <c r="BE45" s="62" t="s">
        <v>7</v>
      </c>
      <c r="BF45" s="62" t="s">
        <v>7</v>
      </c>
      <c r="BG45" s="62" t="s">
        <v>7</v>
      </c>
      <c r="BH45" s="62" t="s">
        <v>7</v>
      </c>
      <c r="BI45" s="62">
        <v>560</v>
      </c>
      <c r="BJ45" s="62">
        <v>568</v>
      </c>
      <c r="BK45" s="62" t="s">
        <v>7</v>
      </c>
      <c r="BL45" s="62" t="s">
        <v>7</v>
      </c>
      <c r="BM45" s="62" t="s">
        <v>7</v>
      </c>
      <c r="BN45" s="62" t="s">
        <v>7</v>
      </c>
      <c r="BO45" s="62" t="s">
        <v>7</v>
      </c>
      <c r="BP45" s="62" t="s">
        <v>7</v>
      </c>
      <c r="BQ45" s="62" t="s">
        <v>7</v>
      </c>
      <c r="BR45" s="62" t="s">
        <v>7</v>
      </c>
      <c r="BS45" s="62" t="s">
        <v>7</v>
      </c>
      <c r="BT45" s="62" t="s">
        <v>7</v>
      </c>
      <c r="BU45" s="62" t="s">
        <v>7</v>
      </c>
      <c r="BV45" s="62" t="s">
        <v>7</v>
      </c>
      <c r="BW45" s="62" t="s">
        <v>7</v>
      </c>
      <c r="BX45" s="62" t="s">
        <v>7</v>
      </c>
      <c r="BY45" s="62" t="s">
        <v>7</v>
      </c>
      <c r="BZ45" s="62" t="s">
        <v>7</v>
      </c>
      <c r="CA45" s="62" t="s">
        <v>7</v>
      </c>
      <c r="CB45" s="117"/>
      <c r="CC45" s="60" t="str">
        <f>IF(AD45="Athlete Name","",AD45)</f>
        <v>Malori Brown</v>
      </c>
      <c r="CD45" s="46">
        <v>8</v>
      </c>
      <c r="CE45" s="88"/>
    </row>
    <row r="46" spans="2:83" x14ac:dyDescent="0.35">
      <c r="B46" s="71"/>
      <c r="C46" s="323"/>
      <c r="D46" s="47"/>
      <c r="E46" s="60"/>
      <c r="G46" s="46"/>
      <c r="I46" s="61" t="str">
        <f>IF(SUM(AF46:AJ46)=0,"",SUM(AF46:AJ46))</f>
        <v/>
      </c>
      <c r="J46" s="108" t="s">
        <v>12</v>
      </c>
      <c r="K46" s="45" t="str">
        <f>IFERROR(LARGE((AL46:CA46),1),"")</f>
        <v/>
      </c>
      <c r="L46" s="1" t="str">
        <f>IFERROR(LARGE((AL46:CA46),2),"")</f>
        <v/>
      </c>
      <c r="M46" s="1" t="str">
        <f>IFERROR(LARGE((AL46:CA46),3),"")</f>
        <v/>
      </c>
      <c r="N46" s="1" t="str">
        <f>IFERROR(LARGE((AL46:CA46),4),"")</f>
        <v/>
      </c>
      <c r="O46" s="46" t="str">
        <f>IFERROR(LARGE((AL46:CA46),5),"")</f>
        <v/>
      </c>
      <c r="P46" s="1"/>
      <c r="Q46" s="56"/>
      <c r="R46" s="57"/>
      <c r="T46" s="5">
        <f t="shared" ref="T46" si="81">IF(U45="","",1)</f>
        <v>1</v>
      </c>
      <c r="U46" s="126">
        <f t="shared" ref="U46" si="82">IF(U45="","",1)</f>
        <v>1</v>
      </c>
      <c r="V46" s="6">
        <f t="shared" ref="V46" si="83">IF(U45="","",1)</f>
        <v>1</v>
      </c>
      <c r="X46" s="60"/>
      <c r="Y46" s="46"/>
      <c r="Z46" s="76"/>
      <c r="AB46" s="82"/>
      <c r="AC46" s="45"/>
      <c r="AD46" s="60"/>
      <c r="AF46" s="45" t="s">
        <v>12</v>
      </c>
      <c r="AG46" s="1" t="s">
        <v>12</v>
      </c>
      <c r="AH46" s="1" t="s">
        <v>12</v>
      </c>
      <c r="AI46" s="1" t="s">
        <v>12</v>
      </c>
      <c r="AJ46" s="46" t="s">
        <v>12</v>
      </c>
      <c r="AK46" s="108"/>
      <c r="AL46" s="45" t="s">
        <v>12</v>
      </c>
      <c r="AM46" s="45" t="s">
        <v>12</v>
      </c>
      <c r="AN46" s="45" t="s">
        <v>12</v>
      </c>
      <c r="AO46" s="45" t="s">
        <v>12</v>
      </c>
      <c r="AP46" s="45" t="s">
        <v>12</v>
      </c>
      <c r="AQ46" s="45" t="s">
        <v>12</v>
      </c>
      <c r="AR46" s="45" t="s">
        <v>12</v>
      </c>
      <c r="AS46" s="45" t="s">
        <v>12</v>
      </c>
      <c r="AT46" s="45" t="s">
        <v>12</v>
      </c>
      <c r="AU46" s="45" t="s">
        <v>12</v>
      </c>
      <c r="AV46" s="45" t="s">
        <v>12</v>
      </c>
      <c r="AW46" s="45" t="s">
        <v>12</v>
      </c>
      <c r="AX46" s="45" t="s">
        <v>12</v>
      </c>
      <c r="AY46" s="45" t="s">
        <v>12</v>
      </c>
      <c r="AZ46" s="45" t="s">
        <v>12</v>
      </c>
      <c r="BA46" s="45" t="s">
        <v>12</v>
      </c>
      <c r="BB46" s="45" t="s">
        <v>12</v>
      </c>
      <c r="BC46" s="45" t="s">
        <v>12</v>
      </c>
      <c r="BD46" s="45" t="s">
        <v>12</v>
      </c>
      <c r="BE46" s="45" t="s">
        <v>12</v>
      </c>
      <c r="BF46" s="45" t="s">
        <v>12</v>
      </c>
      <c r="BG46" s="45" t="s">
        <v>12</v>
      </c>
      <c r="BH46" s="45" t="s">
        <v>12</v>
      </c>
      <c r="BI46" s="45" t="s">
        <v>12</v>
      </c>
      <c r="BJ46" s="45" t="s">
        <v>12</v>
      </c>
      <c r="BK46" s="45" t="s">
        <v>12</v>
      </c>
      <c r="BL46" s="45" t="s">
        <v>12</v>
      </c>
      <c r="BM46" s="45" t="s">
        <v>12</v>
      </c>
      <c r="BN46" s="45" t="s">
        <v>12</v>
      </c>
      <c r="BO46" s="45" t="s">
        <v>12</v>
      </c>
      <c r="BP46" s="45" t="s">
        <v>12</v>
      </c>
      <c r="BQ46" s="45" t="s">
        <v>12</v>
      </c>
      <c r="BR46" s="45" t="s">
        <v>12</v>
      </c>
      <c r="BS46" s="45" t="s">
        <v>12</v>
      </c>
      <c r="BT46" s="45" t="s">
        <v>12</v>
      </c>
      <c r="BU46" s="45" t="s">
        <v>12</v>
      </c>
      <c r="BV46" s="45" t="s">
        <v>12</v>
      </c>
      <c r="BW46" s="45" t="s">
        <v>12</v>
      </c>
      <c r="BX46" s="45" t="s">
        <v>12</v>
      </c>
      <c r="BY46" s="45" t="s">
        <v>12</v>
      </c>
      <c r="BZ46" s="45" t="s">
        <v>12</v>
      </c>
      <c r="CA46" s="45" t="s">
        <v>12</v>
      </c>
      <c r="CB46" s="117"/>
      <c r="CC46" s="60"/>
      <c r="CD46" s="46"/>
      <c r="CE46" s="88"/>
    </row>
    <row r="47" spans="2:83" s="39" customFormat="1" ht="8.5" customHeight="1" thickBot="1" x14ac:dyDescent="0.4">
      <c r="B47" s="102"/>
      <c r="C47" s="324"/>
      <c r="D47" s="107"/>
      <c r="E47" s="103"/>
      <c r="F47" s="115"/>
      <c r="G47" s="116"/>
      <c r="I47" s="95"/>
      <c r="K47" s="96"/>
      <c r="L47" s="93"/>
      <c r="M47" s="93"/>
      <c r="N47" s="93"/>
      <c r="O47" s="94"/>
      <c r="Q47" s="112"/>
      <c r="R47" s="113"/>
      <c r="T47" s="110">
        <f t="shared" ref="T47" si="84">IF(U45="","",1)</f>
        <v>1</v>
      </c>
      <c r="U47" s="93">
        <f t="shared" ref="U47" si="85">IF(U45="","",1)</f>
        <v>1</v>
      </c>
      <c r="V47" s="109">
        <f t="shared" ref="V47" si="86">IF(U45="","",1)</f>
        <v>1</v>
      </c>
      <c r="X47" s="107"/>
      <c r="Y47" s="97"/>
      <c r="Z47" s="98"/>
      <c r="AB47" s="104"/>
      <c r="AC47" s="92"/>
      <c r="AD47" s="148"/>
      <c r="AE47" s="93"/>
      <c r="AF47" s="153"/>
      <c r="AG47" s="154"/>
      <c r="AH47" s="154"/>
      <c r="AI47" s="155"/>
      <c r="AJ47" s="156"/>
      <c r="AL47" s="159"/>
      <c r="AM47" s="155"/>
      <c r="AN47" s="155"/>
      <c r="AO47" s="155"/>
      <c r="AP47" s="155"/>
      <c r="AQ47" s="155"/>
      <c r="AR47" s="155"/>
      <c r="AS47" s="155"/>
      <c r="AT47" s="155"/>
      <c r="AU47" s="155"/>
      <c r="AV47" s="155"/>
      <c r="AW47" s="155"/>
      <c r="AX47" s="155"/>
      <c r="AY47" s="155"/>
      <c r="AZ47" s="155"/>
      <c r="BA47" s="155"/>
      <c r="BB47" s="155"/>
      <c r="BC47" s="155"/>
      <c r="BD47" s="155"/>
      <c r="BE47" s="155"/>
      <c r="BF47" s="155"/>
      <c r="BG47" s="155"/>
      <c r="BH47" s="155"/>
      <c r="BI47" s="155"/>
      <c r="BJ47" s="155"/>
      <c r="BK47" s="155"/>
      <c r="BL47" s="155"/>
      <c r="BM47" s="155"/>
      <c r="BN47" s="155"/>
      <c r="BO47" s="155"/>
      <c r="BP47" s="155"/>
      <c r="BQ47" s="155"/>
      <c r="BR47" s="155"/>
      <c r="BS47" s="155"/>
      <c r="BT47" s="155"/>
      <c r="BU47" s="155"/>
      <c r="BV47" s="155"/>
      <c r="BW47" s="155"/>
      <c r="BX47" s="155"/>
      <c r="BY47" s="155"/>
      <c r="BZ47" s="155"/>
      <c r="CA47" s="156"/>
      <c r="CB47" s="118"/>
      <c r="CC47" s="158"/>
      <c r="CD47" s="97"/>
      <c r="CE47" s="105"/>
    </row>
    <row r="48" spans="2:83" ht="8.5" customHeight="1" thickTop="1" x14ac:dyDescent="0.35">
      <c r="B48" s="71"/>
      <c r="C48" s="323"/>
      <c r="D48" s="47"/>
      <c r="E48" s="60"/>
      <c r="G48" s="46"/>
      <c r="I48" s="61"/>
      <c r="K48" s="45"/>
      <c r="L48" s="1"/>
      <c r="M48" s="1"/>
      <c r="N48" s="1"/>
      <c r="O48" s="46"/>
      <c r="P48" s="1"/>
      <c r="Q48" s="56"/>
      <c r="R48" s="57"/>
      <c r="T48" s="5" t="str">
        <f t="shared" ref="T48" si="87">IF(U49="","",1)</f>
        <v/>
      </c>
      <c r="U48" s="1" t="str">
        <f t="shared" ref="U48" si="88">IF(U49="","",1)</f>
        <v/>
      </c>
      <c r="V48" s="6" t="str">
        <f t="shared" ref="V48" si="89">IF(U49="","",1)</f>
        <v/>
      </c>
      <c r="X48" s="60"/>
      <c r="Y48" s="46"/>
      <c r="Z48" s="76"/>
      <c r="AB48" s="82"/>
      <c r="AC48" s="45"/>
      <c r="AD48" s="134"/>
      <c r="AF48" s="135"/>
      <c r="AG48" s="136"/>
      <c r="AH48" s="136"/>
      <c r="AI48" s="137"/>
      <c r="AJ48" s="138"/>
      <c r="AL48" s="143"/>
      <c r="AM48" s="144"/>
      <c r="AN48" s="144"/>
      <c r="AO48" s="144"/>
      <c r="AP48" s="144"/>
      <c r="AQ48" s="144"/>
      <c r="AR48" s="144"/>
      <c r="AS48" s="144"/>
      <c r="AT48" s="144"/>
      <c r="AU48" s="144"/>
      <c r="AV48" s="144"/>
      <c r="AW48" s="144"/>
      <c r="AX48" s="144"/>
      <c r="AY48" s="144"/>
      <c r="AZ48" s="144"/>
      <c r="BA48" s="144"/>
      <c r="BB48" s="144"/>
      <c r="BC48" s="144"/>
      <c r="BD48" s="144"/>
      <c r="BE48" s="144"/>
      <c r="BF48" s="144"/>
      <c r="BG48" s="144"/>
      <c r="BH48" s="144"/>
      <c r="BI48" s="144"/>
      <c r="BJ48" s="144"/>
      <c r="BK48" s="144"/>
      <c r="BL48" s="144"/>
      <c r="BM48" s="144"/>
      <c r="BN48" s="144"/>
      <c r="BO48" s="144"/>
      <c r="BP48" s="144"/>
      <c r="BQ48" s="144"/>
      <c r="BR48" s="144"/>
      <c r="BS48" s="144"/>
      <c r="BT48" s="144"/>
      <c r="BU48" s="144"/>
      <c r="BV48" s="144"/>
      <c r="BW48" s="144"/>
      <c r="BX48" s="144"/>
      <c r="BY48" s="144"/>
      <c r="BZ48" s="144"/>
      <c r="CA48" s="145"/>
      <c r="CB48" s="117"/>
      <c r="CC48" s="134"/>
      <c r="CD48" s="46"/>
      <c r="CE48" s="88"/>
    </row>
    <row r="49" spans="2:83" x14ac:dyDescent="0.35">
      <c r="B49" s="71"/>
      <c r="C49" s="323">
        <f t="shared" si="9"/>
        <v>9</v>
      </c>
      <c r="D49" s="47" t="str">
        <f t="shared" si="9"/>
        <v>Hannah Black</v>
      </c>
      <c r="E49" s="60"/>
      <c r="F49" s="1" t="str">
        <f>IF(COUNT(AL49:CA49)=0,"", COUNT(AL49:CA49))</f>
        <v/>
      </c>
      <c r="G49" s="46" t="str">
        <f t="shared" ref="G49" si="90">_xlfn.IFS(F49="","",F49=1,1,F49=2,2,F49=3,3,F49=4,4,F49=5,5,F49&gt;5,5)</f>
        <v/>
      </c>
      <c r="I49" s="61"/>
      <c r="J49" s="108" t="s">
        <v>7</v>
      </c>
      <c r="K49" s="45" t="str">
        <f>IFERROR(LARGE((AL49:CA49),1),"")</f>
        <v/>
      </c>
      <c r="L49" s="1" t="str">
        <f>IFERROR(LARGE((AL49:CA49),2),"")</f>
        <v/>
      </c>
      <c r="M49" s="1" t="str">
        <f>IFERROR(LARGE((AL49:CA49),3),"")</f>
        <v/>
      </c>
      <c r="N49" s="1" t="str">
        <f>IFERROR(LARGE((AL49:CA49),4),"")</f>
        <v/>
      </c>
      <c r="O49" s="46" t="str">
        <f>IFERROR(LARGE((AL49:CA49),5),"")</f>
        <v/>
      </c>
      <c r="P49" s="1"/>
      <c r="Q49" s="56" t="str">
        <f t="shared" si="11"/>
        <v/>
      </c>
      <c r="R49" s="57" t="str">
        <f t="shared" si="12"/>
        <v/>
      </c>
      <c r="T49" s="5" t="str">
        <f t="shared" ref="T49" si="91">IF(U49="","",1)</f>
        <v/>
      </c>
      <c r="U49" s="4" t="str">
        <f t="shared" ref="U49" si="92">IF(SUM(Q49:R49)=0,"",SUM(Q49:R49))</f>
        <v/>
      </c>
      <c r="V49" s="6" t="str">
        <f t="shared" ref="V49" si="93">IF(U49="","",1)</f>
        <v/>
      </c>
      <c r="X49" s="60" t="str">
        <f t="shared" si="5"/>
        <v>Hannah Black</v>
      </c>
      <c r="Y49" s="46"/>
      <c r="Z49" s="76"/>
      <c r="AB49" s="82"/>
      <c r="AC49" s="45">
        <v>9</v>
      </c>
      <c r="AD49" s="60" t="s">
        <v>170</v>
      </c>
      <c r="AF49" s="45"/>
      <c r="AG49" s="1"/>
      <c r="AH49" s="1"/>
      <c r="AI49" s="1"/>
      <c r="AJ49" s="46"/>
      <c r="AK49" s="108"/>
      <c r="AL49" s="62" t="s">
        <v>7</v>
      </c>
      <c r="AM49" s="62" t="s">
        <v>7</v>
      </c>
      <c r="AN49" s="62" t="s">
        <v>7</v>
      </c>
      <c r="AO49" s="62" t="s">
        <v>7</v>
      </c>
      <c r="AP49" s="62" t="s">
        <v>7</v>
      </c>
      <c r="AQ49" s="62" t="s">
        <v>7</v>
      </c>
      <c r="AR49" s="62" t="s">
        <v>7</v>
      </c>
      <c r="AS49" s="62" t="s">
        <v>7</v>
      </c>
      <c r="AT49" s="62" t="s">
        <v>7</v>
      </c>
      <c r="AU49" s="62" t="s">
        <v>7</v>
      </c>
      <c r="AV49" s="62" t="s">
        <v>7</v>
      </c>
      <c r="AW49" s="62" t="s">
        <v>7</v>
      </c>
      <c r="AX49" s="62" t="s">
        <v>7</v>
      </c>
      <c r="AY49" s="62" t="s">
        <v>7</v>
      </c>
      <c r="AZ49" s="62" t="s">
        <v>7</v>
      </c>
      <c r="BA49" s="62" t="s">
        <v>7</v>
      </c>
      <c r="BB49" s="62" t="s">
        <v>7</v>
      </c>
      <c r="BC49" s="62" t="s">
        <v>7</v>
      </c>
      <c r="BD49" s="62" t="s">
        <v>7</v>
      </c>
      <c r="BE49" s="62" t="s">
        <v>7</v>
      </c>
      <c r="BF49" s="62" t="s">
        <v>7</v>
      </c>
      <c r="BG49" s="62" t="s">
        <v>7</v>
      </c>
      <c r="BH49" s="62" t="s">
        <v>7</v>
      </c>
      <c r="BI49" s="62" t="s">
        <v>7</v>
      </c>
      <c r="BJ49" s="62" t="s">
        <v>7</v>
      </c>
      <c r="BK49" s="62" t="s">
        <v>7</v>
      </c>
      <c r="BL49" s="62" t="s">
        <v>7</v>
      </c>
      <c r="BM49" s="62" t="s">
        <v>7</v>
      </c>
      <c r="BN49" s="62" t="s">
        <v>7</v>
      </c>
      <c r="BO49" s="62" t="s">
        <v>7</v>
      </c>
      <c r="BP49" s="62" t="s">
        <v>7</v>
      </c>
      <c r="BQ49" s="62" t="s">
        <v>7</v>
      </c>
      <c r="BR49" s="62" t="s">
        <v>7</v>
      </c>
      <c r="BS49" s="62" t="s">
        <v>7</v>
      </c>
      <c r="BT49" s="62" t="s">
        <v>7</v>
      </c>
      <c r="BU49" s="62" t="s">
        <v>7</v>
      </c>
      <c r="BV49" s="62" t="s">
        <v>7</v>
      </c>
      <c r="BW49" s="62" t="s">
        <v>7</v>
      </c>
      <c r="BX49" s="62" t="s">
        <v>7</v>
      </c>
      <c r="BY49" s="62" t="s">
        <v>7</v>
      </c>
      <c r="BZ49" s="62" t="s">
        <v>7</v>
      </c>
      <c r="CA49" s="62" t="s">
        <v>7</v>
      </c>
      <c r="CB49" s="117"/>
      <c r="CC49" s="60" t="str">
        <f>IF(AD49="Athlete Name","",AD49)</f>
        <v>Hannah Black</v>
      </c>
      <c r="CD49" s="46">
        <v>9</v>
      </c>
      <c r="CE49" s="88"/>
    </row>
    <row r="50" spans="2:83" x14ac:dyDescent="0.35">
      <c r="B50" s="71"/>
      <c r="C50" s="323"/>
      <c r="D50" s="47"/>
      <c r="E50" s="60"/>
      <c r="F50" s="45"/>
      <c r="G50" s="46"/>
      <c r="I50" s="61" t="str">
        <f>IF(SUM(AF50:AJ50)=0,"",SUM(AF50:AJ50))</f>
        <v/>
      </c>
      <c r="J50" s="108" t="s">
        <v>12</v>
      </c>
      <c r="K50" s="45" t="str">
        <f>IFERROR(LARGE((AL50:CA50),1),"")</f>
        <v/>
      </c>
      <c r="L50" s="1" t="str">
        <f>IFERROR(LARGE((AL50:CA50),2),"")</f>
        <v/>
      </c>
      <c r="M50" s="1" t="str">
        <f>IFERROR(LARGE((AL50:CA50),3),"")</f>
        <v/>
      </c>
      <c r="N50" s="1" t="str">
        <f>IFERROR(LARGE((AL50:CA50),4),"")</f>
        <v/>
      </c>
      <c r="O50" s="46" t="str">
        <f>IFERROR(LARGE((AL50:CA50),5),"")</f>
        <v/>
      </c>
      <c r="P50" s="1"/>
      <c r="Q50" s="56"/>
      <c r="R50" s="57"/>
      <c r="T50" s="5" t="str">
        <f t="shared" ref="T50" si="94">IF(U49="","",1)</f>
        <v/>
      </c>
      <c r="U50" s="126" t="str">
        <f t="shared" ref="U50" si="95">IF(U49="","",1)</f>
        <v/>
      </c>
      <c r="V50" s="6" t="str">
        <f t="shared" ref="V50" si="96">IF(U49="","",1)</f>
        <v/>
      </c>
      <c r="X50" s="60"/>
      <c r="Y50" s="46"/>
      <c r="Z50" s="76"/>
      <c r="AB50" s="82"/>
      <c r="AC50" s="45"/>
      <c r="AD50" s="60"/>
      <c r="AF50" s="45" t="s">
        <v>12</v>
      </c>
      <c r="AG50" s="1" t="s">
        <v>12</v>
      </c>
      <c r="AH50" s="1" t="s">
        <v>12</v>
      </c>
      <c r="AI50" s="1" t="s">
        <v>12</v>
      </c>
      <c r="AJ50" s="46" t="s">
        <v>12</v>
      </c>
      <c r="AK50" s="108"/>
      <c r="AL50" s="45" t="s">
        <v>12</v>
      </c>
      <c r="AM50" s="45" t="s">
        <v>12</v>
      </c>
      <c r="AN50" s="45" t="s">
        <v>12</v>
      </c>
      <c r="AO50" s="45" t="s">
        <v>12</v>
      </c>
      <c r="AP50" s="45" t="s">
        <v>12</v>
      </c>
      <c r="AQ50" s="45" t="s">
        <v>12</v>
      </c>
      <c r="AR50" s="45" t="s">
        <v>12</v>
      </c>
      <c r="AS50" s="45" t="s">
        <v>12</v>
      </c>
      <c r="AT50" s="45" t="s">
        <v>12</v>
      </c>
      <c r="AU50" s="45" t="s">
        <v>12</v>
      </c>
      <c r="AV50" s="45" t="s">
        <v>12</v>
      </c>
      <c r="AW50" s="45" t="s">
        <v>12</v>
      </c>
      <c r="AX50" s="45" t="s">
        <v>12</v>
      </c>
      <c r="AY50" s="45" t="s">
        <v>12</v>
      </c>
      <c r="AZ50" s="45" t="s">
        <v>12</v>
      </c>
      <c r="BA50" s="45" t="s">
        <v>12</v>
      </c>
      <c r="BB50" s="45" t="s">
        <v>12</v>
      </c>
      <c r="BC50" s="45" t="s">
        <v>12</v>
      </c>
      <c r="BD50" s="45" t="s">
        <v>12</v>
      </c>
      <c r="BE50" s="45" t="s">
        <v>12</v>
      </c>
      <c r="BF50" s="45" t="s">
        <v>12</v>
      </c>
      <c r="BG50" s="45" t="s">
        <v>12</v>
      </c>
      <c r="BH50" s="45" t="s">
        <v>12</v>
      </c>
      <c r="BI50" s="45" t="s">
        <v>12</v>
      </c>
      <c r="BJ50" s="45" t="s">
        <v>12</v>
      </c>
      <c r="BK50" s="45" t="s">
        <v>12</v>
      </c>
      <c r="BL50" s="45" t="s">
        <v>12</v>
      </c>
      <c r="BM50" s="45" t="s">
        <v>12</v>
      </c>
      <c r="BN50" s="45" t="s">
        <v>12</v>
      </c>
      <c r="BO50" s="45" t="s">
        <v>12</v>
      </c>
      <c r="BP50" s="45" t="s">
        <v>12</v>
      </c>
      <c r="BQ50" s="45" t="s">
        <v>12</v>
      </c>
      <c r="BR50" s="45" t="s">
        <v>12</v>
      </c>
      <c r="BS50" s="45" t="s">
        <v>12</v>
      </c>
      <c r="BT50" s="45" t="s">
        <v>12</v>
      </c>
      <c r="BU50" s="45" t="s">
        <v>12</v>
      </c>
      <c r="BV50" s="45" t="s">
        <v>12</v>
      </c>
      <c r="BW50" s="45" t="s">
        <v>12</v>
      </c>
      <c r="BX50" s="45" t="s">
        <v>12</v>
      </c>
      <c r="BY50" s="45" t="s">
        <v>12</v>
      </c>
      <c r="BZ50" s="45" t="s">
        <v>12</v>
      </c>
      <c r="CA50" s="45" t="s">
        <v>12</v>
      </c>
      <c r="CB50" s="117"/>
      <c r="CC50" s="60"/>
      <c r="CD50" s="46"/>
      <c r="CE50" s="88"/>
    </row>
    <row r="51" spans="2:83" s="39" customFormat="1" ht="8.5" customHeight="1" thickBot="1" x14ac:dyDescent="0.4">
      <c r="B51" s="102"/>
      <c r="C51" s="324"/>
      <c r="D51" s="107"/>
      <c r="E51" s="103"/>
      <c r="F51" s="115"/>
      <c r="G51" s="116"/>
      <c r="I51" s="95"/>
      <c r="K51" s="96"/>
      <c r="L51" s="93"/>
      <c r="M51" s="93"/>
      <c r="N51" s="93"/>
      <c r="O51" s="94"/>
      <c r="Q51" s="112"/>
      <c r="R51" s="113"/>
      <c r="T51" s="110" t="str">
        <f t="shared" ref="T51" si="97">IF(U49="","",1)</f>
        <v/>
      </c>
      <c r="U51" s="93" t="str">
        <f t="shared" ref="U51" si="98">IF(U49="","",1)</f>
        <v/>
      </c>
      <c r="V51" s="109" t="str">
        <f t="shared" ref="V51" si="99">IF(U49="","",1)</f>
        <v/>
      </c>
      <c r="X51" s="107"/>
      <c r="Y51" s="97"/>
      <c r="Z51" s="98"/>
      <c r="AB51" s="104"/>
      <c r="AC51" s="92"/>
      <c r="AD51" s="139"/>
      <c r="AF51" s="140"/>
      <c r="AG51" s="141"/>
      <c r="AH51" s="141"/>
      <c r="AI51" s="141"/>
      <c r="AJ51" s="142"/>
      <c r="AL51" s="140"/>
      <c r="AM51" s="141"/>
      <c r="AN51" s="141"/>
      <c r="AO51" s="141"/>
      <c r="AP51" s="141"/>
      <c r="AQ51" s="141"/>
      <c r="AR51" s="141"/>
      <c r="AS51" s="141"/>
      <c r="AT51" s="141"/>
      <c r="AU51" s="141"/>
      <c r="AV51" s="141"/>
      <c r="AW51" s="141"/>
      <c r="AX51" s="141"/>
      <c r="AY51" s="141"/>
      <c r="AZ51" s="141"/>
      <c r="BA51" s="141"/>
      <c r="BB51" s="141"/>
      <c r="BC51" s="141"/>
      <c r="BD51" s="141"/>
      <c r="BE51" s="141"/>
      <c r="BF51" s="141"/>
      <c r="BG51" s="141"/>
      <c r="BH51" s="141"/>
      <c r="BI51" s="141"/>
      <c r="BJ51" s="141"/>
      <c r="BK51" s="141"/>
      <c r="BL51" s="141"/>
      <c r="BM51" s="141"/>
      <c r="BN51" s="141"/>
      <c r="BO51" s="141"/>
      <c r="BP51" s="141"/>
      <c r="BQ51" s="141"/>
      <c r="BR51" s="141"/>
      <c r="BS51" s="141"/>
      <c r="BT51" s="141"/>
      <c r="BU51" s="141"/>
      <c r="BV51" s="141"/>
      <c r="BW51" s="141"/>
      <c r="BX51" s="141"/>
      <c r="BY51" s="141"/>
      <c r="BZ51" s="141"/>
      <c r="CA51" s="142"/>
      <c r="CB51" s="118"/>
      <c r="CC51" s="146"/>
      <c r="CD51" s="97"/>
      <c r="CE51" s="105"/>
    </row>
    <row r="52" spans="2:83" ht="8.5" customHeight="1" thickTop="1" x14ac:dyDescent="0.35">
      <c r="B52" s="71"/>
      <c r="C52" s="323"/>
      <c r="D52" s="47"/>
      <c r="E52" s="60"/>
      <c r="G52" s="46"/>
      <c r="I52" s="61"/>
      <c r="K52" s="45"/>
      <c r="L52" s="1"/>
      <c r="M52" s="1"/>
      <c r="N52" s="1"/>
      <c r="O52" s="46"/>
      <c r="P52" s="1"/>
      <c r="Q52" s="56"/>
      <c r="R52" s="57"/>
      <c r="T52" s="5">
        <f t="shared" ref="T52" si="100">IF(U53="","",1)</f>
        <v>1</v>
      </c>
      <c r="U52" s="1">
        <f t="shared" ref="U52" si="101">IF(U53="","",1)</f>
        <v>1</v>
      </c>
      <c r="V52" s="6">
        <f t="shared" ref="V52" si="102">IF(U53="","",1)</f>
        <v>1</v>
      </c>
      <c r="X52" s="60"/>
      <c r="Y52" s="46"/>
      <c r="Z52" s="76"/>
      <c r="AB52" s="82"/>
      <c r="AC52" s="45"/>
      <c r="AD52" s="149"/>
      <c r="AF52" s="150"/>
      <c r="AG52" s="151"/>
      <c r="AH52" s="151"/>
      <c r="AI52" s="151"/>
      <c r="AJ52" s="152"/>
      <c r="AL52" s="150"/>
      <c r="AM52" s="157"/>
      <c r="AN52" s="157"/>
      <c r="AO52" s="157"/>
      <c r="AP52" s="157"/>
      <c r="AQ52" s="157"/>
      <c r="AR52" s="157"/>
      <c r="AS52" s="157"/>
      <c r="AT52" s="157"/>
      <c r="AU52" s="157"/>
      <c r="AV52" s="157"/>
      <c r="AW52" s="157"/>
      <c r="AX52" s="157"/>
      <c r="AY52" s="157"/>
      <c r="AZ52" s="157"/>
      <c r="BA52" s="157"/>
      <c r="BB52" s="157"/>
      <c r="BC52" s="157"/>
      <c r="BD52" s="157"/>
      <c r="BE52" s="157"/>
      <c r="BF52" s="157"/>
      <c r="BG52" s="157"/>
      <c r="BH52" s="157"/>
      <c r="BI52" s="157"/>
      <c r="BJ52" s="157"/>
      <c r="BK52" s="157"/>
      <c r="BL52" s="157"/>
      <c r="BM52" s="157"/>
      <c r="BN52" s="157"/>
      <c r="BO52" s="157"/>
      <c r="BP52" s="157"/>
      <c r="BQ52" s="157"/>
      <c r="BR52" s="157"/>
      <c r="BS52" s="157"/>
      <c r="BT52" s="157"/>
      <c r="BU52" s="157"/>
      <c r="BV52" s="157"/>
      <c r="BW52" s="157"/>
      <c r="BX52" s="157"/>
      <c r="BY52" s="157"/>
      <c r="BZ52" s="157"/>
      <c r="CA52" s="152"/>
      <c r="CB52" s="117"/>
      <c r="CC52" s="149"/>
      <c r="CD52" s="46"/>
      <c r="CE52" s="88"/>
    </row>
    <row r="53" spans="2:83" x14ac:dyDescent="0.35">
      <c r="B53" s="71"/>
      <c r="C53" s="323">
        <f t="shared" si="9"/>
        <v>10</v>
      </c>
      <c r="D53" s="47" t="str">
        <f t="shared" si="9"/>
        <v>Ali Weisz</v>
      </c>
      <c r="E53" s="60"/>
      <c r="F53" s="1">
        <f>IF(COUNT(AL53:CA53)=0,"", COUNT(AL53:CA53))</f>
        <v>10</v>
      </c>
      <c r="G53" s="46">
        <f t="shared" ref="G53" si="103">_xlfn.IFS(F53="","",F53=1,1,F53=2,2,F53=3,3,F53=4,4,F53=5,5,F53&gt;5,5)</f>
        <v>5</v>
      </c>
      <c r="I53" s="61"/>
      <c r="J53" s="108" t="s">
        <v>7</v>
      </c>
      <c r="K53" s="45">
        <f>IFERROR(LARGE((AL53:CA53),1),"")</f>
        <v>589</v>
      </c>
      <c r="L53" s="1">
        <f>IFERROR(LARGE((AL53:CA53),2),"")</f>
        <v>588</v>
      </c>
      <c r="M53" s="1">
        <f>IFERROR(LARGE((AL53:CA53),3),"")</f>
        <v>584</v>
      </c>
      <c r="N53" s="1">
        <f>IFERROR(LARGE((AL53:CA53),4),"")</f>
        <v>582</v>
      </c>
      <c r="O53" s="46">
        <f>IFERROR(LARGE((AL53:CA53),5),"")</f>
        <v>581</v>
      </c>
      <c r="P53" s="1"/>
      <c r="Q53" s="56">
        <f t="shared" si="11"/>
        <v>584.79999999999995</v>
      </c>
      <c r="R53" s="57" t="str">
        <f t="shared" si="12"/>
        <v/>
      </c>
      <c r="T53" s="5">
        <f t="shared" ref="T53" si="104">IF(U53="","",1)</f>
        <v>1</v>
      </c>
      <c r="U53" s="4">
        <f t="shared" ref="U53" si="105">IF(SUM(Q53:R53)=0,"",SUM(Q53:R53))</f>
        <v>584.79999999999995</v>
      </c>
      <c r="V53" s="6">
        <f t="shared" ref="V53" si="106">IF(U53="","",1)</f>
        <v>1</v>
      </c>
      <c r="X53" s="60" t="str">
        <f t="shared" si="5"/>
        <v>Ali Weisz</v>
      </c>
      <c r="Y53" s="46"/>
      <c r="Z53" s="76"/>
      <c r="AB53" s="82"/>
      <c r="AC53" s="45">
        <v>10</v>
      </c>
      <c r="AD53" s="60" t="s">
        <v>151</v>
      </c>
      <c r="AF53" s="45"/>
      <c r="AG53" s="1"/>
      <c r="AH53" s="1"/>
      <c r="AI53" s="1"/>
      <c r="AJ53" s="46"/>
      <c r="AK53" s="108"/>
      <c r="AL53" s="62" t="s">
        <v>7</v>
      </c>
      <c r="AM53" s="62">
        <v>584</v>
      </c>
      <c r="AN53" s="62">
        <v>588</v>
      </c>
      <c r="AO53" s="62" t="s">
        <v>7</v>
      </c>
      <c r="AP53" s="62" t="s">
        <v>7</v>
      </c>
      <c r="AQ53" s="62" t="s">
        <v>7</v>
      </c>
      <c r="AR53" s="62">
        <v>577</v>
      </c>
      <c r="AS53" s="62">
        <v>577</v>
      </c>
      <c r="AT53" s="62">
        <v>579</v>
      </c>
      <c r="AU53" s="62">
        <v>582</v>
      </c>
      <c r="AV53" s="62" t="s">
        <v>7</v>
      </c>
      <c r="AW53" s="62" t="s">
        <v>7</v>
      </c>
      <c r="AX53" s="62" t="s">
        <v>7</v>
      </c>
      <c r="AY53" s="62" t="s">
        <v>7</v>
      </c>
      <c r="AZ53" s="62" t="s">
        <v>7</v>
      </c>
      <c r="BA53" s="62" t="s">
        <v>7</v>
      </c>
      <c r="BB53" s="62" t="s">
        <v>7</v>
      </c>
      <c r="BC53" s="62" t="s">
        <v>7</v>
      </c>
      <c r="BD53" s="62" t="s">
        <v>7</v>
      </c>
      <c r="BE53" s="62" t="s">
        <v>7</v>
      </c>
      <c r="BF53" s="62" t="s">
        <v>7</v>
      </c>
      <c r="BG53" s="62" t="s">
        <v>7</v>
      </c>
      <c r="BH53" s="62" t="s">
        <v>7</v>
      </c>
      <c r="BI53" s="62">
        <v>581</v>
      </c>
      <c r="BJ53" s="62">
        <v>574</v>
      </c>
      <c r="BK53" s="62">
        <v>589</v>
      </c>
      <c r="BL53" s="62">
        <v>573</v>
      </c>
      <c r="BM53" s="62" t="s">
        <v>7</v>
      </c>
      <c r="BN53" s="62" t="s">
        <v>7</v>
      </c>
      <c r="BO53" s="62" t="s">
        <v>7</v>
      </c>
      <c r="BP53" s="62" t="s">
        <v>7</v>
      </c>
      <c r="BQ53" s="62" t="s">
        <v>7</v>
      </c>
      <c r="BR53" s="62" t="s">
        <v>7</v>
      </c>
      <c r="BS53" s="62" t="s">
        <v>7</v>
      </c>
      <c r="BT53" s="62" t="s">
        <v>7</v>
      </c>
      <c r="BU53" s="62" t="s">
        <v>7</v>
      </c>
      <c r="BV53" s="62" t="s">
        <v>7</v>
      </c>
      <c r="BW53" s="62" t="s">
        <v>7</v>
      </c>
      <c r="BX53" s="62" t="s">
        <v>7</v>
      </c>
      <c r="BY53" s="62" t="s">
        <v>7</v>
      </c>
      <c r="BZ53" s="62" t="s">
        <v>7</v>
      </c>
      <c r="CA53" s="62" t="s">
        <v>7</v>
      </c>
      <c r="CB53" s="117"/>
      <c r="CC53" s="60" t="str">
        <f>IF(AD53="Athlete Name","",AD53)</f>
        <v>Ali Weisz</v>
      </c>
      <c r="CD53" s="46">
        <v>10</v>
      </c>
      <c r="CE53" s="88"/>
    </row>
    <row r="54" spans="2:83" x14ac:dyDescent="0.35">
      <c r="B54" s="71"/>
      <c r="C54" s="323"/>
      <c r="D54" s="47"/>
      <c r="E54" s="60"/>
      <c r="G54" s="46"/>
      <c r="I54" s="61" t="str">
        <f>IF(SUM(AF54:AJ54)=0,"",SUM(AF54:AJ54))</f>
        <v/>
      </c>
      <c r="J54" s="108" t="s">
        <v>12</v>
      </c>
      <c r="K54" s="45" t="str">
        <f>IFERROR(LARGE((AL54:CA54),1),"")</f>
        <v/>
      </c>
      <c r="L54" s="1" t="str">
        <f>IFERROR(LARGE((AL54:CA54),2),"")</f>
        <v/>
      </c>
      <c r="M54" s="1" t="str">
        <f>IFERROR(LARGE((AL54:CA54),3),"")</f>
        <v/>
      </c>
      <c r="N54" s="1" t="str">
        <f>IFERROR(LARGE((AL54:CA54),4),"")</f>
        <v/>
      </c>
      <c r="O54" s="46" t="str">
        <f>IFERROR(LARGE((AL54:CA54),5),"")</f>
        <v/>
      </c>
      <c r="P54" s="1"/>
      <c r="Q54" s="56"/>
      <c r="R54" s="57"/>
      <c r="T54" s="5">
        <f t="shared" ref="T54" si="107">IF(U53="","",1)</f>
        <v>1</v>
      </c>
      <c r="U54" s="126">
        <f t="shared" ref="U54" si="108">IF(U53="","",1)</f>
        <v>1</v>
      </c>
      <c r="V54" s="6">
        <f t="shared" ref="V54" si="109">IF(U53="","",1)</f>
        <v>1</v>
      </c>
      <c r="X54" s="60"/>
      <c r="Y54" s="46"/>
      <c r="Z54" s="76"/>
      <c r="AB54" s="82"/>
      <c r="AC54" s="45"/>
      <c r="AD54" s="103"/>
      <c r="AF54" s="45" t="s">
        <v>12</v>
      </c>
      <c r="AG54" s="1" t="s">
        <v>12</v>
      </c>
      <c r="AH54" s="1" t="s">
        <v>12</v>
      </c>
      <c r="AI54" s="1" t="s">
        <v>12</v>
      </c>
      <c r="AJ54" s="46" t="s">
        <v>12</v>
      </c>
      <c r="AK54" s="108"/>
      <c r="AL54" s="45" t="s">
        <v>12</v>
      </c>
      <c r="AM54" s="45" t="s">
        <v>12</v>
      </c>
      <c r="AN54" s="45" t="s">
        <v>12</v>
      </c>
      <c r="AO54" s="45" t="s">
        <v>12</v>
      </c>
      <c r="AP54" s="45" t="s">
        <v>12</v>
      </c>
      <c r="AQ54" s="45" t="s">
        <v>12</v>
      </c>
      <c r="AR54" s="45" t="s">
        <v>12</v>
      </c>
      <c r="AS54" s="45" t="s">
        <v>12</v>
      </c>
      <c r="AT54" s="45" t="s">
        <v>12</v>
      </c>
      <c r="AU54" s="45" t="s">
        <v>12</v>
      </c>
      <c r="AV54" s="45" t="s">
        <v>12</v>
      </c>
      <c r="AW54" s="45" t="s">
        <v>12</v>
      </c>
      <c r="AX54" s="45" t="s">
        <v>12</v>
      </c>
      <c r="AY54" s="45" t="s">
        <v>12</v>
      </c>
      <c r="AZ54" s="45" t="s">
        <v>12</v>
      </c>
      <c r="BA54" s="45" t="s">
        <v>12</v>
      </c>
      <c r="BB54" s="45" t="s">
        <v>12</v>
      </c>
      <c r="BC54" s="45" t="s">
        <v>12</v>
      </c>
      <c r="BD54" s="45" t="s">
        <v>12</v>
      </c>
      <c r="BE54" s="45" t="s">
        <v>12</v>
      </c>
      <c r="BF54" s="45" t="s">
        <v>12</v>
      </c>
      <c r="BG54" s="45" t="s">
        <v>12</v>
      </c>
      <c r="BH54" s="45" t="s">
        <v>12</v>
      </c>
      <c r="BI54" s="45" t="s">
        <v>12</v>
      </c>
      <c r="BJ54" s="45" t="s">
        <v>12</v>
      </c>
      <c r="BK54" s="45" t="s">
        <v>12</v>
      </c>
      <c r="BL54" s="45" t="s">
        <v>12</v>
      </c>
      <c r="BM54" s="45" t="s">
        <v>12</v>
      </c>
      <c r="BN54" s="45" t="s">
        <v>12</v>
      </c>
      <c r="BO54" s="45" t="s">
        <v>12</v>
      </c>
      <c r="BP54" s="45" t="s">
        <v>12</v>
      </c>
      <c r="BQ54" s="45" t="s">
        <v>12</v>
      </c>
      <c r="BR54" s="45" t="s">
        <v>12</v>
      </c>
      <c r="BS54" s="45" t="s">
        <v>12</v>
      </c>
      <c r="BT54" s="45" t="s">
        <v>12</v>
      </c>
      <c r="BU54" s="45" t="s">
        <v>12</v>
      </c>
      <c r="BV54" s="45" t="s">
        <v>12</v>
      </c>
      <c r="BW54" s="45" t="s">
        <v>12</v>
      </c>
      <c r="BX54" s="45" t="s">
        <v>12</v>
      </c>
      <c r="BY54" s="45" t="s">
        <v>12</v>
      </c>
      <c r="BZ54" s="45" t="s">
        <v>12</v>
      </c>
      <c r="CA54" s="45" t="s">
        <v>12</v>
      </c>
      <c r="CB54" s="117"/>
      <c r="CC54" s="60"/>
      <c r="CD54" s="46"/>
      <c r="CE54" s="88"/>
    </row>
    <row r="55" spans="2:83" s="39" customFormat="1" ht="8.5" customHeight="1" thickBot="1" x14ac:dyDescent="0.4">
      <c r="B55" s="102"/>
      <c r="C55" s="324"/>
      <c r="D55" s="107"/>
      <c r="E55" s="103"/>
      <c r="F55" s="115"/>
      <c r="G55" s="116"/>
      <c r="I55" s="95"/>
      <c r="K55" s="96"/>
      <c r="L55" s="93"/>
      <c r="M55" s="93"/>
      <c r="N55" s="93"/>
      <c r="O55" s="94"/>
      <c r="Q55" s="112"/>
      <c r="R55" s="113"/>
      <c r="T55" s="110">
        <f t="shared" ref="T55" si="110">IF(U53="","",1)</f>
        <v>1</v>
      </c>
      <c r="U55" s="93">
        <f t="shared" ref="U55" si="111">IF(U53="","",1)</f>
        <v>1</v>
      </c>
      <c r="V55" s="109">
        <f t="shared" ref="V55" si="112">IF(U53="","",1)</f>
        <v>1</v>
      </c>
      <c r="X55" s="107"/>
      <c r="Y55" s="97"/>
      <c r="Z55" s="98"/>
      <c r="AB55" s="104"/>
      <c r="AC55" s="92"/>
      <c r="AD55" s="148"/>
      <c r="AF55" s="153"/>
      <c r="AG55" s="154"/>
      <c r="AH55" s="154"/>
      <c r="AI55" s="155"/>
      <c r="AJ55" s="156"/>
      <c r="AL55" s="159"/>
      <c r="AM55" s="155"/>
      <c r="AN55" s="155"/>
      <c r="AO55" s="155"/>
      <c r="AP55" s="155"/>
      <c r="AQ55" s="155"/>
      <c r="AR55" s="155"/>
      <c r="AS55" s="155"/>
      <c r="AT55" s="155"/>
      <c r="AU55" s="155"/>
      <c r="AV55" s="155"/>
      <c r="AW55" s="155"/>
      <c r="AX55" s="155"/>
      <c r="AY55" s="155"/>
      <c r="AZ55" s="155"/>
      <c r="BA55" s="155"/>
      <c r="BB55" s="155"/>
      <c r="BC55" s="155"/>
      <c r="BD55" s="155"/>
      <c r="BE55" s="155"/>
      <c r="BF55" s="155"/>
      <c r="BG55" s="155"/>
      <c r="BH55" s="155"/>
      <c r="BI55" s="155"/>
      <c r="BJ55" s="155"/>
      <c r="BK55" s="155"/>
      <c r="BL55" s="155"/>
      <c r="BM55" s="155"/>
      <c r="BN55" s="155"/>
      <c r="BO55" s="155"/>
      <c r="BP55" s="155"/>
      <c r="BQ55" s="155"/>
      <c r="BR55" s="155"/>
      <c r="BS55" s="155"/>
      <c r="BT55" s="155"/>
      <c r="BU55" s="155"/>
      <c r="BV55" s="155"/>
      <c r="BW55" s="155"/>
      <c r="BX55" s="155"/>
      <c r="BY55" s="155"/>
      <c r="BZ55" s="155"/>
      <c r="CA55" s="156"/>
      <c r="CB55" s="118"/>
      <c r="CC55" s="158"/>
      <c r="CD55" s="97"/>
      <c r="CE55" s="105"/>
    </row>
    <row r="56" spans="2:83" ht="8.5" customHeight="1" thickTop="1" x14ac:dyDescent="0.35">
      <c r="B56" s="71"/>
      <c r="C56" s="323"/>
      <c r="D56" s="47"/>
      <c r="E56" s="60"/>
      <c r="G56" s="46"/>
      <c r="I56" s="61"/>
      <c r="K56" s="45"/>
      <c r="L56" s="1"/>
      <c r="M56" s="1"/>
      <c r="N56" s="1"/>
      <c r="O56" s="46"/>
      <c r="P56" s="1"/>
      <c r="Q56" s="56"/>
      <c r="R56" s="57"/>
      <c r="T56" s="5">
        <f t="shared" ref="T56" si="113">IF(U57="","",1)</f>
        <v>1</v>
      </c>
      <c r="U56" s="1">
        <f t="shared" ref="U56" si="114">IF(U57="","",1)</f>
        <v>1</v>
      </c>
      <c r="V56" s="6">
        <f t="shared" ref="V56" si="115">IF(U57="","",1)</f>
        <v>1</v>
      </c>
      <c r="X56" s="60"/>
      <c r="Y56" s="46"/>
      <c r="Z56" s="76"/>
      <c r="AB56" s="82"/>
      <c r="AC56" s="45"/>
      <c r="AD56" s="134"/>
      <c r="AF56" s="135"/>
      <c r="AG56" s="136"/>
      <c r="AH56" s="136"/>
      <c r="AI56" s="137"/>
      <c r="AJ56" s="138"/>
      <c r="AL56" s="143"/>
      <c r="AM56" s="144"/>
      <c r="AN56" s="144"/>
      <c r="AO56" s="144"/>
      <c r="AP56" s="144"/>
      <c r="AQ56" s="144"/>
      <c r="AR56" s="144"/>
      <c r="AS56" s="144"/>
      <c r="AT56" s="144"/>
      <c r="AU56" s="144"/>
      <c r="AV56" s="144"/>
      <c r="AW56" s="144"/>
      <c r="AX56" s="144"/>
      <c r="AY56" s="144"/>
      <c r="AZ56" s="144"/>
      <c r="BA56" s="144"/>
      <c r="BB56" s="144"/>
      <c r="BC56" s="144"/>
      <c r="BD56" s="144"/>
      <c r="BE56" s="144"/>
      <c r="BF56" s="144"/>
      <c r="BG56" s="144"/>
      <c r="BH56" s="144"/>
      <c r="BI56" s="144"/>
      <c r="BJ56" s="144"/>
      <c r="BK56" s="144"/>
      <c r="BL56" s="144"/>
      <c r="BM56" s="144"/>
      <c r="BN56" s="144"/>
      <c r="BO56" s="144"/>
      <c r="BP56" s="144"/>
      <c r="BQ56" s="144"/>
      <c r="BR56" s="144"/>
      <c r="BS56" s="144"/>
      <c r="BT56" s="144"/>
      <c r="BU56" s="144"/>
      <c r="BV56" s="144"/>
      <c r="BW56" s="144"/>
      <c r="BX56" s="144"/>
      <c r="BY56" s="144"/>
      <c r="BZ56" s="144"/>
      <c r="CA56" s="145"/>
      <c r="CB56" s="117"/>
      <c r="CC56" s="134"/>
      <c r="CD56" s="46"/>
      <c r="CE56" s="88"/>
    </row>
    <row r="57" spans="2:83" x14ac:dyDescent="0.35">
      <c r="B57" s="71"/>
      <c r="C57" s="323">
        <f t="shared" si="9"/>
        <v>11</v>
      </c>
      <c r="D57" s="47" t="str">
        <f t="shared" si="9"/>
        <v>Stephanie Allan</v>
      </c>
      <c r="E57" s="60"/>
      <c r="F57" s="1">
        <f>IF(COUNT(AL57:CA57)=0,"", COUNT(AL57:CA57))</f>
        <v>2</v>
      </c>
      <c r="G57" s="46">
        <f t="shared" ref="G57" si="116">_xlfn.IFS(F57="","",F57=1,1,F57=2,2,F57=3,3,F57=4,4,F57=5,5,F57&gt;5,5)</f>
        <v>2</v>
      </c>
      <c r="I57" s="61"/>
      <c r="J57" s="108" t="s">
        <v>7</v>
      </c>
      <c r="K57" s="45">
        <f>IFERROR(LARGE((AL57:CA57),1),"")</f>
        <v>591</v>
      </c>
      <c r="L57" s="1">
        <f>IFERROR(LARGE((AL57:CA57),2),"")</f>
        <v>581</v>
      </c>
      <c r="M57" s="1" t="str">
        <f>IFERROR(LARGE((AL57:CA57),3),"")</f>
        <v/>
      </c>
      <c r="N57" s="1" t="str">
        <f>IFERROR(LARGE((AL57:CA57),4),"")</f>
        <v/>
      </c>
      <c r="O57" s="46" t="str">
        <f>IFERROR(LARGE((AL57:CA57),5),"")</f>
        <v/>
      </c>
      <c r="P57" s="1"/>
      <c r="Q57" s="56">
        <f t="shared" si="11"/>
        <v>586</v>
      </c>
      <c r="R57" s="57" t="str">
        <f t="shared" si="12"/>
        <v/>
      </c>
      <c r="T57" s="5">
        <f t="shared" ref="T57" si="117">IF(U57="","",1)</f>
        <v>1</v>
      </c>
      <c r="U57" s="4">
        <f t="shared" ref="U57" si="118">IF(SUM(Q57:R57)=0,"",SUM(Q57:R57))</f>
        <v>586</v>
      </c>
      <c r="V57" s="6">
        <f t="shared" ref="V57" si="119">IF(U57="","",1)</f>
        <v>1</v>
      </c>
      <c r="X57" s="60" t="str">
        <f t="shared" si="5"/>
        <v>Stephanie Allan</v>
      </c>
      <c r="Y57" s="46"/>
      <c r="Z57" s="76"/>
      <c r="AB57" s="82"/>
      <c r="AC57" s="45">
        <v>11</v>
      </c>
      <c r="AD57" s="60" t="s">
        <v>155</v>
      </c>
      <c r="AF57" s="45"/>
      <c r="AG57" s="1"/>
      <c r="AH57" s="1"/>
      <c r="AI57" s="1"/>
      <c r="AJ57" s="46"/>
      <c r="AK57" s="108"/>
      <c r="AL57" s="62" t="s">
        <v>7</v>
      </c>
      <c r="AM57" s="62">
        <v>581</v>
      </c>
      <c r="AN57" s="62">
        <v>591</v>
      </c>
      <c r="AO57" s="62" t="s">
        <v>7</v>
      </c>
      <c r="AP57" s="62" t="s">
        <v>7</v>
      </c>
      <c r="AQ57" s="62" t="s">
        <v>7</v>
      </c>
      <c r="AR57" s="62" t="s">
        <v>7</v>
      </c>
      <c r="AS57" s="62" t="s">
        <v>7</v>
      </c>
      <c r="AT57" s="62" t="s">
        <v>7</v>
      </c>
      <c r="AU57" s="62" t="s">
        <v>7</v>
      </c>
      <c r="AV57" s="62" t="s">
        <v>7</v>
      </c>
      <c r="AW57" s="62" t="s">
        <v>7</v>
      </c>
      <c r="AX57" s="62" t="s">
        <v>7</v>
      </c>
      <c r="AY57" s="62" t="s">
        <v>7</v>
      </c>
      <c r="AZ57" s="62" t="s">
        <v>7</v>
      </c>
      <c r="BA57" s="62" t="s">
        <v>7</v>
      </c>
      <c r="BB57" s="62" t="s">
        <v>7</v>
      </c>
      <c r="BC57" s="62" t="s">
        <v>7</v>
      </c>
      <c r="BD57" s="62" t="s">
        <v>7</v>
      </c>
      <c r="BE57" s="62" t="s">
        <v>7</v>
      </c>
      <c r="BF57" s="62" t="s">
        <v>7</v>
      </c>
      <c r="BG57" s="62" t="s">
        <v>7</v>
      </c>
      <c r="BH57" s="62" t="s">
        <v>7</v>
      </c>
      <c r="BI57" s="62" t="s">
        <v>7</v>
      </c>
      <c r="BJ57" s="62" t="s">
        <v>7</v>
      </c>
      <c r="BK57" s="62" t="s">
        <v>7</v>
      </c>
      <c r="BL57" s="62" t="s">
        <v>7</v>
      </c>
      <c r="BM57" s="62" t="s">
        <v>7</v>
      </c>
      <c r="BN57" s="62" t="s">
        <v>7</v>
      </c>
      <c r="BO57" s="62" t="s">
        <v>7</v>
      </c>
      <c r="BP57" s="62" t="s">
        <v>7</v>
      </c>
      <c r="BQ57" s="62" t="s">
        <v>7</v>
      </c>
      <c r="BR57" s="62" t="s">
        <v>7</v>
      </c>
      <c r="BS57" s="62" t="s">
        <v>7</v>
      </c>
      <c r="BT57" s="62" t="s">
        <v>7</v>
      </c>
      <c r="BU57" s="62" t="s">
        <v>7</v>
      </c>
      <c r="BV57" s="62" t="s">
        <v>7</v>
      </c>
      <c r="BW57" s="62" t="s">
        <v>7</v>
      </c>
      <c r="BX57" s="62" t="s">
        <v>7</v>
      </c>
      <c r="BY57" s="62" t="s">
        <v>7</v>
      </c>
      <c r="BZ57" s="62" t="s">
        <v>7</v>
      </c>
      <c r="CA57" s="62" t="s">
        <v>7</v>
      </c>
      <c r="CB57" s="117"/>
      <c r="CC57" s="60" t="str">
        <f>IF(AD57="Athlete Name","",AD57)</f>
        <v>Stephanie Allan</v>
      </c>
      <c r="CD57" s="46">
        <v>11</v>
      </c>
      <c r="CE57" s="88"/>
    </row>
    <row r="58" spans="2:83" x14ac:dyDescent="0.35">
      <c r="B58" s="71"/>
      <c r="C58" s="323"/>
      <c r="D58" s="47"/>
      <c r="E58" s="60"/>
      <c r="G58" s="46"/>
      <c r="I58" s="61" t="str">
        <f>IF(SUM(AF58:AJ58)=0,"",SUM(AF58:AJ58))</f>
        <v/>
      </c>
      <c r="J58" s="108" t="s">
        <v>12</v>
      </c>
      <c r="K58" s="45" t="str">
        <f>IFERROR(LARGE((AL58:CA58),1),"")</f>
        <v/>
      </c>
      <c r="L58" s="1" t="str">
        <f>IFERROR(LARGE((AL58:CA58),2),"")</f>
        <v/>
      </c>
      <c r="M58" s="1" t="str">
        <f>IFERROR(LARGE((AL58:CA58),3),"")</f>
        <v/>
      </c>
      <c r="N58" s="1" t="str">
        <f>IFERROR(LARGE((AL58:CA58),4),"")</f>
        <v/>
      </c>
      <c r="O58" s="46" t="str">
        <f>IFERROR(LARGE((AL58:CA58),5),"")</f>
        <v/>
      </c>
      <c r="P58" s="1"/>
      <c r="Q58" s="56"/>
      <c r="R58" s="57"/>
      <c r="T58" s="5">
        <f t="shared" ref="T58" si="120">IF(U57="","",1)</f>
        <v>1</v>
      </c>
      <c r="U58" s="126">
        <f t="shared" ref="U58" si="121">IF(U57="","",1)</f>
        <v>1</v>
      </c>
      <c r="V58" s="6">
        <f t="shared" ref="V58" si="122">IF(U57="","",1)</f>
        <v>1</v>
      </c>
      <c r="X58" s="60"/>
      <c r="Y58" s="46"/>
      <c r="Z58" s="76"/>
      <c r="AB58" s="82"/>
      <c r="AC58" s="45"/>
      <c r="AD58" s="60"/>
      <c r="AF58" s="45" t="s">
        <v>12</v>
      </c>
      <c r="AG58" s="1" t="s">
        <v>12</v>
      </c>
      <c r="AH58" s="1" t="s">
        <v>12</v>
      </c>
      <c r="AI58" s="1" t="s">
        <v>12</v>
      </c>
      <c r="AJ58" s="46" t="s">
        <v>12</v>
      </c>
      <c r="AK58" s="108"/>
      <c r="AL58" s="45" t="s">
        <v>12</v>
      </c>
      <c r="AM58" s="45" t="s">
        <v>12</v>
      </c>
      <c r="AN58" s="45" t="s">
        <v>12</v>
      </c>
      <c r="AO58" s="45" t="s">
        <v>12</v>
      </c>
      <c r="AP58" s="45" t="s">
        <v>12</v>
      </c>
      <c r="AQ58" s="45" t="s">
        <v>12</v>
      </c>
      <c r="AR58" s="45" t="s">
        <v>12</v>
      </c>
      <c r="AS58" s="45" t="s">
        <v>12</v>
      </c>
      <c r="AT58" s="45" t="s">
        <v>12</v>
      </c>
      <c r="AU58" s="45" t="s">
        <v>12</v>
      </c>
      <c r="AV58" s="45" t="s">
        <v>12</v>
      </c>
      <c r="AW58" s="45" t="s">
        <v>12</v>
      </c>
      <c r="AX58" s="45" t="s">
        <v>12</v>
      </c>
      <c r="AY58" s="45" t="s">
        <v>12</v>
      </c>
      <c r="AZ58" s="45" t="s">
        <v>12</v>
      </c>
      <c r="BA58" s="45" t="s">
        <v>12</v>
      </c>
      <c r="BB58" s="45" t="s">
        <v>12</v>
      </c>
      <c r="BC58" s="45" t="s">
        <v>12</v>
      </c>
      <c r="BD58" s="45" t="s">
        <v>12</v>
      </c>
      <c r="BE58" s="45" t="s">
        <v>12</v>
      </c>
      <c r="BF58" s="45" t="s">
        <v>12</v>
      </c>
      <c r="BG58" s="45" t="s">
        <v>12</v>
      </c>
      <c r="BH58" s="45" t="s">
        <v>12</v>
      </c>
      <c r="BI58" s="45" t="s">
        <v>12</v>
      </c>
      <c r="BJ58" s="45" t="s">
        <v>12</v>
      </c>
      <c r="BK58" s="45" t="s">
        <v>12</v>
      </c>
      <c r="BL58" s="45" t="s">
        <v>12</v>
      </c>
      <c r="BM58" s="45" t="s">
        <v>12</v>
      </c>
      <c r="BN58" s="45" t="s">
        <v>12</v>
      </c>
      <c r="BO58" s="45" t="s">
        <v>12</v>
      </c>
      <c r="BP58" s="45" t="s">
        <v>12</v>
      </c>
      <c r="BQ58" s="45" t="s">
        <v>12</v>
      </c>
      <c r="BR58" s="45" t="s">
        <v>12</v>
      </c>
      <c r="BS58" s="45" t="s">
        <v>12</v>
      </c>
      <c r="BT58" s="45" t="s">
        <v>12</v>
      </c>
      <c r="BU58" s="45" t="s">
        <v>12</v>
      </c>
      <c r="BV58" s="45" t="s">
        <v>12</v>
      </c>
      <c r="BW58" s="45" t="s">
        <v>12</v>
      </c>
      <c r="BX58" s="45" t="s">
        <v>12</v>
      </c>
      <c r="BY58" s="45" t="s">
        <v>12</v>
      </c>
      <c r="BZ58" s="45" t="s">
        <v>12</v>
      </c>
      <c r="CA58" s="45" t="s">
        <v>12</v>
      </c>
      <c r="CB58" s="117"/>
      <c r="CC58" s="60"/>
      <c r="CD58" s="46"/>
      <c r="CE58" s="88"/>
    </row>
    <row r="59" spans="2:83" s="39" customFormat="1" ht="8.5" customHeight="1" thickBot="1" x14ac:dyDescent="0.4">
      <c r="B59" s="102"/>
      <c r="C59" s="324"/>
      <c r="D59" s="107"/>
      <c r="E59" s="103"/>
      <c r="F59" s="115"/>
      <c r="G59" s="116"/>
      <c r="I59" s="95"/>
      <c r="K59" s="96"/>
      <c r="L59" s="93"/>
      <c r="M59" s="93"/>
      <c r="N59" s="93"/>
      <c r="O59" s="94"/>
      <c r="Q59" s="112"/>
      <c r="R59" s="113"/>
      <c r="T59" s="110">
        <f t="shared" ref="T59" si="123">IF(U57="","",1)</f>
        <v>1</v>
      </c>
      <c r="U59" s="93">
        <f t="shared" ref="U59" si="124">IF(U57="","",1)</f>
        <v>1</v>
      </c>
      <c r="V59" s="109">
        <f t="shared" ref="V59" si="125">IF(U57="","",1)</f>
        <v>1</v>
      </c>
      <c r="X59" s="107"/>
      <c r="Y59" s="97"/>
      <c r="Z59" s="98"/>
      <c r="AB59" s="104"/>
      <c r="AC59" s="92"/>
      <c r="AD59" s="139"/>
      <c r="AF59" s="140"/>
      <c r="AG59" s="141"/>
      <c r="AH59" s="141"/>
      <c r="AI59" s="141"/>
      <c r="AJ59" s="142"/>
      <c r="AL59" s="140"/>
      <c r="AM59" s="141"/>
      <c r="AN59" s="141"/>
      <c r="AO59" s="141"/>
      <c r="AP59" s="141"/>
      <c r="AQ59" s="141"/>
      <c r="AR59" s="141"/>
      <c r="AS59" s="141"/>
      <c r="AT59" s="141"/>
      <c r="AU59" s="141"/>
      <c r="AV59" s="141"/>
      <c r="AW59" s="141"/>
      <c r="AX59" s="141"/>
      <c r="AY59" s="141"/>
      <c r="AZ59" s="141"/>
      <c r="BA59" s="141"/>
      <c r="BB59" s="141"/>
      <c r="BC59" s="141"/>
      <c r="BD59" s="141"/>
      <c r="BE59" s="141"/>
      <c r="BF59" s="141"/>
      <c r="BG59" s="141"/>
      <c r="BH59" s="141"/>
      <c r="BI59" s="141"/>
      <c r="BJ59" s="141"/>
      <c r="BK59" s="141"/>
      <c r="BL59" s="141"/>
      <c r="BM59" s="141"/>
      <c r="BN59" s="141"/>
      <c r="BO59" s="141"/>
      <c r="BP59" s="141"/>
      <c r="BQ59" s="141"/>
      <c r="BR59" s="141"/>
      <c r="BS59" s="141"/>
      <c r="BT59" s="141"/>
      <c r="BU59" s="141"/>
      <c r="BV59" s="141"/>
      <c r="BW59" s="141"/>
      <c r="BX59" s="141"/>
      <c r="BY59" s="141"/>
      <c r="BZ59" s="141"/>
      <c r="CA59" s="142"/>
      <c r="CB59" s="118"/>
      <c r="CC59" s="146"/>
      <c r="CD59" s="97"/>
      <c r="CE59" s="105"/>
    </row>
    <row r="60" spans="2:83" ht="8.5" customHeight="1" thickTop="1" x14ac:dyDescent="0.35">
      <c r="B60" s="71"/>
      <c r="C60" s="323"/>
      <c r="D60" s="47"/>
      <c r="E60" s="60"/>
      <c r="G60" s="46"/>
      <c r="I60" s="61"/>
      <c r="K60" s="45"/>
      <c r="L60" s="1"/>
      <c r="M60" s="1"/>
      <c r="N60" s="1"/>
      <c r="O60" s="46"/>
      <c r="P60" s="1"/>
      <c r="Q60" s="56"/>
      <c r="R60" s="57"/>
      <c r="T60" s="5">
        <f t="shared" ref="T60" si="126">IF(U61="","",1)</f>
        <v>1</v>
      </c>
      <c r="U60" s="1">
        <f t="shared" ref="U60" si="127">IF(U61="","",1)</f>
        <v>1</v>
      </c>
      <c r="V60" s="6">
        <f t="shared" ref="V60" si="128">IF(U61="","",1)</f>
        <v>1</v>
      </c>
      <c r="X60" s="60"/>
      <c r="Y60" s="46"/>
      <c r="Z60" s="76"/>
      <c r="AB60" s="82"/>
      <c r="AC60" s="45"/>
      <c r="AD60" s="149"/>
      <c r="AF60" s="150"/>
      <c r="AG60" s="151"/>
      <c r="AH60" s="151"/>
      <c r="AI60" s="151"/>
      <c r="AJ60" s="152"/>
      <c r="AL60" s="150"/>
      <c r="AM60" s="157"/>
      <c r="AN60" s="157"/>
      <c r="AO60" s="157"/>
      <c r="AP60" s="157"/>
      <c r="AQ60" s="157"/>
      <c r="AR60" s="157"/>
      <c r="AS60" s="157"/>
      <c r="AT60" s="157"/>
      <c r="AU60" s="157"/>
      <c r="AV60" s="157"/>
      <c r="AW60" s="157"/>
      <c r="AX60" s="157"/>
      <c r="AY60" s="157"/>
      <c r="AZ60" s="157"/>
      <c r="BA60" s="157"/>
      <c r="BB60" s="157"/>
      <c r="BC60" s="157"/>
      <c r="BD60" s="157"/>
      <c r="BE60" s="157"/>
      <c r="BF60" s="157"/>
      <c r="BG60" s="157"/>
      <c r="BH60" s="157"/>
      <c r="BI60" s="157"/>
      <c r="BJ60" s="157"/>
      <c r="BK60" s="157"/>
      <c r="BL60" s="157"/>
      <c r="BM60" s="157"/>
      <c r="BN60" s="157"/>
      <c r="BO60" s="157"/>
      <c r="BP60" s="157"/>
      <c r="BQ60" s="157"/>
      <c r="BR60" s="157"/>
      <c r="BS60" s="157"/>
      <c r="BT60" s="157"/>
      <c r="BU60" s="157"/>
      <c r="BV60" s="157"/>
      <c r="BW60" s="157"/>
      <c r="BX60" s="157"/>
      <c r="BY60" s="157"/>
      <c r="BZ60" s="157"/>
      <c r="CA60" s="152"/>
      <c r="CB60" s="117"/>
      <c r="CC60" s="149"/>
      <c r="CD60" s="46"/>
      <c r="CE60" s="88"/>
    </row>
    <row r="61" spans="2:83" x14ac:dyDescent="0.35">
      <c r="B61" s="71"/>
      <c r="C61" s="323">
        <f t="shared" si="9"/>
        <v>12</v>
      </c>
      <c r="D61" s="47" t="str">
        <f t="shared" si="9"/>
        <v>Ginny Thrasher*</v>
      </c>
      <c r="E61" s="60"/>
      <c r="F61" s="1">
        <f>IF(COUNT(AL61:CA61)=0,"", COUNT(AL61:CA61))</f>
        <v>2</v>
      </c>
      <c r="G61" s="46">
        <f t="shared" ref="G61" si="129">_xlfn.IFS(F61="","",F61=1,1,F61=2,2,F61=3,3,F61=4,4,F61=5,5,F61&gt;5,5)</f>
        <v>2</v>
      </c>
      <c r="I61" s="61"/>
      <c r="J61" s="108" t="s">
        <v>7</v>
      </c>
      <c r="K61" s="45">
        <f>IFERROR(LARGE((AL61:CA61),1),"")</f>
        <v>586</v>
      </c>
      <c r="L61" s="1">
        <f>IFERROR(LARGE((AL61:CA61),2),"")</f>
        <v>582</v>
      </c>
      <c r="M61" s="1" t="str">
        <f>IFERROR(LARGE((AL61:CA61),3),"")</f>
        <v/>
      </c>
      <c r="N61" s="1" t="str">
        <f>IFERROR(LARGE((AL61:CA61),4),"")</f>
        <v/>
      </c>
      <c r="O61" s="46" t="str">
        <f>IFERROR(LARGE((AL61:CA61),5),"")</f>
        <v/>
      </c>
      <c r="P61" s="1"/>
      <c r="Q61" s="56">
        <f t="shared" si="11"/>
        <v>584</v>
      </c>
      <c r="R61" s="57" t="str">
        <f t="shared" si="12"/>
        <v/>
      </c>
      <c r="T61" s="5">
        <f t="shared" ref="T61" si="130">IF(U61="","",1)</f>
        <v>1</v>
      </c>
      <c r="U61" s="4">
        <f t="shared" ref="U61" si="131">IF(SUM(Q61:R61)=0,"",SUM(Q61:R61))</f>
        <v>584</v>
      </c>
      <c r="V61" s="6">
        <f t="shared" ref="V61" si="132">IF(U61="","",1)</f>
        <v>1</v>
      </c>
      <c r="X61" s="60" t="str">
        <f t="shared" si="5"/>
        <v>Ginny Thrasher*</v>
      </c>
      <c r="Y61" s="46"/>
      <c r="Z61" s="76"/>
      <c r="AB61" s="82"/>
      <c r="AC61" s="45">
        <v>12</v>
      </c>
      <c r="AD61" s="60" t="s">
        <v>319</v>
      </c>
      <c r="AF61" s="45"/>
      <c r="AG61" s="1"/>
      <c r="AH61" s="1"/>
      <c r="AI61" s="1"/>
      <c r="AJ61" s="46"/>
      <c r="AK61" s="108"/>
      <c r="AL61" s="62" t="s">
        <v>7</v>
      </c>
      <c r="AM61" s="62">
        <v>586</v>
      </c>
      <c r="AN61" s="62">
        <v>582</v>
      </c>
      <c r="AO61" s="62" t="s">
        <v>7</v>
      </c>
      <c r="AP61" s="62" t="s">
        <v>7</v>
      </c>
      <c r="AQ61" s="62" t="s">
        <v>7</v>
      </c>
      <c r="AR61" s="62" t="s">
        <v>7</v>
      </c>
      <c r="AS61" s="62" t="s">
        <v>7</v>
      </c>
      <c r="AT61" s="62" t="s">
        <v>7</v>
      </c>
      <c r="AU61" s="62" t="s">
        <v>7</v>
      </c>
      <c r="AV61" s="62" t="s">
        <v>7</v>
      </c>
      <c r="AW61" s="62" t="s">
        <v>7</v>
      </c>
      <c r="AX61" s="62" t="s">
        <v>7</v>
      </c>
      <c r="AY61" s="62" t="s">
        <v>7</v>
      </c>
      <c r="AZ61" s="62" t="s">
        <v>7</v>
      </c>
      <c r="BA61" s="62" t="s">
        <v>7</v>
      </c>
      <c r="BB61" s="62" t="s">
        <v>7</v>
      </c>
      <c r="BC61" s="62" t="s">
        <v>7</v>
      </c>
      <c r="BD61" s="62" t="s">
        <v>7</v>
      </c>
      <c r="BE61" s="62" t="s">
        <v>7</v>
      </c>
      <c r="BF61" s="62" t="s">
        <v>7</v>
      </c>
      <c r="BG61" s="62" t="s">
        <v>7</v>
      </c>
      <c r="BH61" s="62" t="s">
        <v>7</v>
      </c>
      <c r="BI61" s="62" t="s">
        <v>7</v>
      </c>
      <c r="BJ61" s="62" t="s">
        <v>7</v>
      </c>
      <c r="BK61" s="62" t="s">
        <v>7</v>
      </c>
      <c r="BL61" s="62" t="s">
        <v>7</v>
      </c>
      <c r="BM61" s="62" t="s">
        <v>7</v>
      </c>
      <c r="BN61" s="62" t="s">
        <v>7</v>
      </c>
      <c r="BO61" s="62" t="s">
        <v>7</v>
      </c>
      <c r="BP61" s="62" t="s">
        <v>7</v>
      </c>
      <c r="BQ61" s="62" t="s">
        <v>7</v>
      </c>
      <c r="BR61" s="62" t="s">
        <v>7</v>
      </c>
      <c r="BS61" s="62" t="s">
        <v>7</v>
      </c>
      <c r="BT61" s="62" t="s">
        <v>7</v>
      </c>
      <c r="BU61" s="62" t="s">
        <v>7</v>
      </c>
      <c r="BV61" s="62" t="s">
        <v>7</v>
      </c>
      <c r="BW61" s="62" t="s">
        <v>7</v>
      </c>
      <c r="BX61" s="62" t="s">
        <v>7</v>
      </c>
      <c r="BY61" s="62" t="s">
        <v>7</v>
      </c>
      <c r="BZ61" s="62" t="s">
        <v>7</v>
      </c>
      <c r="CA61" s="62" t="s">
        <v>7</v>
      </c>
      <c r="CB61" s="117"/>
      <c r="CC61" s="60" t="str">
        <f>IF(AD61="Athlete Name","",AD61)</f>
        <v>Ginny Thrasher*</v>
      </c>
      <c r="CD61" s="46">
        <v>12</v>
      </c>
      <c r="CE61" s="88"/>
    </row>
    <row r="62" spans="2:83" x14ac:dyDescent="0.35">
      <c r="B62" s="71"/>
      <c r="C62" s="323"/>
      <c r="D62" s="47" t="s">
        <v>320</v>
      </c>
      <c r="E62" s="60"/>
      <c r="G62" s="46"/>
      <c r="I62" s="61" t="str">
        <f>IF(SUM(AF62:AJ62)=0,"",SUM(AF62:AJ62))</f>
        <v/>
      </c>
      <c r="J62" s="108" t="s">
        <v>12</v>
      </c>
      <c r="K62" s="45" t="str">
        <f>IFERROR(LARGE((AL62:CA62),1),"")</f>
        <v/>
      </c>
      <c r="L62" s="1" t="str">
        <f>IFERROR(LARGE((AL62:CA62),2),"")</f>
        <v/>
      </c>
      <c r="M62" s="1" t="str">
        <f>IFERROR(LARGE((AL62:CA62),3),"")</f>
        <v/>
      </c>
      <c r="N62" s="1" t="str">
        <f>IFERROR(LARGE((AL62:CA62),4),"")</f>
        <v/>
      </c>
      <c r="O62" s="46" t="str">
        <f>IFERROR(LARGE((AL62:CA62),5),"")</f>
        <v/>
      </c>
      <c r="P62" s="1"/>
      <c r="Q62" s="56"/>
      <c r="R62" s="57"/>
      <c r="T62" s="5">
        <f t="shared" ref="T62" si="133">IF(U61="","",1)</f>
        <v>1</v>
      </c>
      <c r="U62" s="126">
        <f t="shared" ref="U62" si="134">IF(U61="","",1)</f>
        <v>1</v>
      </c>
      <c r="V62" s="6">
        <f t="shared" ref="V62" si="135">IF(U61="","",1)</f>
        <v>1</v>
      </c>
      <c r="X62" s="60"/>
      <c r="Y62" s="46"/>
      <c r="Z62" s="76"/>
      <c r="AB62" s="82"/>
      <c r="AC62" s="45"/>
      <c r="AD62" s="103" t="s">
        <v>320</v>
      </c>
      <c r="AF62" s="45" t="s">
        <v>12</v>
      </c>
      <c r="AG62" s="1" t="s">
        <v>12</v>
      </c>
      <c r="AH62" s="1" t="s">
        <v>12</v>
      </c>
      <c r="AI62" s="1" t="s">
        <v>12</v>
      </c>
      <c r="AJ62" s="46" t="s">
        <v>12</v>
      </c>
      <c r="AK62" s="108"/>
      <c r="AL62" s="45" t="s">
        <v>12</v>
      </c>
      <c r="AM62" s="45" t="s">
        <v>12</v>
      </c>
      <c r="AN62" s="45" t="s">
        <v>12</v>
      </c>
      <c r="AO62" s="45" t="s">
        <v>12</v>
      </c>
      <c r="AP62" s="45" t="s">
        <v>12</v>
      </c>
      <c r="AQ62" s="45" t="s">
        <v>12</v>
      </c>
      <c r="AR62" s="45" t="s">
        <v>12</v>
      </c>
      <c r="AS62" s="45" t="s">
        <v>12</v>
      </c>
      <c r="AT62" s="45" t="s">
        <v>12</v>
      </c>
      <c r="AU62" s="45" t="s">
        <v>12</v>
      </c>
      <c r="AV62" s="45" t="s">
        <v>12</v>
      </c>
      <c r="AW62" s="45" t="s">
        <v>12</v>
      </c>
      <c r="AX62" s="45" t="s">
        <v>12</v>
      </c>
      <c r="AY62" s="45" t="s">
        <v>12</v>
      </c>
      <c r="AZ62" s="45" t="s">
        <v>12</v>
      </c>
      <c r="BA62" s="45" t="s">
        <v>12</v>
      </c>
      <c r="BB62" s="45" t="s">
        <v>12</v>
      </c>
      <c r="BC62" s="45" t="s">
        <v>12</v>
      </c>
      <c r="BD62" s="45" t="s">
        <v>12</v>
      </c>
      <c r="BE62" s="45" t="s">
        <v>12</v>
      </c>
      <c r="BF62" s="45" t="s">
        <v>12</v>
      </c>
      <c r="BG62" s="45" t="s">
        <v>12</v>
      </c>
      <c r="BH62" s="45" t="s">
        <v>12</v>
      </c>
      <c r="BI62" s="45" t="s">
        <v>12</v>
      </c>
      <c r="BJ62" s="45" t="s">
        <v>12</v>
      </c>
      <c r="BK62" s="45" t="s">
        <v>12</v>
      </c>
      <c r="BL62" s="45" t="s">
        <v>12</v>
      </c>
      <c r="BM62" s="45" t="s">
        <v>12</v>
      </c>
      <c r="BN62" s="45" t="s">
        <v>12</v>
      </c>
      <c r="BO62" s="45" t="s">
        <v>12</v>
      </c>
      <c r="BP62" s="45" t="s">
        <v>12</v>
      </c>
      <c r="BQ62" s="45" t="s">
        <v>12</v>
      </c>
      <c r="BR62" s="45" t="s">
        <v>12</v>
      </c>
      <c r="BS62" s="45" t="s">
        <v>12</v>
      </c>
      <c r="BT62" s="45" t="s">
        <v>12</v>
      </c>
      <c r="BU62" s="45" t="s">
        <v>12</v>
      </c>
      <c r="BV62" s="45" t="s">
        <v>12</v>
      </c>
      <c r="BW62" s="45" t="s">
        <v>12</v>
      </c>
      <c r="BX62" s="45" t="s">
        <v>12</v>
      </c>
      <c r="BY62" s="45" t="s">
        <v>12</v>
      </c>
      <c r="BZ62" s="45" t="s">
        <v>12</v>
      </c>
      <c r="CA62" s="45" t="s">
        <v>12</v>
      </c>
      <c r="CB62" s="117"/>
      <c r="CC62" s="60"/>
      <c r="CD62" s="46"/>
      <c r="CE62" s="88"/>
    </row>
    <row r="63" spans="2:83" s="39" customFormat="1" ht="8.5" customHeight="1" thickBot="1" x14ac:dyDescent="0.4">
      <c r="B63" s="102"/>
      <c r="C63" s="324"/>
      <c r="D63" s="107"/>
      <c r="E63" s="103"/>
      <c r="F63" s="115"/>
      <c r="G63" s="116"/>
      <c r="I63" s="95"/>
      <c r="K63" s="96"/>
      <c r="L63" s="93"/>
      <c r="M63" s="93"/>
      <c r="N63" s="93"/>
      <c r="O63" s="94"/>
      <c r="Q63" s="112"/>
      <c r="R63" s="113"/>
      <c r="T63" s="110">
        <f t="shared" ref="T63" si="136">IF(U61="","",1)</f>
        <v>1</v>
      </c>
      <c r="U63" s="93">
        <f t="shared" ref="U63" si="137">IF(U61="","",1)</f>
        <v>1</v>
      </c>
      <c r="V63" s="109">
        <f t="shared" ref="V63" si="138">IF(U61="","",1)</f>
        <v>1</v>
      </c>
      <c r="X63" s="107"/>
      <c r="Y63" s="97"/>
      <c r="Z63" s="98"/>
      <c r="AB63" s="104"/>
      <c r="AC63" s="92"/>
      <c r="AD63" s="148"/>
      <c r="AF63" s="153"/>
      <c r="AG63" s="154"/>
      <c r="AH63" s="154"/>
      <c r="AI63" s="155"/>
      <c r="AJ63" s="156"/>
      <c r="AL63" s="159"/>
      <c r="AM63" s="155"/>
      <c r="AN63" s="155"/>
      <c r="AO63" s="155"/>
      <c r="AP63" s="155"/>
      <c r="AQ63" s="155"/>
      <c r="AR63" s="155"/>
      <c r="AS63" s="155"/>
      <c r="AT63" s="155"/>
      <c r="AU63" s="155"/>
      <c r="AV63" s="155"/>
      <c r="AW63" s="155"/>
      <c r="AX63" s="155"/>
      <c r="AY63" s="155"/>
      <c r="AZ63" s="155"/>
      <c r="BA63" s="155"/>
      <c r="BB63" s="155"/>
      <c r="BC63" s="155"/>
      <c r="BD63" s="155"/>
      <c r="BE63" s="155"/>
      <c r="BF63" s="155"/>
      <c r="BG63" s="155"/>
      <c r="BH63" s="155"/>
      <c r="BI63" s="155"/>
      <c r="BJ63" s="155"/>
      <c r="BK63" s="155"/>
      <c r="BL63" s="155"/>
      <c r="BM63" s="155"/>
      <c r="BN63" s="155"/>
      <c r="BO63" s="155"/>
      <c r="BP63" s="155"/>
      <c r="BQ63" s="155"/>
      <c r="BR63" s="155"/>
      <c r="BS63" s="155"/>
      <c r="BT63" s="155"/>
      <c r="BU63" s="155"/>
      <c r="BV63" s="155"/>
      <c r="BW63" s="155"/>
      <c r="BX63" s="155"/>
      <c r="BY63" s="155"/>
      <c r="BZ63" s="155"/>
      <c r="CA63" s="156"/>
      <c r="CB63" s="118"/>
      <c r="CC63" s="158"/>
      <c r="CD63" s="97"/>
      <c r="CE63" s="105"/>
    </row>
    <row r="64" spans="2:83" ht="8.5" customHeight="1" thickTop="1" x14ac:dyDescent="0.35">
      <c r="B64" s="71"/>
      <c r="C64" s="323"/>
      <c r="D64" s="47"/>
      <c r="E64" s="60"/>
      <c r="G64" s="46"/>
      <c r="I64" s="61"/>
      <c r="K64" s="45"/>
      <c r="L64" s="1"/>
      <c r="M64" s="1"/>
      <c r="N64" s="1"/>
      <c r="O64" s="46"/>
      <c r="P64" s="1"/>
      <c r="Q64" s="56"/>
      <c r="R64" s="57"/>
      <c r="T64" s="5">
        <f t="shared" ref="T64" si="139">IF(U65="","",1)</f>
        <v>1</v>
      </c>
      <c r="U64" s="1">
        <f t="shared" ref="U64" si="140">IF(U65="","",1)</f>
        <v>1</v>
      </c>
      <c r="V64" s="6">
        <f t="shared" ref="V64" si="141">IF(U65="","",1)</f>
        <v>1</v>
      </c>
      <c r="X64" s="60"/>
      <c r="Y64" s="46"/>
      <c r="Z64" s="76"/>
      <c r="AB64" s="82"/>
      <c r="AC64" s="45"/>
      <c r="AD64" s="134"/>
      <c r="AF64" s="135"/>
      <c r="AG64" s="136"/>
      <c r="AH64" s="136"/>
      <c r="AI64" s="137"/>
      <c r="AJ64" s="138"/>
      <c r="AL64" s="143"/>
      <c r="AM64" s="144"/>
      <c r="AN64" s="144"/>
      <c r="AO64" s="144"/>
      <c r="AP64" s="144"/>
      <c r="AQ64" s="144"/>
      <c r="AR64" s="144"/>
      <c r="AS64" s="144"/>
      <c r="AT64" s="144"/>
      <c r="AU64" s="144"/>
      <c r="AV64" s="144"/>
      <c r="AW64" s="144"/>
      <c r="AX64" s="144"/>
      <c r="AY64" s="144"/>
      <c r="AZ64" s="144"/>
      <c r="BA64" s="144"/>
      <c r="BB64" s="144"/>
      <c r="BC64" s="144"/>
      <c r="BD64" s="144"/>
      <c r="BE64" s="144"/>
      <c r="BF64" s="144"/>
      <c r="BG64" s="144"/>
      <c r="BH64" s="144"/>
      <c r="BI64" s="144"/>
      <c r="BJ64" s="144"/>
      <c r="BK64" s="144"/>
      <c r="BL64" s="144"/>
      <c r="BM64" s="144"/>
      <c r="BN64" s="144"/>
      <c r="BO64" s="144"/>
      <c r="BP64" s="144"/>
      <c r="BQ64" s="144"/>
      <c r="BR64" s="144"/>
      <c r="BS64" s="144"/>
      <c r="BT64" s="144"/>
      <c r="BU64" s="144"/>
      <c r="BV64" s="144"/>
      <c r="BW64" s="144"/>
      <c r="BX64" s="144"/>
      <c r="BY64" s="144"/>
      <c r="BZ64" s="144"/>
      <c r="CA64" s="145"/>
      <c r="CB64" s="117"/>
      <c r="CC64" s="134"/>
      <c r="CD64" s="46"/>
      <c r="CE64" s="88"/>
    </row>
    <row r="65" spans="2:83" x14ac:dyDescent="0.35">
      <c r="B65" s="71"/>
      <c r="C65" s="323">
        <f t="shared" si="9"/>
        <v>13</v>
      </c>
      <c r="D65" s="47" t="str">
        <f t="shared" si="9"/>
        <v>Abigail Gordon</v>
      </c>
      <c r="E65" s="60"/>
      <c r="F65" s="1">
        <f>IF(COUNT(AL65:CA65)=0,"", COUNT(AL65:CA65))</f>
        <v>2</v>
      </c>
      <c r="G65" s="46">
        <f t="shared" ref="G65:G84" si="142">_xlfn.IFS(F65="","",F65=1,1,F65=2,2,F65=3,3,F65=4,4,F65=5,5,F65&gt;5,5)</f>
        <v>2</v>
      </c>
      <c r="I65" s="61"/>
      <c r="J65" s="108" t="s">
        <v>7</v>
      </c>
      <c r="K65" s="45">
        <f>IFERROR(LARGE((AL65:CA65),1),"")</f>
        <v>587</v>
      </c>
      <c r="L65" s="1">
        <f>IFERROR(LARGE((AL65:CA65),2),"")</f>
        <v>579</v>
      </c>
      <c r="M65" s="1" t="str">
        <f>IFERROR(LARGE((AL65:CA65),3),"")</f>
        <v/>
      </c>
      <c r="N65" s="1" t="str">
        <f>IFERROR(LARGE((AL65:CA65),4),"")</f>
        <v/>
      </c>
      <c r="O65" s="46" t="str">
        <f>IFERROR(LARGE((AL65:CA65),5),"")</f>
        <v/>
      </c>
      <c r="P65" s="1"/>
      <c r="Q65" s="56">
        <f t="shared" si="11"/>
        <v>583</v>
      </c>
      <c r="R65" s="57" t="str">
        <f t="shared" si="12"/>
        <v/>
      </c>
      <c r="T65" s="5">
        <f t="shared" ref="T65" si="143">IF(U65="","",1)</f>
        <v>1</v>
      </c>
      <c r="U65" s="4">
        <f t="shared" ref="U65" si="144">IF(SUM(Q65:R65)=0,"",SUM(Q65:R65))</f>
        <v>583</v>
      </c>
      <c r="V65" s="6">
        <f t="shared" ref="V65" si="145">IF(U65="","",1)</f>
        <v>1</v>
      </c>
      <c r="X65" s="60" t="str">
        <f t="shared" si="5"/>
        <v>Abigail Gordon</v>
      </c>
      <c r="Y65" s="46"/>
      <c r="Z65" s="76"/>
      <c r="AB65" s="82"/>
      <c r="AC65" s="45">
        <v>13</v>
      </c>
      <c r="AD65" s="60" t="s">
        <v>160</v>
      </c>
      <c r="AF65" s="45"/>
      <c r="AG65" s="1"/>
      <c r="AH65" s="1"/>
      <c r="AI65" s="1"/>
      <c r="AJ65" s="46"/>
      <c r="AK65" s="108"/>
      <c r="AL65" s="62" t="s">
        <v>7</v>
      </c>
      <c r="AM65" s="62">
        <v>579</v>
      </c>
      <c r="AN65" s="62">
        <v>587</v>
      </c>
      <c r="AO65" s="62" t="s">
        <v>7</v>
      </c>
      <c r="AP65" s="62" t="s">
        <v>7</v>
      </c>
      <c r="AQ65" s="62" t="s">
        <v>7</v>
      </c>
      <c r="AR65" s="62" t="s">
        <v>7</v>
      </c>
      <c r="AS65" s="62" t="s">
        <v>7</v>
      </c>
      <c r="AT65" s="62" t="s">
        <v>7</v>
      </c>
      <c r="AU65" s="62" t="s">
        <v>7</v>
      </c>
      <c r="AV65" s="62" t="s">
        <v>7</v>
      </c>
      <c r="AW65" s="62" t="s">
        <v>7</v>
      </c>
      <c r="AX65" s="62" t="s">
        <v>7</v>
      </c>
      <c r="AY65" s="62" t="s">
        <v>7</v>
      </c>
      <c r="AZ65" s="62" t="s">
        <v>7</v>
      </c>
      <c r="BA65" s="62" t="s">
        <v>7</v>
      </c>
      <c r="BB65" s="62" t="s">
        <v>7</v>
      </c>
      <c r="BC65" s="62" t="s">
        <v>7</v>
      </c>
      <c r="BD65" s="62" t="s">
        <v>7</v>
      </c>
      <c r="BE65" s="62" t="s">
        <v>7</v>
      </c>
      <c r="BF65" s="62" t="s">
        <v>7</v>
      </c>
      <c r="BG65" s="62" t="s">
        <v>7</v>
      </c>
      <c r="BH65" s="62" t="s">
        <v>7</v>
      </c>
      <c r="BI65" s="62" t="s">
        <v>7</v>
      </c>
      <c r="BJ65" s="62" t="s">
        <v>7</v>
      </c>
      <c r="BK65" s="62" t="s">
        <v>7</v>
      </c>
      <c r="BL65" s="62" t="s">
        <v>7</v>
      </c>
      <c r="BM65" s="62" t="s">
        <v>7</v>
      </c>
      <c r="BN65" s="62" t="s">
        <v>7</v>
      </c>
      <c r="BO65" s="62" t="s">
        <v>7</v>
      </c>
      <c r="BP65" s="62" t="s">
        <v>7</v>
      </c>
      <c r="BQ65" s="62" t="s">
        <v>7</v>
      </c>
      <c r="BR65" s="62" t="s">
        <v>7</v>
      </c>
      <c r="BS65" s="62" t="s">
        <v>7</v>
      </c>
      <c r="BT65" s="62" t="s">
        <v>7</v>
      </c>
      <c r="BU65" s="62" t="s">
        <v>7</v>
      </c>
      <c r="BV65" s="62" t="s">
        <v>7</v>
      </c>
      <c r="BW65" s="62" t="s">
        <v>7</v>
      </c>
      <c r="BX65" s="62" t="s">
        <v>7</v>
      </c>
      <c r="BY65" s="62" t="s">
        <v>7</v>
      </c>
      <c r="BZ65" s="62" t="s">
        <v>7</v>
      </c>
      <c r="CA65" s="62" t="s">
        <v>7</v>
      </c>
      <c r="CB65" s="117"/>
      <c r="CC65" s="60" t="str">
        <f>IF(AD65="Athlete Name","",AD65)</f>
        <v>Abigail Gordon</v>
      </c>
      <c r="CD65" s="46">
        <v>13</v>
      </c>
      <c r="CE65" s="88"/>
    </row>
    <row r="66" spans="2:83" x14ac:dyDescent="0.35">
      <c r="B66" s="71"/>
      <c r="C66" s="323"/>
      <c r="D66" s="47"/>
      <c r="E66" s="60"/>
      <c r="G66" s="46"/>
      <c r="I66" s="61" t="str">
        <f>IF(SUM(AF66:AJ66)=0,"",SUM(AF66:AJ66))</f>
        <v/>
      </c>
      <c r="J66" s="108" t="s">
        <v>12</v>
      </c>
      <c r="K66" s="45" t="str">
        <f>IFERROR(LARGE((AL66:CA66),1),"")</f>
        <v/>
      </c>
      <c r="L66" s="1" t="str">
        <f>IFERROR(LARGE((AL66:CA66),2),"")</f>
        <v/>
      </c>
      <c r="M66" s="1" t="str">
        <f>IFERROR(LARGE((AL66:CA66),3),"")</f>
        <v/>
      </c>
      <c r="N66" s="1" t="str">
        <f>IFERROR(LARGE((AL66:CA66),4),"")</f>
        <v/>
      </c>
      <c r="O66" s="46" t="str">
        <f>IFERROR(LARGE((AL66:CA66),5),"")</f>
        <v/>
      </c>
      <c r="P66" s="1"/>
      <c r="Q66" s="56"/>
      <c r="R66" s="57"/>
      <c r="T66" s="5">
        <f t="shared" ref="T66" si="146">IF(U65="","",1)</f>
        <v>1</v>
      </c>
      <c r="U66" s="126">
        <f t="shared" ref="U66" si="147">IF(U65="","",1)</f>
        <v>1</v>
      </c>
      <c r="V66" s="6">
        <f t="shared" ref="V66" si="148">IF(U65="","",1)</f>
        <v>1</v>
      </c>
      <c r="X66" s="60"/>
      <c r="Y66" s="46"/>
      <c r="Z66" s="76"/>
      <c r="AB66" s="82"/>
      <c r="AC66" s="45"/>
      <c r="AD66" s="60"/>
      <c r="AF66" s="45" t="s">
        <v>12</v>
      </c>
      <c r="AG66" s="1" t="s">
        <v>12</v>
      </c>
      <c r="AH66" s="1" t="s">
        <v>12</v>
      </c>
      <c r="AI66" s="1" t="s">
        <v>12</v>
      </c>
      <c r="AJ66" s="46" t="s">
        <v>12</v>
      </c>
      <c r="AK66" s="108"/>
      <c r="AL66" s="45" t="s">
        <v>12</v>
      </c>
      <c r="AM66" s="45" t="s">
        <v>12</v>
      </c>
      <c r="AN66" s="45" t="s">
        <v>12</v>
      </c>
      <c r="AO66" s="45" t="s">
        <v>12</v>
      </c>
      <c r="AP66" s="45" t="s">
        <v>12</v>
      </c>
      <c r="AQ66" s="45" t="s">
        <v>12</v>
      </c>
      <c r="AR66" s="45" t="s">
        <v>12</v>
      </c>
      <c r="AS66" s="45" t="s">
        <v>12</v>
      </c>
      <c r="AT66" s="45" t="s">
        <v>12</v>
      </c>
      <c r="AU66" s="45" t="s">
        <v>12</v>
      </c>
      <c r="AV66" s="45" t="s">
        <v>12</v>
      </c>
      <c r="AW66" s="45" t="s">
        <v>12</v>
      </c>
      <c r="AX66" s="45" t="s">
        <v>12</v>
      </c>
      <c r="AY66" s="45" t="s">
        <v>12</v>
      </c>
      <c r="AZ66" s="45" t="s">
        <v>12</v>
      </c>
      <c r="BA66" s="45" t="s">
        <v>12</v>
      </c>
      <c r="BB66" s="45" t="s">
        <v>12</v>
      </c>
      <c r="BC66" s="45" t="s">
        <v>12</v>
      </c>
      <c r="BD66" s="45" t="s">
        <v>12</v>
      </c>
      <c r="BE66" s="45" t="s">
        <v>12</v>
      </c>
      <c r="BF66" s="45" t="s">
        <v>12</v>
      </c>
      <c r="BG66" s="45" t="s">
        <v>12</v>
      </c>
      <c r="BH66" s="45" t="s">
        <v>12</v>
      </c>
      <c r="BI66" s="45" t="s">
        <v>12</v>
      </c>
      <c r="BJ66" s="45" t="s">
        <v>12</v>
      </c>
      <c r="BK66" s="45" t="s">
        <v>12</v>
      </c>
      <c r="BL66" s="45" t="s">
        <v>12</v>
      </c>
      <c r="BM66" s="45" t="s">
        <v>12</v>
      </c>
      <c r="BN66" s="45" t="s">
        <v>12</v>
      </c>
      <c r="BO66" s="45" t="s">
        <v>12</v>
      </c>
      <c r="BP66" s="45" t="s">
        <v>12</v>
      </c>
      <c r="BQ66" s="45" t="s">
        <v>12</v>
      </c>
      <c r="BR66" s="45" t="s">
        <v>12</v>
      </c>
      <c r="BS66" s="45" t="s">
        <v>12</v>
      </c>
      <c r="BT66" s="45" t="s">
        <v>12</v>
      </c>
      <c r="BU66" s="45" t="s">
        <v>12</v>
      </c>
      <c r="BV66" s="45" t="s">
        <v>12</v>
      </c>
      <c r="BW66" s="45" t="s">
        <v>12</v>
      </c>
      <c r="BX66" s="45" t="s">
        <v>12</v>
      </c>
      <c r="BY66" s="45" t="s">
        <v>12</v>
      </c>
      <c r="BZ66" s="45" t="s">
        <v>12</v>
      </c>
      <c r="CA66" s="45" t="s">
        <v>12</v>
      </c>
      <c r="CB66" s="117"/>
      <c r="CC66" s="60"/>
      <c r="CD66" s="46"/>
      <c r="CE66" s="88"/>
    </row>
    <row r="67" spans="2:83" s="39" customFormat="1" ht="8.5" customHeight="1" thickBot="1" x14ac:dyDescent="0.4">
      <c r="B67" s="102"/>
      <c r="C67" s="324"/>
      <c r="D67" s="107"/>
      <c r="E67" s="103"/>
      <c r="F67" s="115"/>
      <c r="G67" s="116"/>
      <c r="I67" s="95"/>
      <c r="K67" s="96"/>
      <c r="L67" s="93"/>
      <c r="M67" s="93"/>
      <c r="N67" s="93"/>
      <c r="O67" s="94"/>
      <c r="Q67" s="112"/>
      <c r="R67" s="113"/>
      <c r="T67" s="110">
        <f t="shared" ref="T67" si="149">IF(U65="","",1)</f>
        <v>1</v>
      </c>
      <c r="U67" s="93">
        <f t="shared" ref="U67" si="150">IF(U65="","",1)</f>
        <v>1</v>
      </c>
      <c r="V67" s="109">
        <f t="shared" ref="V67" si="151">IF(U65="","",1)</f>
        <v>1</v>
      </c>
      <c r="X67" s="107"/>
      <c r="Y67" s="97"/>
      <c r="Z67" s="98"/>
      <c r="AB67" s="104"/>
      <c r="AC67" s="92"/>
      <c r="AD67" s="139"/>
      <c r="AF67" s="140"/>
      <c r="AG67" s="141"/>
      <c r="AH67" s="141"/>
      <c r="AI67" s="141"/>
      <c r="AJ67" s="142"/>
      <c r="AL67" s="140"/>
      <c r="AM67" s="141"/>
      <c r="AN67" s="141"/>
      <c r="AO67" s="141"/>
      <c r="AP67" s="141"/>
      <c r="AQ67" s="141"/>
      <c r="AR67" s="141"/>
      <c r="AS67" s="141"/>
      <c r="AT67" s="141"/>
      <c r="AU67" s="141"/>
      <c r="AV67" s="141"/>
      <c r="AW67" s="141"/>
      <c r="AX67" s="141"/>
      <c r="AY67" s="141"/>
      <c r="AZ67" s="141"/>
      <c r="BA67" s="141"/>
      <c r="BB67" s="141"/>
      <c r="BC67" s="141"/>
      <c r="BD67" s="141"/>
      <c r="BE67" s="141"/>
      <c r="BF67" s="141"/>
      <c r="BG67" s="141"/>
      <c r="BH67" s="141"/>
      <c r="BI67" s="141"/>
      <c r="BJ67" s="141"/>
      <c r="BK67" s="141"/>
      <c r="BL67" s="141"/>
      <c r="BM67" s="141"/>
      <c r="BN67" s="141"/>
      <c r="BO67" s="141"/>
      <c r="BP67" s="141"/>
      <c r="BQ67" s="141"/>
      <c r="BR67" s="141"/>
      <c r="BS67" s="141"/>
      <c r="BT67" s="141"/>
      <c r="BU67" s="141"/>
      <c r="BV67" s="141"/>
      <c r="BW67" s="141"/>
      <c r="BX67" s="141"/>
      <c r="BY67" s="141"/>
      <c r="BZ67" s="141"/>
      <c r="CA67" s="142"/>
      <c r="CB67" s="118"/>
      <c r="CC67" s="146"/>
      <c r="CD67" s="97"/>
      <c r="CE67" s="105"/>
    </row>
    <row r="68" spans="2:83" ht="8.5" customHeight="1" thickTop="1" x14ac:dyDescent="0.35">
      <c r="B68" s="71"/>
      <c r="C68" s="323"/>
      <c r="D68" s="47"/>
      <c r="E68" s="60"/>
      <c r="G68" s="46"/>
      <c r="I68" s="61"/>
      <c r="K68" s="45"/>
      <c r="L68" s="1"/>
      <c r="M68" s="1"/>
      <c r="N68" s="1"/>
      <c r="O68" s="46"/>
      <c r="P68" s="1"/>
      <c r="Q68" s="56"/>
      <c r="R68" s="57"/>
      <c r="T68" s="5" t="str">
        <f t="shared" ref="T68" si="152">IF(U69="","",1)</f>
        <v/>
      </c>
      <c r="U68" s="1" t="str">
        <f t="shared" ref="U68" si="153">IF(U69="","",1)</f>
        <v/>
      </c>
      <c r="V68" s="6" t="str">
        <f t="shared" ref="V68" si="154">IF(U69="","",1)</f>
        <v/>
      </c>
      <c r="X68" s="60"/>
      <c r="Y68" s="46"/>
      <c r="Z68" s="76"/>
      <c r="AB68" s="82"/>
      <c r="AC68" s="45"/>
      <c r="AD68" s="149"/>
      <c r="AF68" s="150"/>
      <c r="AG68" s="151"/>
      <c r="AH68" s="151"/>
      <c r="AI68" s="151"/>
      <c r="AJ68" s="152"/>
      <c r="AL68" s="150"/>
      <c r="AM68" s="157"/>
      <c r="AN68" s="157"/>
      <c r="AO68" s="157"/>
      <c r="AP68" s="157"/>
      <c r="AQ68" s="157"/>
      <c r="AR68" s="157"/>
      <c r="AS68" s="157"/>
      <c r="AT68" s="157"/>
      <c r="AU68" s="157"/>
      <c r="AV68" s="157"/>
      <c r="AW68" s="157"/>
      <c r="AX68" s="157"/>
      <c r="AY68" s="157"/>
      <c r="AZ68" s="157"/>
      <c r="BA68" s="157"/>
      <c r="BB68" s="157"/>
      <c r="BC68" s="157"/>
      <c r="BD68" s="157"/>
      <c r="BE68" s="157"/>
      <c r="BF68" s="157"/>
      <c r="BG68" s="157"/>
      <c r="BH68" s="157"/>
      <c r="BI68" s="157"/>
      <c r="BJ68" s="157"/>
      <c r="BK68" s="157"/>
      <c r="BL68" s="157"/>
      <c r="BM68" s="157"/>
      <c r="BN68" s="157"/>
      <c r="BO68" s="157"/>
      <c r="BP68" s="157"/>
      <c r="BQ68" s="157"/>
      <c r="BR68" s="157"/>
      <c r="BS68" s="157"/>
      <c r="BT68" s="157"/>
      <c r="BU68" s="157"/>
      <c r="BV68" s="157"/>
      <c r="BW68" s="157"/>
      <c r="BX68" s="157"/>
      <c r="BY68" s="157"/>
      <c r="BZ68" s="157"/>
      <c r="CA68" s="152"/>
      <c r="CB68" s="117"/>
      <c r="CC68" s="149"/>
      <c r="CD68" s="46"/>
      <c r="CE68" s="88"/>
    </row>
    <row r="69" spans="2:83" x14ac:dyDescent="0.35">
      <c r="B69" s="71"/>
      <c r="C69" s="323">
        <f t="shared" si="9"/>
        <v>14</v>
      </c>
      <c r="D69" s="47" t="str">
        <f t="shared" si="9"/>
        <v>Natalie Perrin</v>
      </c>
      <c r="E69" s="60"/>
      <c r="F69" s="1" t="str">
        <f>IF(COUNT(AL69:CA69)=0,"", COUNT(AL69:CA69))</f>
        <v/>
      </c>
      <c r="G69" s="46" t="str">
        <f t="shared" si="142"/>
        <v/>
      </c>
      <c r="I69" s="61"/>
      <c r="J69" s="108" t="s">
        <v>7</v>
      </c>
      <c r="K69" s="45" t="str">
        <f>IFERROR(LARGE((AL69:CA69),1),"")</f>
        <v/>
      </c>
      <c r="L69" s="1" t="str">
        <f>IFERROR(LARGE((AL69:CA69),2),"")</f>
        <v/>
      </c>
      <c r="M69" s="1" t="str">
        <f>IFERROR(LARGE((AL69:CA69),3),"")</f>
        <v/>
      </c>
      <c r="N69" s="1" t="str">
        <f>IFERROR(LARGE((AL69:CA69),4),"")</f>
        <v/>
      </c>
      <c r="O69" s="46" t="str">
        <f>IFERROR(LARGE((AL69:CA69),5),"")</f>
        <v/>
      </c>
      <c r="P69" s="1"/>
      <c r="Q69" s="56" t="str">
        <f t="shared" si="11"/>
        <v/>
      </c>
      <c r="R69" s="57" t="str">
        <f t="shared" si="12"/>
        <v/>
      </c>
      <c r="T69" s="5" t="str">
        <f t="shared" ref="T69" si="155">IF(U69="","",1)</f>
        <v/>
      </c>
      <c r="U69" s="4" t="str">
        <f t="shared" ref="U69" si="156">IF(SUM(Q69:R69)=0,"",SUM(Q69:R69))</f>
        <v/>
      </c>
      <c r="V69" s="6" t="str">
        <f t="shared" ref="V69" si="157">IF(U69="","",1)</f>
        <v/>
      </c>
      <c r="X69" s="60" t="str">
        <f t="shared" si="5"/>
        <v>Natalie Perrin</v>
      </c>
      <c r="Y69" s="46"/>
      <c r="Z69" s="76"/>
      <c r="AB69" s="82"/>
      <c r="AC69" s="45">
        <v>14</v>
      </c>
      <c r="AD69" s="60" t="s">
        <v>153</v>
      </c>
      <c r="AF69" s="45"/>
      <c r="AG69" s="1"/>
      <c r="AH69" s="1"/>
      <c r="AI69" s="1"/>
      <c r="AJ69" s="46"/>
      <c r="AK69" s="108"/>
      <c r="AL69" s="62" t="s">
        <v>7</v>
      </c>
      <c r="AM69" s="62" t="s">
        <v>7</v>
      </c>
      <c r="AN69" s="62" t="s">
        <v>7</v>
      </c>
      <c r="AO69" s="62" t="s">
        <v>7</v>
      </c>
      <c r="AP69" s="62" t="s">
        <v>7</v>
      </c>
      <c r="AQ69" s="62" t="s">
        <v>7</v>
      </c>
      <c r="AR69" s="62" t="s">
        <v>7</v>
      </c>
      <c r="AS69" s="62" t="s">
        <v>7</v>
      </c>
      <c r="AT69" s="62" t="s">
        <v>7</v>
      </c>
      <c r="AU69" s="62" t="s">
        <v>7</v>
      </c>
      <c r="AV69" s="62" t="s">
        <v>7</v>
      </c>
      <c r="AW69" s="62" t="s">
        <v>7</v>
      </c>
      <c r="AX69" s="62" t="s">
        <v>7</v>
      </c>
      <c r="AY69" s="62" t="s">
        <v>7</v>
      </c>
      <c r="AZ69" s="62" t="s">
        <v>7</v>
      </c>
      <c r="BA69" s="62" t="s">
        <v>7</v>
      </c>
      <c r="BB69" s="62" t="s">
        <v>7</v>
      </c>
      <c r="BC69" s="62" t="s">
        <v>7</v>
      </c>
      <c r="BD69" s="62" t="s">
        <v>7</v>
      </c>
      <c r="BE69" s="62" t="s">
        <v>7</v>
      </c>
      <c r="BF69" s="62" t="s">
        <v>7</v>
      </c>
      <c r="BG69" s="62" t="s">
        <v>7</v>
      </c>
      <c r="BH69" s="62" t="s">
        <v>7</v>
      </c>
      <c r="BI69" s="62" t="s">
        <v>7</v>
      </c>
      <c r="BJ69" s="62" t="s">
        <v>7</v>
      </c>
      <c r="BK69" s="62" t="s">
        <v>7</v>
      </c>
      <c r="BL69" s="62" t="s">
        <v>7</v>
      </c>
      <c r="BM69" s="62" t="s">
        <v>7</v>
      </c>
      <c r="BN69" s="62" t="s">
        <v>7</v>
      </c>
      <c r="BO69" s="62" t="s">
        <v>7</v>
      </c>
      <c r="BP69" s="62" t="s">
        <v>7</v>
      </c>
      <c r="BQ69" s="62" t="s">
        <v>7</v>
      </c>
      <c r="BR69" s="62" t="s">
        <v>7</v>
      </c>
      <c r="BS69" s="62" t="s">
        <v>7</v>
      </c>
      <c r="BT69" s="62" t="s">
        <v>7</v>
      </c>
      <c r="BU69" s="62" t="s">
        <v>7</v>
      </c>
      <c r="BV69" s="62" t="s">
        <v>7</v>
      </c>
      <c r="BW69" s="62" t="s">
        <v>7</v>
      </c>
      <c r="BX69" s="62" t="s">
        <v>7</v>
      </c>
      <c r="BY69" s="62" t="s">
        <v>7</v>
      </c>
      <c r="BZ69" s="62" t="s">
        <v>7</v>
      </c>
      <c r="CA69" s="62" t="s">
        <v>7</v>
      </c>
      <c r="CB69" s="117"/>
      <c r="CC69" s="60" t="str">
        <f>IF(AD69="Athlete Name","",AD69)</f>
        <v>Natalie Perrin</v>
      </c>
      <c r="CD69" s="46">
        <v>14</v>
      </c>
      <c r="CE69" s="88"/>
    </row>
    <row r="70" spans="2:83" x14ac:dyDescent="0.35">
      <c r="B70" s="71"/>
      <c r="C70" s="323"/>
      <c r="D70" s="47"/>
      <c r="E70" s="60"/>
      <c r="G70" s="46"/>
      <c r="I70" s="61" t="str">
        <f>IF(SUM(AF70:AJ70)=0,"",SUM(AF70:AJ70))</f>
        <v/>
      </c>
      <c r="J70" s="108" t="s">
        <v>12</v>
      </c>
      <c r="K70" s="45" t="str">
        <f>IFERROR(LARGE((AL70:CA70),1),"")</f>
        <v/>
      </c>
      <c r="L70" s="1" t="str">
        <f>IFERROR(LARGE((AL70:CA70),2),"")</f>
        <v/>
      </c>
      <c r="M70" s="1" t="str">
        <f>IFERROR(LARGE((AL70:CA70),3),"")</f>
        <v/>
      </c>
      <c r="N70" s="1" t="str">
        <f>IFERROR(LARGE((AL70:CA70),4),"")</f>
        <v/>
      </c>
      <c r="O70" s="46" t="str">
        <f>IFERROR(LARGE((AL70:CA70),5),"")</f>
        <v/>
      </c>
      <c r="P70" s="1"/>
      <c r="Q70" s="56"/>
      <c r="R70" s="57"/>
      <c r="T70" s="5" t="str">
        <f t="shared" ref="T70" si="158">IF(U69="","",1)</f>
        <v/>
      </c>
      <c r="U70" s="126" t="str">
        <f t="shared" ref="U70" si="159">IF(U69="","",1)</f>
        <v/>
      </c>
      <c r="V70" s="6" t="str">
        <f t="shared" ref="V70" si="160">IF(U69="","",1)</f>
        <v/>
      </c>
      <c r="X70" s="60"/>
      <c r="Y70" s="46"/>
      <c r="Z70" s="76"/>
      <c r="AB70" s="82"/>
      <c r="AC70" s="45"/>
      <c r="AD70" s="60"/>
      <c r="AF70" s="45" t="s">
        <v>12</v>
      </c>
      <c r="AG70" s="1" t="s">
        <v>12</v>
      </c>
      <c r="AH70" s="1" t="s">
        <v>12</v>
      </c>
      <c r="AI70" s="1" t="s">
        <v>12</v>
      </c>
      <c r="AJ70" s="46" t="s">
        <v>12</v>
      </c>
      <c r="AK70" s="108"/>
      <c r="AL70" s="45" t="s">
        <v>12</v>
      </c>
      <c r="AM70" s="45" t="s">
        <v>12</v>
      </c>
      <c r="AN70" s="45" t="s">
        <v>12</v>
      </c>
      <c r="AO70" s="45" t="s">
        <v>12</v>
      </c>
      <c r="AP70" s="45" t="s">
        <v>12</v>
      </c>
      <c r="AQ70" s="45" t="s">
        <v>12</v>
      </c>
      <c r="AR70" s="45" t="s">
        <v>12</v>
      </c>
      <c r="AS70" s="45" t="s">
        <v>12</v>
      </c>
      <c r="AT70" s="45" t="s">
        <v>12</v>
      </c>
      <c r="AU70" s="45" t="s">
        <v>12</v>
      </c>
      <c r="AV70" s="45" t="s">
        <v>12</v>
      </c>
      <c r="AW70" s="45" t="s">
        <v>12</v>
      </c>
      <c r="AX70" s="45" t="s">
        <v>12</v>
      </c>
      <c r="AY70" s="45" t="s">
        <v>12</v>
      </c>
      <c r="AZ70" s="45" t="s">
        <v>12</v>
      </c>
      <c r="BA70" s="45" t="s">
        <v>12</v>
      </c>
      <c r="BB70" s="45" t="s">
        <v>12</v>
      </c>
      <c r="BC70" s="45" t="s">
        <v>12</v>
      </c>
      <c r="BD70" s="45" t="s">
        <v>12</v>
      </c>
      <c r="BE70" s="45" t="s">
        <v>12</v>
      </c>
      <c r="BF70" s="45" t="s">
        <v>12</v>
      </c>
      <c r="BG70" s="45" t="s">
        <v>12</v>
      </c>
      <c r="BH70" s="45" t="s">
        <v>12</v>
      </c>
      <c r="BI70" s="45" t="s">
        <v>12</v>
      </c>
      <c r="BJ70" s="45" t="s">
        <v>12</v>
      </c>
      <c r="BK70" s="45" t="s">
        <v>12</v>
      </c>
      <c r="BL70" s="45" t="s">
        <v>12</v>
      </c>
      <c r="BM70" s="45" t="s">
        <v>12</v>
      </c>
      <c r="BN70" s="45" t="s">
        <v>12</v>
      </c>
      <c r="BO70" s="45" t="s">
        <v>12</v>
      </c>
      <c r="BP70" s="45" t="s">
        <v>12</v>
      </c>
      <c r="BQ70" s="45" t="s">
        <v>12</v>
      </c>
      <c r="BR70" s="45" t="s">
        <v>12</v>
      </c>
      <c r="BS70" s="45" t="s">
        <v>12</v>
      </c>
      <c r="BT70" s="45" t="s">
        <v>12</v>
      </c>
      <c r="BU70" s="45" t="s">
        <v>12</v>
      </c>
      <c r="BV70" s="45" t="s">
        <v>12</v>
      </c>
      <c r="BW70" s="45" t="s">
        <v>12</v>
      </c>
      <c r="BX70" s="45" t="s">
        <v>12</v>
      </c>
      <c r="BY70" s="45" t="s">
        <v>12</v>
      </c>
      <c r="BZ70" s="45" t="s">
        <v>12</v>
      </c>
      <c r="CA70" s="45" t="s">
        <v>12</v>
      </c>
      <c r="CB70" s="117"/>
      <c r="CC70" s="60"/>
      <c r="CD70" s="46"/>
      <c r="CE70" s="88"/>
    </row>
    <row r="71" spans="2:83" s="39" customFormat="1" ht="8.5" customHeight="1" thickBot="1" x14ac:dyDescent="0.4">
      <c r="B71" s="102"/>
      <c r="C71" s="324"/>
      <c r="D71" s="123"/>
      <c r="E71" s="103"/>
      <c r="F71" s="53"/>
      <c r="G71" s="54"/>
      <c r="I71" s="106"/>
      <c r="K71" s="101"/>
      <c r="L71" s="99"/>
      <c r="M71" s="99"/>
      <c r="N71" s="99"/>
      <c r="O71" s="100"/>
      <c r="Q71" s="114"/>
      <c r="R71" s="124"/>
      <c r="T71" s="127" t="str">
        <f t="shared" ref="T71" si="161">IF(U69="","",1)</f>
        <v/>
      </c>
      <c r="U71" s="128" t="str">
        <f t="shared" ref="U71" si="162">IF(U69="","",1)</f>
        <v/>
      </c>
      <c r="V71" s="129" t="str">
        <f t="shared" ref="V71" si="163">IF(U69="","",1)</f>
        <v/>
      </c>
      <c r="X71" s="123"/>
      <c r="Y71" s="97"/>
      <c r="Z71" s="98"/>
      <c r="AB71" s="104"/>
      <c r="AC71" s="92"/>
      <c r="AD71" s="148"/>
      <c r="AF71" s="153"/>
      <c r="AG71" s="154"/>
      <c r="AH71" s="154"/>
      <c r="AI71" s="155"/>
      <c r="AJ71" s="156"/>
      <c r="AL71" s="159"/>
      <c r="AM71" s="155"/>
      <c r="AN71" s="155"/>
      <c r="AO71" s="155"/>
      <c r="AP71" s="155"/>
      <c r="AQ71" s="155"/>
      <c r="AR71" s="155"/>
      <c r="AS71" s="155"/>
      <c r="AT71" s="155"/>
      <c r="AU71" s="155"/>
      <c r="AV71" s="155"/>
      <c r="AW71" s="155"/>
      <c r="AX71" s="155"/>
      <c r="AY71" s="155"/>
      <c r="AZ71" s="155"/>
      <c r="BA71" s="155"/>
      <c r="BB71" s="155"/>
      <c r="BC71" s="155"/>
      <c r="BD71" s="155"/>
      <c r="BE71" s="155"/>
      <c r="BF71" s="155"/>
      <c r="BG71" s="155"/>
      <c r="BH71" s="155"/>
      <c r="BI71" s="155"/>
      <c r="BJ71" s="155"/>
      <c r="BK71" s="155"/>
      <c r="BL71" s="155"/>
      <c r="BM71" s="155"/>
      <c r="BN71" s="155"/>
      <c r="BO71" s="155"/>
      <c r="BP71" s="155"/>
      <c r="BQ71" s="155"/>
      <c r="BR71" s="155"/>
      <c r="BS71" s="155"/>
      <c r="BT71" s="155"/>
      <c r="BU71" s="155"/>
      <c r="BV71" s="155"/>
      <c r="BW71" s="155"/>
      <c r="BX71" s="155"/>
      <c r="BY71" s="155"/>
      <c r="BZ71" s="155"/>
      <c r="CA71" s="156"/>
      <c r="CB71" s="118"/>
      <c r="CC71" s="158"/>
      <c r="CD71" s="97"/>
      <c r="CE71" s="105"/>
    </row>
    <row r="72" spans="2:83" s="3" customFormat="1" x14ac:dyDescent="0.35">
      <c r="B72" s="74"/>
      <c r="C72" s="322"/>
      <c r="Q72" s="3" t="s">
        <v>6</v>
      </c>
      <c r="R72" s="3" t="s">
        <v>37</v>
      </c>
      <c r="Y72" s="66"/>
      <c r="Z72" s="75"/>
      <c r="AB72" s="83"/>
      <c r="AC72" s="58"/>
      <c r="AF72" s="3" t="s">
        <v>10</v>
      </c>
      <c r="AG72" s="3" t="s">
        <v>13</v>
      </c>
      <c r="AH72" s="3" t="s">
        <v>13</v>
      </c>
      <c r="AI72" s="3" t="s">
        <v>14</v>
      </c>
      <c r="AJ72" s="3" t="s">
        <v>16</v>
      </c>
      <c r="AL72" s="3">
        <f t="shared" ref="AL72:CA72" si="164">AL13</f>
        <v>0</v>
      </c>
      <c r="AM72" s="3">
        <f t="shared" ref="AM72:AO72" si="165">AM13</f>
        <v>2023</v>
      </c>
      <c r="AN72" s="3">
        <f t="shared" si="165"/>
        <v>2023</v>
      </c>
      <c r="AO72" s="3">
        <f t="shared" si="165"/>
        <v>2024</v>
      </c>
      <c r="AP72" s="3">
        <f t="shared" ref="AP72:BY72" si="166">AP13</f>
        <v>2024</v>
      </c>
      <c r="AQ72" s="3">
        <f t="shared" si="166"/>
        <v>2024</v>
      </c>
      <c r="AR72" s="3">
        <f t="shared" si="166"/>
        <v>2024</v>
      </c>
      <c r="AS72" s="3">
        <f t="shared" ref="AS72:AU72" si="167">AS13</f>
        <v>2024</v>
      </c>
      <c r="AT72" s="3">
        <f t="shared" si="167"/>
        <v>2024</v>
      </c>
      <c r="AU72" s="3">
        <f t="shared" si="167"/>
        <v>2024</v>
      </c>
      <c r="AV72" s="3">
        <f t="shared" si="166"/>
        <v>2024</v>
      </c>
      <c r="AW72" s="3">
        <f t="shared" si="166"/>
        <v>2024</v>
      </c>
      <c r="AX72" s="3">
        <f t="shared" si="166"/>
        <v>2024</v>
      </c>
      <c r="AY72" s="3">
        <f t="shared" si="166"/>
        <v>2024</v>
      </c>
      <c r="AZ72" s="3">
        <f t="shared" si="166"/>
        <v>2024</v>
      </c>
      <c r="BA72" s="3">
        <f t="shared" si="166"/>
        <v>2024</v>
      </c>
      <c r="BB72" s="3">
        <f t="shared" si="166"/>
        <v>2024</v>
      </c>
      <c r="BC72" s="3">
        <f t="shared" si="166"/>
        <v>2024</v>
      </c>
      <c r="BD72" s="3">
        <f t="shared" si="166"/>
        <v>2024</v>
      </c>
      <c r="BE72" s="3">
        <f t="shared" ref="BE72" si="168">BE13</f>
        <v>2024</v>
      </c>
      <c r="BF72" s="3">
        <f t="shared" ref="BF72" si="169">BF13</f>
        <v>2024</v>
      </c>
      <c r="BG72" s="3">
        <f t="shared" si="166"/>
        <v>2024</v>
      </c>
      <c r="BH72" s="3">
        <f t="shared" si="166"/>
        <v>2024</v>
      </c>
      <c r="BI72" s="3">
        <f t="shared" si="166"/>
        <v>2024</v>
      </c>
      <c r="BJ72" s="3">
        <f t="shared" si="166"/>
        <v>2024</v>
      </c>
      <c r="BK72" s="3">
        <f t="shared" si="166"/>
        <v>2024</v>
      </c>
      <c r="BL72" s="3">
        <f t="shared" si="166"/>
        <v>2024</v>
      </c>
      <c r="BM72" s="3">
        <f t="shared" si="166"/>
        <v>2024</v>
      </c>
      <c r="BN72" s="3">
        <f t="shared" si="166"/>
        <v>2024</v>
      </c>
      <c r="BO72" s="3">
        <f t="shared" si="166"/>
        <v>2024</v>
      </c>
      <c r="BP72" s="3">
        <f t="shared" si="166"/>
        <v>2024</v>
      </c>
      <c r="BQ72" s="3">
        <f t="shared" ref="BQ72:BR72" si="170">BQ13</f>
        <v>2024</v>
      </c>
      <c r="BR72" s="3">
        <f t="shared" si="170"/>
        <v>2024</v>
      </c>
      <c r="BS72" s="3">
        <f t="shared" si="166"/>
        <v>2024</v>
      </c>
      <c r="BT72" s="3">
        <f t="shared" si="166"/>
        <v>2024</v>
      </c>
      <c r="BU72" s="3">
        <f t="shared" si="166"/>
        <v>2024</v>
      </c>
      <c r="BV72" s="3" t="str">
        <f t="shared" si="166"/>
        <v>Year</v>
      </c>
      <c r="BW72" s="3" t="str">
        <f t="shared" si="166"/>
        <v>Year</v>
      </c>
      <c r="BX72" s="3" t="str">
        <f t="shared" si="166"/>
        <v>Year</v>
      </c>
      <c r="BY72" s="3" t="str">
        <f t="shared" si="166"/>
        <v>Year</v>
      </c>
      <c r="BZ72" s="3" t="str">
        <f t="shared" si="164"/>
        <v>Year</v>
      </c>
      <c r="CA72" s="3" t="str">
        <f t="shared" si="164"/>
        <v>Year</v>
      </c>
      <c r="CD72" s="66"/>
      <c r="CE72" s="89"/>
    </row>
    <row r="73" spans="2:83" s="3" customFormat="1" x14ac:dyDescent="0.35">
      <c r="B73" s="74"/>
      <c r="C73" s="322" t="s">
        <v>0</v>
      </c>
      <c r="F73" s="3" t="s">
        <v>2</v>
      </c>
      <c r="G73" s="3" t="s">
        <v>1</v>
      </c>
      <c r="I73" s="3" t="s">
        <v>13</v>
      </c>
      <c r="K73" s="360" t="s">
        <v>36</v>
      </c>
      <c r="L73" s="360"/>
      <c r="M73" s="360"/>
      <c r="N73" s="360"/>
      <c r="O73" s="360"/>
      <c r="Q73" s="3" t="s">
        <v>7</v>
      </c>
      <c r="R73" s="3" t="s">
        <v>8</v>
      </c>
      <c r="U73" s="3" t="s">
        <v>4</v>
      </c>
      <c r="Y73" s="66"/>
      <c r="Z73" s="75"/>
      <c r="AB73" s="83"/>
      <c r="AC73" s="58" t="s">
        <v>0</v>
      </c>
      <c r="AF73" s="3" t="s">
        <v>11</v>
      </c>
      <c r="AG73" s="3" t="s">
        <v>48</v>
      </c>
      <c r="AH73" s="3" t="s">
        <v>4</v>
      </c>
      <c r="AI73" s="3" t="s">
        <v>15</v>
      </c>
      <c r="AJ73" s="3" t="s">
        <v>7</v>
      </c>
      <c r="AL73" s="3">
        <f t="shared" ref="AL73:CA73" si="171">AL14</f>
        <v>0</v>
      </c>
      <c r="AM73" s="3" t="str">
        <f t="shared" ref="AM73:AO73" si="172">AM14</f>
        <v>Dec</v>
      </c>
      <c r="AN73" s="3" t="str">
        <f t="shared" si="172"/>
        <v>Dec</v>
      </c>
      <c r="AO73" s="3" t="str">
        <f t="shared" si="172"/>
        <v>Jan</v>
      </c>
      <c r="AP73" s="3" t="str">
        <f t="shared" ref="AP73:BY73" si="173">AP14</f>
        <v>Jan</v>
      </c>
      <c r="AQ73" s="3" t="str">
        <f t="shared" si="173"/>
        <v>Feb</v>
      </c>
      <c r="AR73" s="3" t="str">
        <f t="shared" si="173"/>
        <v>Mar</v>
      </c>
      <c r="AS73" s="3" t="str">
        <f t="shared" ref="AS73:AU73" si="174">AS14</f>
        <v>Mar</v>
      </c>
      <c r="AT73" s="3" t="str">
        <f t="shared" si="174"/>
        <v>Apr</v>
      </c>
      <c r="AU73" s="3" t="str">
        <f t="shared" si="174"/>
        <v>Apr</v>
      </c>
      <c r="AV73" s="3" t="str">
        <f t="shared" si="173"/>
        <v>Apr</v>
      </c>
      <c r="AW73" s="3" t="str">
        <f t="shared" si="173"/>
        <v>Apr</v>
      </c>
      <c r="AX73" s="3" t="str">
        <f t="shared" si="173"/>
        <v>Apr</v>
      </c>
      <c r="AY73" s="3" t="str">
        <f t="shared" si="173"/>
        <v>May</v>
      </c>
      <c r="AZ73" s="3" t="str">
        <f t="shared" si="173"/>
        <v>May</v>
      </c>
      <c r="BA73" s="3" t="str">
        <f t="shared" si="173"/>
        <v>May</v>
      </c>
      <c r="BB73" s="3" t="str">
        <f t="shared" si="173"/>
        <v>May</v>
      </c>
      <c r="BC73" s="3" t="str">
        <f t="shared" si="173"/>
        <v>May</v>
      </c>
      <c r="BD73" s="3" t="str">
        <f t="shared" si="173"/>
        <v>May</v>
      </c>
      <c r="BE73" s="3" t="str">
        <f t="shared" ref="BE73" si="175">BE14</f>
        <v>May</v>
      </c>
      <c r="BF73" s="3" t="str">
        <f t="shared" ref="BF73" si="176">BF14</f>
        <v>June</v>
      </c>
      <c r="BG73" s="3" t="str">
        <f t="shared" si="173"/>
        <v>June</v>
      </c>
      <c r="BH73" s="3" t="str">
        <f t="shared" si="173"/>
        <v>June</v>
      </c>
      <c r="BI73" s="3" t="str">
        <f t="shared" si="173"/>
        <v>June</v>
      </c>
      <c r="BJ73" s="3" t="str">
        <f t="shared" si="173"/>
        <v>June</v>
      </c>
      <c r="BK73" s="3" t="str">
        <f t="shared" si="173"/>
        <v>July</v>
      </c>
      <c r="BL73" s="3" t="str">
        <f t="shared" si="173"/>
        <v>July</v>
      </c>
      <c r="BM73" s="3" t="str">
        <f t="shared" si="173"/>
        <v>August</v>
      </c>
      <c r="BN73" s="3" t="str">
        <f t="shared" si="173"/>
        <v>August</v>
      </c>
      <c r="BO73" s="3" t="str">
        <f t="shared" si="173"/>
        <v>Sept</v>
      </c>
      <c r="BP73" s="3" t="str">
        <f t="shared" si="173"/>
        <v>Sept</v>
      </c>
      <c r="BQ73" s="3" t="str">
        <f t="shared" ref="BQ73:BR73" si="177">BQ14</f>
        <v>Oct</v>
      </c>
      <c r="BR73" s="3" t="str">
        <f t="shared" si="177"/>
        <v>Oct</v>
      </c>
      <c r="BS73" s="3" t="str">
        <f t="shared" si="173"/>
        <v>Oct</v>
      </c>
      <c r="BT73" s="3" t="str">
        <f t="shared" si="173"/>
        <v>Oct</v>
      </c>
      <c r="BU73" s="3" t="str">
        <f t="shared" si="173"/>
        <v>Nov</v>
      </c>
      <c r="BV73" s="3" t="str">
        <f t="shared" si="173"/>
        <v>Month</v>
      </c>
      <c r="BW73" s="3" t="str">
        <f t="shared" si="173"/>
        <v>Month</v>
      </c>
      <c r="BX73" s="3" t="str">
        <f t="shared" si="173"/>
        <v>Month</v>
      </c>
      <c r="BY73" s="3" t="str">
        <f t="shared" si="173"/>
        <v>Month</v>
      </c>
      <c r="BZ73" s="3" t="str">
        <f t="shared" si="171"/>
        <v>Month</v>
      </c>
      <c r="CA73" s="3" t="str">
        <f t="shared" si="171"/>
        <v>Month</v>
      </c>
      <c r="CD73" s="66" t="s">
        <v>0</v>
      </c>
      <c r="CE73" s="89"/>
    </row>
    <row r="74" spans="2:83" s="3" customFormat="1" ht="15" thickBot="1" x14ac:dyDescent="0.4">
      <c r="B74" s="74"/>
      <c r="C74" s="322" t="s">
        <v>35</v>
      </c>
      <c r="D74" s="41" t="s">
        <v>34</v>
      </c>
      <c r="F74" s="41" t="s">
        <v>1</v>
      </c>
      <c r="G74" s="41" t="s">
        <v>3</v>
      </c>
      <c r="I74" s="41" t="s">
        <v>12</v>
      </c>
      <c r="K74" s="41">
        <v>1</v>
      </c>
      <c r="L74" s="41">
        <v>2</v>
      </c>
      <c r="M74" s="41">
        <v>3</v>
      </c>
      <c r="N74" s="41">
        <v>4</v>
      </c>
      <c r="O74" s="41">
        <v>5</v>
      </c>
      <c r="Q74" s="41" t="s">
        <v>5</v>
      </c>
      <c r="R74" s="41" t="s">
        <v>5</v>
      </c>
      <c r="T74" s="111"/>
      <c r="U74" s="111" t="s">
        <v>5</v>
      </c>
      <c r="V74" s="111"/>
      <c r="X74" s="41" t="s">
        <v>34</v>
      </c>
      <c r="Y74" s="66"/>
      <c r="Z74" s="75"/>
      <c r="AB74" s="83"/>
      <c r="AC74" s="58" t="s">
        <v>35</v>
      </c>
      <c r="AD74" s="41" t="s">
        <v>34</v>
      </c>
      <c r="AF74" s="41" t="s">
        <v>12</v>
      </c>
      <c r="AG74" s="41" t="s">
        <v>12</v>
      </c>
      <c r="AH74" s="41" t="s">
        <v>12</v>
      </c>
      <c r="AI74" s="41" t="s">
        <v>12</v>
      </c>
      <c r="AJ74" s="41" t="s">
        <v>12</v>
      </c>
      <c r="AL74" s="41">
        <f t="shared" ref="AL74:CA74" si="178">AL15</f>
        <v>0</v>
      </c>
      <c r="AM74" s="41" t="str">
        <f t="shared" ref="AM74:AO74" si="179">AM15</f>
        <v>Oly Tryout II Day 1</v>
      </c>
      <c r="AN74" s="41" t="str">
        <f t="shared" si="179"/>
        <v>Oly Tryout II Day 2</v>
      </c>
      <c r="AO74" s="41" t="str">
        <f t="shared" si="179"/>
        <v>Cairo WC Elim</v>
      </c>
      <c r="AP74" s="41" t="str">
        <f t="shared" ref="AP74:BY74" si="180">AP15</f>
        <v>Cairo WC Qual</v>
      </c>
      <c r="AQ74" s="41" t="str">
        <f t="shared" si="180"/>
        <v>NTCSC PTO</v>
      </c>
      <c r="AR74" s="41" t="str">
        <f t="shared" si="180"/>
        <v>Olympic Tryout III</v>
      </c>
      <c r="AS74" s="41" t="str">
        <f t="shared" ref="AS74:AU74" si="181">AS15</f>
        <v>Olympic Tryout III</v>
      </c>
      <c r="AT74" s="41" t="str">
        <f t="shared" si="181"/>
        <v>CAT Buenos Aires</v>
      </c>
      <c r="AU74" s="41" t="str">
        <f t="shared" si="181"/>
        <v>CAT Buenos Aires</v>
      </c>
      <c r="AV74" s="41" t="str">
        <f t="shared" si="180"/>
        <v>Junior Olympics</v>
      </c>
      <c r="AW74" s="41" t="str">
        <f t="shared" si="180"/>
        <v>Junior Olympics</v>
      </c>
      <c r="AX74" s="41" t="str">
        <f t="shared" si="180"/>
        <v>Lapua IWK</v>
      </c>
      <c r="AY74" s="41" t="str">
        <f t="shared" si="180"/>
        <v>Pilsen Liberation</v>
      </c>
      <c r="AZ74" s="41" t="str">
        <f t="shared" si="180"/>
        <v xml:space="preserve"> Baku WC Elim 1</v>
      </c>
      <c r="BA74" s="41" t="str">
        <f t="shared" si="180"/>
        <v>Baku WC Elim 1</v>
      </c>
      <c r="BB74" s="41" t="str">
        <f>BB15</f>
        <v>Baku WC Qual 1</v>
      </c>
      <c r="BC74" s="41" t="str">
        <f>BC15</f>
        <v>NTCSC PTO</v>
      </c>
      <c r="BD74" s="41" t="str">
        <f>BD15</f>
        <v>WVU Eley Open</v>
      </c>
      <c r="BE74" s="41" t="str">
        <f t="shared" ref="BE74" si="182">BE15</f>
        <v>WVU Eley Open</v>
      </c>
      <c r="BF74" s="41" t="str">
        <f t="shared" ref="BF74" si="183">BF15</f>
        <v>Camp Perry Open</v>
      </c>
      <c r="BG74" s="41" t="str">
        <f t="shared" si="180"/>
        <v>Munich WC Elim</v>
      </c>
      <c r="BH74" s="41" t="str">
        <f t="shared" si="180"/>
        <v>Munich WC Qual</v>
      </c>
      <c r="BI74" s="41" t="str">
        <f t="shared" si="180"/>
        <v>USAS Natl Champ</v>
      </c>
      <c r="BJ74" s="41" t="str">
        <f t="shared" si="180"/>
        <v>USAS Natl Champ</v>
      </c>
      <c r="BK74" s="41" t="str">
        <f t="shared" si="180"/>
        <v>CMP Natl Champ</v>
      </c>
      <c r="BL74" s="41" t="str">
        <f t="shared" si="180"/>
        <v>CMP Natl Champ</v>
      </c>
      <c r="BM74" s="41" t="str">
        <f t="shared" si="180"/>
        <v>Olympics</v>
      </c>
      <c r="BN74" s="41" t="str">
        <f t="shared" si="180"/>
        <v>NTCSC PTO</v>
      </c>
      <c r="BO74" s="41" t="str">
        <f t="shared" si="180"/>
        <v>NTCSC PTO</v>
      </c>
      <c r="BP74" s="41" t="str">
        <f t="shared" si="180"/>
        <v>NTCSC PTO</v>
      </c>
      <c r="BQ74" s="41" t="str">
        <f t="shared" ref="BQ74:BR74" si="184">BQ15</f>
        <v>Jr World Champ Elim</v>
      </c>
      <c r="BR74" s="41" t="str">
        <f t="shared" si="184"/>
        <v>Jr World Champ Qual</v>
      </c>
      <c r="BS74" s="41" t="str">
        <f t="shared" si="180"/>
        <v>NTCSC PTO</v>
      </c>
      <c r="BT74" s="41" t="str">
        <f t="shared" si="180"/>
        <v>Dixie Double</v>
      </c>
      <c r="BU74" s="41" t="str">
        <f t="shared" si="180"/>
        <v>NTCSC Monthly</v>
      </c>
      <c r="BV74" s="41" t="str">
        <f t="shared" si="180"/>
        <v>Event 76</v>
      </c>
      <c r="BW74" s="41" t="str">
        <f t="shared" si="180"/>
        <v>Event 77</v>
      </c>
      <c r="BX74" s="41" t="str">
        <f t="shared" si="180"/>
        <v>Event 78</v>
      </c>
      <c r="BY74" s="41" t="str">
        <f t="shared" si="180"/>
        <v>Event 79</v>
      </c>
      <c r="BZ74" s="41" t="str">
        <f t="shared" si="178"/>
        <v>Event 80</v>
      </c>
      <c r="CA74" s="41" t="str">
        <f t="shared" si="178"/>
        <v>Event 81</v>
      </c>
      <c r="CC74" s="41" t="s">
        <v>34</v>
      </c>
      <c r="CD74" s="66" t="s">
        <v>35</v>
      </c>
      <c r="CE74" s="89"/>
    </row>
    <row r="75" spans="2:83" s="39" customFormat="1" ht="8.5" customHeight="1" x14ac:dyDescent="0.35">
      <c r="B75" s="102"/>
      <c r="C75" s="324"/>
      <c r="D75" s="47"/>
      <c r="E75" s="103"/>
      <c r="F75" s="1"/>
      <c r="G75" s="46"/>
      <c r="I75" s="103"/>
      <c r="K75" s="92"/>
      <c r="O75" s="97"/>
      <c r="Q75" s="56"/>
      <c r="R75" s="57"/>
      <c r="T75" s="182"/>
      <c r="U75" s="183"/>
      <c r="V75" s="184"/>
      <c r="X75" s="60"/>
      <c r="Y75" s="97"/>
      <c r="Z75" s="98"/>
      <c r="AB75" s="104"/>
      <c r="AC75" s="92"/>
      <c r="AD75" s="134"/>
      <c r="AF75" s="135"/>
      <c r="AG75" s="136"/>
      <c r="AH75" s="136"/>
      <c r="AI75" s="137"/>
      <c r="AJ75" s="138"/>
      <c r="AL75" s="143"/>
      <c r="AM75" s="144"/>
      <c r="AN75" s="144"/>
      <c r="AO75" s="144"/>
      <c r="AP75" s="144"/>
      <c r="AQ75" s="144"/>
      <c r="AR75" s="144"/>
      <c r="AS75" s="144"/>
      <c r="AT75" s="144"/>
      <c r="AU75" s="144"/>
      <c r="AV75" s="144"/>
      <c r="AW75" s="144"/>
      <c r="AX75" s="144"/>
      <c r="AY75" s="144"/>
      <c r="AZ75" s="144"/>
      <c r="BA75" s="144"/>
      <c r="BB75" s="144"/>
      <c r="BC75" s="144"/>
      <c r="BD75" s="144"/>
      <c r="BE75" s="144"/>
      <c r="BF75" s="144"/>
      <c r="BG75" s="144"/>
      <c r="BH75" s="144"/>
      <c r="BI75" s="144"/>
      <c r="BJ75" s="144"/>
      <c r="BK75" s="144"/>
      <c r="BL75" s="144"/>
      <c r="BM75" s="144"/>
      <c r="BN75" s="144"/>
      <c r="BO75" s="144"/>
      <c r="BP75" s="144"/>
      <c r="BQ75" s="144"/>
      <c r="BR75" s="144"/>
      <c r="BS75" s="144"/>
      <c r="BT75" s="144"/>
      <c r="BU75" s="144"/>
      <c r="BV75" s="144"/>
      <c r="BW75" s="144"/>
      <c r="BX75" s="144"/>
      <c r="BY75" s="144"/>
      <c r="BZ75" s="144"/>
      <c r="CA75" s="145"/>
      <c r="CB75" s="118"/>
      <c r="CC75" s="134"/>
      <c r="CD75" s="97"/>
      <c r="CE75" s="105"/>
    </row>
    <row r="76" spans="2:83" x14ac:dyDescent="0.35">
      <c r="B76" s="71"/>
      <c r="C76" s="323">
        <f t="shared" si="9"/>
        <v>15</v>
      </c>
      <c r="D76" s="47" t="str">
        <f t="shared" si="9"/>
        <v>Anne White</v>
      </c>
      <c r="E76" s="60"/>
      <c r="F76" s="1">
        <f>IF(COUNT(AL76:CA76)=0,"", COUNT(AL76:CA76))</f>
        <v>4</v>
      </c>
      <c r="G76" s="46">
        <f t="shared" si="142"/>
        <v>4</v>
      </c>
      <c r="I76" s="61"/>
      <c r="J76" s="108" t="s">
        <v>7</v>
      </c>
      <c r="K76" s="45">
        <f>IFERROR(LARGE((AL76:CA76),1),"")</f>
        <v>583</v>
      </c>
      <c r="L76" s="1">
        <f>IFERROR(LARGE((AL76:CA76),2),"")</f>
        <v>575</v>
      </c>
      <c r="M76" s="1">
        <f>IFERROR(LARGE((AL76:CA76),3),"")</f>
        <v>572</v>
      </c>
      <c r="N76" s="1">
        <f>IFERROR(LARGE((AL76:CA76),4),"")</f>
        <v>570</v>
      </c>
      <c r="O76" s="46" t="str">
        <f>IFERROR(LARGE((AL76:CA76),5),"")</f>
        <v/>
      </c>
      <c r="P76" s="1"/>
      <c r="Q76" s="56">
        <f t="shared" si="11"/>
        <v>575</v>
      </c>
      <c r="R76" s="57" t="str">
        <f t="shared" si="12"/>
        <v/>
      </c>
      <c r="T76" s="5">
        <f t="shared" ref="T76" si="185">IF(U76="","",1)</f>
        <v>1</v>
      </c>
      <c r="U76" s="4">
        <f t="shared" ref="U76" si="186">IF(SUM(Q76:R76)=0,"",SUM(Q76:R76))</f>
        <v>575</v>
      </c>
      <c r="V76" s="6">
        <f t="shared" ref="V76" si="187">IF(U76="","",1)</f>
        <v>1</v>
      </c>
      <c r="X76" s="60" t="str">
        <f t="shared" si="5"/>
        <v>Anne White</v>
      </c>
      <c r="Y76" s="46"/>
      <c r="Z76" s="76"/>
      <c r="AB76" s="82"/>
      <c r="AC76" s="45">
        <v>15</v>
      </c>
      <c r="AD76" s="60" t="s">
        <v>175</v>
      </c>
      <c r="AF76" s="45"/>
      <c r="AG76" s="1"/>
      <c r="AH76" s="1"/>
      <c r="AI76" s="1"/>
      <c r="AJ76" s="46"/>
      <c r="AK76" s="108"/>
      <c r="AL76" s="62" t="s">
        <v>7</v>
      </c>
      <c r="AM76" s="62" t="s">
        <v>7</v>
      </c>
      <c r="AN76" s="62" t="s">
        <v>7</v>
      </c>
      <c r="AO76" s="62" t="s">
        <v>7</v>
      </c>
      <c r="AP76" s="62" t="s">
        <v>7</v>
      </c>
      <c r="AQ76" s="62" t="s">
        <v>7</v>
      </c>
      <c r="AR76" s="62" t="s">
        <v>7</v>
      </c>
      <c r="AS76" s="62" t="s">
        <v>7</v>
      </c>
      <c r="AT76" s="62" t="s">
        <v>7</v>
      </c>
      <c r="AU76" s="62" t="s">
        <v>7</v>
      </c>
      <c r="AV76" s="62">
        <v>583</v>
      </c>
      <c r="AW76" s="62">
        <v>575</v>
      </c>
      <c r="AX76" s="62" t="s">
        <v>7</v>
      </c>
      <c r="AY76" s="62" t="s">
        <v>7</v>
      </c>
      <c r="AZ76" s="62" t="s">
        <v>7</v>
      </c>
      <c r="BA76" s="62" t="s">
        <v>7</v>
      </c>
      <c r="BB76" s="62" t="s">
        <v>7</v>
      </c>
      <c r="BC76" s="62" t="s">
        <v>7</v>
      </c>
      <c r="BD76" s="62" t="s">
        <v>7</v>
      </c>
      <c r="BE76" s="62" t="s">
        <v>7</v>
      </c>
      <c r="BF76" s="62" t="s">
        <v>7</v>
      </c>
      <c r="BG76" s="62" t="s">
        <v>7</v>
      </c>
      <c r="BH76" s="62" t="s">
        <v>7</v>
      </c>
      <c r="BI76" s="62">
        <v>570</v>
      </c>
      <c r="BJ76" s="62">
        <v>572</v>
      </c>
      <c r="BK76" s="62" t="s">
        <v>7</v>
      </c>
      <c r="BL76" s="62" t="s">
        <v>7</v>
      </c>
      <c r="BM76" s="62" t="s">
        <v>7</v>
      </c>
      <c r="BN76" s="62" t="s">
        <v>7</v>
      </c>
      <c r="BO76" s="62" t="s">
        <v>7</v>
      </c>
      <c r="BP76" s="62" t="s">
        <v>7</v>
      </c>
      <c r="BQ76" s="62" t="s">
        <v>7</v>
      </c>
      <c r="BR76" s="62" t="s">
        <v>7</v>
      </c>
      <c r="BS76" s="62" t="s">
        <v>7</v>
      </c>
      <c r="BT76" s="62" t="s">
        <v>7</v>
      </c>
      <c r="BU76" s="62" t="s">
        <v>7</v>
      </c>
      <c r="BV76" s="62" t="s">
        <v>7</v>
      </c>
      <c r="BW76" s="62" t="s">
        <v>7</v>
      </c>
      <c r="BX76" s="62" t="s">
        <v>7</v>
      </c>
      <c r="BY76" s="62" t="s">
        <v>7</v>
      </c>
      <c r="BZ76" s="62" t="s">
        <v>7</v>
      </c>
      <c r="CA76" s="62" t="s">
        <v>7</v>
      </c>
      <c r="CB76" s="117"/>
      <c r="CC76" s="60" t="str">
        <f>IF(AD76="Athlete Name","",AD76)</f>
        <v>Anne White</v>
      </c>
      <c r="CD76" s="46">
        <v>15</v>
      </c>
      <c r="CE76" s="88"/>
    </row>
    <row r="77" spans="2:83" x14ac:dyDescent="0.35">
      <c r="B77" s="71"/>
      <c r="C77" s="323"/>
      <c r="D77" s="332"/>
      <c r="E77" s="60"/>
      <c r="G77" s="46"/>
      <c r="I77" s="61" t="str">
        <f>IF(SUM(AF77:AJ77)=0,"",SUM(AF77:AJ77))</f>
        <v/>
      </c>
      <c r="J77" s="108" t="s">
        <v>12</v>
      </c>
      <c r="K77" s="45" t="str">
        <f>IFERROR(LARGE((AL77:CA77),1),"")</f>
        <v/>
      </c>
      <c r="L77" s="1" t="str">
        <f>IFERROR(LARGE((AL77:CA77),2),"")</f>
        <v/>
      </c>
      <c r="M77" s="1" t="str">
        <f>IFERROR(LARGE((AL77:CA77),3),"")</f>
        <v/>
      </c>
      <c r="N77" s="1" t="str">
        <f>IFERROR(LARGE((AL77:CA77),4),"")</f>
        <v/>
      </c>
      <c r="O77" s="46" t="str">
        <f>IFERROR(LARGE((AL77:CA77),5),"")</f>
        <v/>
      </c>
      <c r="P77" s="1"/>
      <c r="Q77" s="56"/>
      <c r="R77" s="57"/>
      <c r="T77" s="5">
        <f t="shared" ref="T77" si="188">IF(U76="","",1)</f>
        <v>1</v>
      </c>
      <c r="U77" s="126">
        <f t="shared" ref="U77" si="189">IF(U76="","",1)</f>
        <v>1</v>
      </c>
      <c r="V77" s="6">
        <f t="shared" ref="V77" si="190">IF(U76="","",1)</f>
        <v>1</v>
      </c>
      <c r="X77" s="60"/>
      <c r="Y77" s="46"/>
      <c r="Z77" s="76"/>
      <c r="AB77" s="82"/>
      <c r="AC77" s="45"/>
      <c r="AD77" s="60"/>
      <c r="AF77" s="45" t="s">
        <v>12</v>
      </c>
      <c r="AG77" s="1" t="s">
        <v>12</v>
      </c>
      <c r="AH77" s="1" t="s">
        <v>12</v>
      </c>
      <c r="AI77" s="1" t="s">
        <v>12</v>
      </c>
      <c r="AJ77" s="46" t="s">
        <v>12</v>
      </c>
      <c r="AK77" s="108"/>
      <c r="AL77" s="45" t="s">
        <v>12</v>
      </c>
      <c r="AM77" s="45" t="s">
        <v>12</v>
      </c>
      <c r="AN77" s="45" t="s">
        <v>12</v>
      </c>
      <c r="AO77" s="45" t="s">
        <v>12</v>
      </c>
      <c r="AP77" s="45" t="s">
        <v>12</v>
      </c>
      <c r="AQ77" s="45" t="s">
        <v>12</v>
      </c>
      <c r="AR77" s="45" t="s">
        <v>12</v>
      </c>
      <c r="AS77" s="45" t="s">
        <v>12</v>
      </c>
      <c r="AT77" s="45" t="s">
        <v>12</v>
      </c>
      <c r="AU77" s="45" t="s">
        <v>12</v>
      </c>
      <c r="AV77" s="45" t="s">
        <v>12</v>
      </c>
      <c r="AW77" s="45" t="s">
        <v>12</v>
      </c>
      <c r="AX77" s="45" t="s">
        <v>12</v>
      </c>
      <c r="AY77" s="45" t="s">
        <v>12</v>
      </c>
      <c r="AZ77" s="45" t="s">
        <v>12</v>
      </c>
      <c r="BA77" s="45" t="s">
        <v>12</v>
      </c>
      <c r="BB77" s="45" t="s">
        <v>12</v>
      </c>
      <c r="BC77" s="45" t="s">
        <v>12</v>
      </c>
      <c r="BD77" s="45" t="s">
        <v>12</v>
      </c>
      <c r="BE77" s="45" t="s">
        <v>12</v>
      </c>
      <c r="BF77" s="45" t="s">
        <v>12</v>
      </c>
      <c r="BG77" s="45" t="s">
        <v>12</v>
      </c>
      <c r="BH77" s="45" t="s">
        <v>12</v>
      </c>
      <c r="BI77" s="45" t="s">
        <v>12</v>
      </c>
      <c r="BJ77" s="45" t="s">
        <v>12</v>
      </c>
      <c r="BK77" s="45" t="s">
        <v>12</v>
      </c>
      <c r="BL77" s="45" t="s">
        <v>12</v>
      </c>
      <c r="BM77" s="45" t="s">
        <v>12</v>
      </c>
      <c r="BN77" s="45" t="s">
        <v>12</v>
      </c>
      <c r="BO77" s="45" t="s">
        <v>12</v>
      </c>
      <c r="BP77" s="45" t="s">
        <v>12</v>
      </c>
      <c r="BQ77" s="45" t="s">
        <v>12</v>
      </c>
      <c r="BR77" s="45" t="s">
        <v>12</v>
      </c>
      <c r="BS77" s="45" t="s">
        <v>12</v>
      </c>
      <c r="BT77" s="45" t="s">
        <v>12</v>
      </c>
      <c r="BU77" s="45" t="s">
        <v>12</v>
      </c>
      <c r="BV77" s="45" t="s">
        <v>12</v>
      </c>
      <c r="BW77" s="45" t="s">
        <v>12</v>
      </c>
      <c r="BX77" s="45" t="s">
        <v>12</v>
      </c>
      <c r="BY77" s="45" t="s">
        <v>12</v>
      </c>
      <c r="BZ77" s="45" t="s">
        <v>12</v>
      </c>
      <c r="CA77" s="45" t="s">
        <v>12</v>
      </c>
      <c r="CB77" s="117"/>
      <c r="CC77" s="60"/>
      <c r="CD77" s="46"/>
      <c r="CE77" s="88"/>
    </row>
    <row r="78" spans="2:83" s="39" customFormat="1" ht="8.5" customHeight="1" thickBot="1" x14ac:dyDescent="0.4">
      <c r="B78" s="102"/>
      <c r="C78" s="324"/>
      <c r="D78" s="107"/>
      <c r="E78" s="103"/>
      <c r="F78" s="115"/>
      <c r="G78" s="116"/>
      <c r="I78" s="95"/>
      <c r="K78" s="96"/>
      <c r="L78" s="93"/>
      <c r="M78" s="93"/>
      <c r="N78" s="93"/>
      <c r="O78" s="94"/>
      <c r="Q78" s="112"/>
      <c r="R78" s="113"/>
      <c r="T78" s="110">
        <f t="shared" ref="T78" si="191">IF(U76="","",1)</f>
        <v>1</v>
      </c>
      <c r="U78" s="93">
        <f t="shared" ref="U78" si="192">IF(U76="","",1)</f>
        <v>1</v>
      </c>
      <c r="V78" s="109">
        <f t="shared" ref="V78" si="193">IF(U76="","",1)</f>
        <v>1</v>
      </c>
      <c r="X78" s="107"/>
      <c r="Y78" s="97"/>
      <c r="Z78" s="98"/>
      <c r="AB78" s="104"/>
      <c r="AC78" s="92"/>
      <c r="AD78" s="139"/>
      <c r="AF78" s="140"/>
      <c r="AG78" s="141"/>
      <c r="AH78" s="141"/>
      <c r="AI78" s="141"/>
      <c r="AJ78" s="142"/>
      <c r="AL78" s="140"/>
      <c r="AM78" s="141"/>
      <c r="AN78" s="141"/>
      <c r="AO78" s="141"/>
      <c r="AP78" s="141"/>
      <c r="AQ78" s="141"/>
      <c r="AR78" s="141"/>
      <c r="AS78" s="141"/>
      <c r="AT78" s="141"/>
      <c r="AU78" s="141"/>
      <c r="AV78" s="141"/>
      <c r="AW78" s="141"/>
      <c r="AX78" s="141"/>
      <c r="AY78" s="141"/>
      <c r="AZ78" s="141"/>
      <c r="BA78" s="141"/>
      <c r="BB78" s="141"/>
      <c r="BC78" s="141"/>
      <c r="BD78" s="141"/>
      <c r="BE78" s="141"/>
      <c r="BF78" s="141"/>
      <c r="BG78" s="141"/>
      <c r="BH78" s="141"/>
      <c r="BI78" s="141"/>
      <c r="BJ78" s="141"/>
      <c r="BK78" s="141"/>
      <c r="BL78" s="141"/>
      <c r="BM78" s="141"/>
      <c r="BN78" s="141"/>
      <c r="BO78" s="141"/>
      <c r="BP78" s="141"/>
      <c r="BQ78" s="141"/>
      <c r="BR78" s="141"/>
      <c r="BS78" s="141"/>
      <c r="BT78" s="141"/>
      <c r="BU78" s="141"/>
      <c r="BV78" s="141"/>
      <c r="BW78" s="141"/>
      <c r="BX78" s="141"/>
      <c r="BY78" s="141"/>
      <c r="BZ78" s="141"/>
      <c r="CA78" s="142"/>
      <c r="CB78" s="118"/>
      <c r="CC78" s="146"/>
      <c r="CD78" s="97"/>
      <c r="CE78" s="105"/>
    </row>
    <row r="79" spans="2:83" ht="8.5" customHeight="1" thickTop="1" x14ac:dyDescent="0.35">
      <c r="B79" s="71"/>
      <c r="C79" s="323"/>
      <c r="D79" s="47"/>
      <c r="E79" s="60"/>
      <c r="G79" s="46"/>
      <c r="I79" s="61"/>
      <c r="K79" s="45"/>
      <c r="L79" s="1"/>
      <c r="M79" s="1"/>
      <c r="N79" s="1"/>
      <c r="O79" s="46"/>
      <c r="P79" s="1"/>
      <c r="Q79" s="56"/>
      <c r="R79" s="57"/>
      <c r="T79" s="5">
        <f t="shared" ref="T79" si="194">IF(U80="","",1)</f>
        <v>1</v>
      </c>
      <c r="U79" s="1">
        <f t="shared" ref="U79" si="195">IF(U80="","",1)</f>
        <v>1</v>
      </c>
      <c r="V79" s="6">
        <f t="shared" ref="V79" si="196">IF(U80="","",1)</f>
        <v>1</v>
      </c>
      <c r="X79" s="60"/>
      <c r="Y79" s="46"/>
      <c r="Z79" s="76"/>
      <c r="AB79" s="82"/>
      <c r="AC79" s="45"/>
      <c r="AD79" s="149"/>
      <c r="AF79" s="150"/>
      <c r="AG79" s="151"/>
      <c r="AH79" s="151"/>
      <c r="AI79" s="151"/>
      <c r="AJ79" s="152"/>
      <c r="AL79" s="150"/>
      <c r="AM79" s="157"/>
      <c r="AN79" s="157"/>
      <c r="AO79" s="157"/>
      <c r="AP79" s="157"/>
      <c r="AQ79" s="157"/>
      <c r="AR79" s="157"/>
      <c r="AS79" s="157"/>
      <c r="AT79" s="157"/>
      <c r="AU79" s="157"/>
      <c r="AV79" s="157"/>
      <c r="AW79" s="157"/>
      <c r="AX79" s="157"/>
      <c r="AY79" s="157"/>
      <c r="AZ79" s="157"/>
      <c r="BA79" s="157"/>
      <c r="BB79" s="157"/>
      <c r="BC79" s="157"/>
      <c r="BD79" s="157"/>
      <c r="BE79" s="157"/>
      <c r="BF79" s="157"/>
      <c r="BG79" s="157"/>
      <c r="BH79" s="157"/>
      <c r="BI79" s="157"/>
      <c r="BJ79" s="157"/>
      <c r="BK79" s="157"/>
      <c r="BL79" s="157"/>
      <c r="BM79" s="157"/>
      <c r="BN79" s="157"/>
      <c r="BO79" s="157"/>
      <c r="BP79" s="157"/>
      <c r="BQ79" s="157"/>
      <c r="BR79" s="157"/>
      <c r="BS79" s="157"/>
      <c r="BT79" s="157"/>
      <c r="BU79" s="157"/>
      <c r="BV79" s="157"/>
      <c r="BW79" s="157"/>
      <c r="BX79" s="157"/>
      <c r="BY79" s="157"/>
      <c r="BZ79" s="157"/>
      <c r="CA79" s="152"/>
      <c r="CB79" s="117"/>
      <c r="CC79" s="149"/>
      <c r="CD79" s="46"/>
      <c r="CE79" s="88"/>
    </row>
    <row r="80" spans="2:83" x14ac:dyDescent="0.35">
      <c r="B80" s="71"/>
      <c r="C80" s="323">
        <f t="shared" si="9"/>
        <v>16</v>
      </c>
      <c r="D80" s="47" t="str">
        <f t="shared" si="9"/>
        <v>Molly McGhin</v>
      </c>
      <c r="E80" s="60"/>
      <c r="F80" s="1">
        <f>IF(COUNT(AL80:CA80)=0,"", COUNT(AL80:CA80))</f>
        <v>4</v>
      </c>
      <c r="G80" s="46">
        <f t="shared" si="142"/>
        <v>4</v>
      </c>
      <c r="I80" s="61"/>
      <c r="J80" s="108" t="s">
        <v>7</v>
      </c>
      <c r="K80" s="45">
        <f>IFERROR(LARGE((AL80:CA80),1),"")</f>
        <v>591</v>
      </c>
      <c r="L80" s="1">
        <f>IFERROR(LARGE((AL80:CA80),2),"")</f>
        <v>588</v>
      </c>
      <c r="M80" s="1">
        <f>IFERROR(LARGE((AL80:CA80),3),"")</f>
        <v>579</v>
      </c>
      <c r="N80" s="1">
        <f>IFERROR(LARGE((AL80:CA80),4),"")</f>
        <v>575</v>
      </c>
      <c r="O80" s="46" t="str">
        <f>IFERROR(LARGE((AL80:CA80),5),"")</f>
        <v/>
      </c>
      <c r="P80" s="1"/>
      <c r="Q80" s="56">
        <f t="shared" si="11"/>
        <v>583.25</v>
      </c>
      <c r="R80" s="57" t="str">
        <f t="shared" si="12"/>
        <v/>
      </c>
      <c r="T80" s="5">
        <f t="shared" ref="T80" si="197">IF(U80="","",1)</f>
        <v>1</v>
      </c>
      <c r="U80" s="4">
        <f t="shared" ref="U80" si="198">IF(SUM(Q80:R80)=0,"",SUM(Q80:R80))</f>
        <v>583.25</v>
      </c>
      <c r="V80" s="6">
        <f t="shared" ref="V80" si="199">IF(U80="","",1)</f>
        <v>1</v>
      </c>
      <c r="X80" s="60" t="str">
        <f t="shared" si="5"/>
        <v>Molly McGhin</v>
      </c>
      <c r="Y80" s="46"/>
      <c r="Z80" s="76"/>
      <c r="AB80" s="82"/>
      <c r="AC80" s="45">
        <v>16</v>
      </c>
      <c r="AD80" s="60" t="s">
        <v>199</v>
      </c>
      <c r="AF80" s="45"/>
      <c r="AG80" s="1"/>
      <c r="AH80" s="1"/>
      <c r="AI80" s="1"/>
      <c r="AJ80" s="46"/>
      <c r="AK80" s="108"/>
      <c r="AL80" s="62" t="s">
        <v>7</v>
      </c>
      <c r="AM80" s="62">
        <v>588</v>
      </c>
      <c r="AN80" s="62">
        <v>591</v>
      </c>
      <c r="AO80" s="62" t="s">
        <v>7</v>
      </c>
      <c r="AP80" s="62" t="s">
        <v>7</v>
      </c>
      <c r="AQ80" s="62" t="s">
        <v>7</v>
      </c>
      <c r="AR80" s="62">
        <v>579</v>
      </c>
      <c r="AS80" s="62">
        <v>575</v>
      </c>
      <c r="AT80" s="62" t="s">
        <v>7</v>
      </c>
      <c r="AU80" s="62" t="s">
        <v>7</v>
      </c>
      <c r="AV80" s="62" t="s">
        <v>7</v>
      </c>
      <c r="AW80" s="62" t="s">
        <v>7</v>
      </c>
      <c r="AX80" s="62" t="s">
        <v>7</v>
      </c>
      <c r="AY80" s="62" t="s">
        <v>7</v>
      </c>
      <c r="AZ80" s="62" t="s">
        <v>7</v>
      </c>
      <c r="BA80" s="62" t="s">
        <v>7</v>
      </c>
      <c r="BB80" s="62" t="s">
        <v>7</v>
      </c>
      <c r="BC80" s="62" t="s">
        <v>7</v>
      </c>
      <c r="BD80" s="62" t="s">
        <v>7</v>
      </c>
      <c r="BE80" s="62" t="s">
        <v>7</v>
      </c>
      <c r="BF80" s="62" t="s">
        <v>7</v>
      </c>
      <c r="BG80" s="62" t="s">
        <v>7</v>
      </c>
      <c r="BH80" s="62" t="s">
        <v>7</v>
      </c>
      <c r="BI80" s="62" t="s">
        <v>7</v>
      </c>
      <c r="BJ80" s="62" t="s">
        <v>7</v>
      </c>
      <c r="BK80" s="62" t="s">
        <v>7</v>
      </c>
      <c r="BL80" s="62" t="s">
        <v>7</v>
      </c>
      <c r="BM80" s="62" t="s">
        <v>7</v>
      </c>
      <c r="BN80" s="62" t="s">
        <v>7</v>
      </c>
      <c r="BO80" s="62" t="s">
        <v>7</v>
      </c>
      <c r="BP80" s="62" t="s">
        <v>7</v>
      </c>
      <c r="BQ80" s="62" t="s">
        <v>7</v>
      </c>
      <c r="BR80" s="62" t="s">
        <v>7</v>
      </c>
      <c r="BS80" s="62" t="s">
        <v>7</v>
      </c>
      <c r="BT80" s="62" t="s">
        <v>7</v>
      </c>
      <c r="BU80" s="62" t="s">
        <v>7</v>
      </c>
      <c r="BV80" s="62" t="s">
        <v>7</v>
      </c>
      <c r="BW80" s="62" t="s">
        <v>7</v>
      </c>
      <c r="BX80" s="62" t="s">
        <v>7</v>
      </c>
      <c r="BY80" s="62" t="s">
        <v>7</v>
      </c>
      <c r="BZ80" s="62" t="s">
        <v>7</v>
      </c>
      <c r="CA80" s="62" t="s">
        <v>7</v>
      </c>
      <c r="CB80" s="117"/>
      <c r="CC80" s="60" t="str">
        <f>IF(AD80="Athlete Name","",AD80)</f>
        <v>Molly McGhin</v>
      </c>
      <c r="CD80" s="46">
        <v>16</v>
      </c>
      <c r="CE80" s="88"/>
    </row>
    <row r="81" spans="2:83" x14ac:dyDescent="0.35">
      <c r="B81" s="71"/>
      <c r="C81" s="323"/>
      <c r="D81" s="47"/>
      <c r="E81" s="60"/>
      <c r="G81" s="46"/>
      <c r="I81" s="61" t="str">
        <f>IF(SUM(AF81:AJ81)=0,"",SUM(AF81:AJ81))</f>
        <v/>
      </c>
      <c r="J81" s="108" t="s">
        <v>12</v>
      </c>
      <c r="K81" s="45" t="str">
        <f>IFERROR(LARGE((AL81:CA81),1),"")</f>
        <v/>
      </c>
      <c r="L81" s="1" t="str">
        <f>IFERROR(LARGE((AL81:CA81),2),"")</f>
        <v/>
      </c>
      <c r="M81" s="1" t="str">
        <f>IFERROR(LARGE((AL81:CA81),3),"")</f>
        <v/>
      </c>
      <c r="N81" s="1" t="str">
        <f>IFERROR(LARGE((AL81:CA81),4),"")</f>
        <v/>
      </c>
      <c r="O81" s="46" t="str">
        <f>IFERROR(LARGE((AL81:CA81),5),"")</f>
        <v/>
      </c>
      <c r="P81" s="1"/>
      <c r="Q81" s="56"/>
      <c r="R81" s="57"/>
      <c r="T81" s="5">
        <f t="shared" ref="T81" si="200">IF(U80="","",1)</f>
        <v>1</v>
      </c>
      <c r="U81" s="126">
        <f t="shared" ref="U81" si="201">IF(U80="","",1)</f>
        <v>1</v>
      </c>
      <c r="V81" s="6">
        <f t="shared" ref="V81" si="202">IF(U80="","",1)</f>
        <v>1</v>
      </c>
      <c r="X81" s="60"/>
      <c r="Y81" s="46"/>
      <c r="Z81" s="76"/>
      <c r="AB81" s="82"/>
      <c r="AC81" s="45"/>
      <c r="AD81" s="60"/>
      <c r="AF81" s="45" t="s">
        <v>12</v>
      </c>
      <c r="AG81" s="1" t="s">
        <v>12</v>
      </c>
      <c r="AH81" s="1" t="s">
        <v>12</v>
      </c>
      <c r="AI81" s="1" t="s">
        <v>12</v>
      </c>
      <c r="AJ81" s="46" t="s">
        <v>12</v>
      </c>
      <c r="AK81" s="108"/>
      <c r="AL81" s="45" t="s">
        <v>12</v>
      </c>
      <c r="AM81" s="45" t="s">
        <v>12</v>
      </c>
      <c r="AN81" s="45" t="s">
        <v>12</v>
      </c>
      <c r="AO81" s="45" t="s">
        <v>12</v>
      </c>
      <c r="AP81" s="45" t="s">
        <v>12</v>
      </c>
      <c r="AQ81" s="45" t="s">
        <v>12</v>
      </c>
      <c r="AR81" s="45" t="s">
        <v>12</v>
      </c>
      <c r="AS81" s="45" t="s">
        <v>12</v>
      </c>
      <c r="AT81" s="45" t="s">
        <v>12</v>
      </c>
      <c r="AU81" s="45" t="s">
        <v>12</v>
      </c>
      <c r="AV81" s="45" t="s">
        <v>12</v>
      </c>
      <c r="AW81" s="45" t="s">
        <v>12</v>
      </c>
      <c r="AX81" s="45" t="s">
        <v>12</v>
      </c>
      <c r="AY81" s="45" t="s">
        <v>12</v>
      </c>
      <c r="AZ81" s="45" t="s">
        <v>12</v>
      </c>
      <c r="BA81" s="45" t="s">
        <v>12</v>
      </c>
      <c r="BB81" s="45" t="s">
        <v>12</v>
      </c>
      <c r="BC81" s="45" t="s">
        <v>12</v>
      </c>
      <c r="BD81" s="45" t="s">
        <v>12</v>
      </c>
      <c r="BE81" s="45" t="s">
        <v>12</v>
      </c>
      <c r="BF81" s="45" t="s">
        <v>12</v>
      </c>
      <c r="BG81" s="45" t="s">
        <v>12</v>
      </c>
      <c r="BH81" s="45" t="s">
        <v>12</v>
      </c>
      <c r="BI81" s="45" t="s">
        <v>12</v>
      </c>
      <c r="BJ81" s="45" t="s">
        <v>12</v>
      </c>
      <c r="BK81" s="45" t="s">
        <v>12</v>
      </c>
      <c r="BL81" s="45" t="s">
        <v>12</v>
      </c>
      <c r="BM81" s="45" t="s">
        <v>12</v>
      </c>
      <c r="BN81" s="45" t="s">
        <v>12</v>
      </c>
      <c r="BO81" s="45" t="s">
        <v>12</v>
      </c>
      <c r="BP81" s="45" t="s">
        <v>12</v>
      </c>
      <c r="BQ81" s="45" t="s">
        <v>12</v>
      </c>
      <c r="BR81" s="45" t="s">
        <v>12</v>
      </c>
      <c r="BS81" s="45" t="s">
        <v>12</v>
      </c>
      <c r="BT81" s="45" t="s">
        <v>12</v>
      </c>
      <c r="BU81" s="45" t="s">
        <v>12</v>
      </c>
      <c r="BV81" s="45" t="s">
        <v>12</v>
      </c>
      <c r="BW81" s="45" t="s">
        <v>12</v>
      </c>
      <c r="BX81" s="45" t="s">
        <v>12</v>
      </c>
      <c r="BY81" s="45" t="s">
        <v>12</v>
      </c>
      <c r="BZ81" s="45" t="s">
        <v>12</v>
      </c>
      <c r="CA81" s="45" t="s">
        <v>12</v>
      </c>
      <c r="CB81" s="117"/>
      <c r="CC81" s="60"/>
      <c r="CD81" s="46"/>
      <c r="CE81" s="88"/>
    </row>
    <row r="82" spans="2:83" s="39" customFormat="1" ht="8.5" customHeight="1" thickBot="1" x14ac:dyDescent="0.4">
      <c r="B82" s="102"/>
      <c r="C82" s="324"/>
      <c r="D82" s="107"/>
      <c r="E82" s="103"/>
      <c r="F82" s="115"/>
      <c r="G82" s="116"/>
      <c r="I82" s="95"/>
      <c r="K82" s="96"/>
      <c r="L82" s="93"/>
      <c r="M82" s="93"/>
      <c r="N82" s="93"/>
      <c r="O82" s="94"/>
      <c r="Q82" s="112"/>
      <c r="R82" s="113"/>
      <c r="T82" s="110">
        <f t="shared" ref="T82" si="203">IF(U80="","",1)</f>
        <v>1</v>
      </c>
      <c r="U82" s="93">
        <f t="shared" ref="U82" si="204">IF(U80="","",1)</f>
        <v>1</v>
      </c>
      <c r="V82" s="109">
        <f t="shared" ref="V82" si="205">IF(U80="","",1)</f>
        <v>1</v>
      </c>
      <c r="X82" s="107"/>
      <c r="Y82" s="97"/>
      <c r="Z82" s="98"/>
      <c r="AB82" s="104"/>
      <c r="AC82" s="92"/>
      <c r="AD82" s="148"/>
      <c r="AF82" s="153"/>
      <c r="AG82" s="154"/>
      <c r="AH82" s="154"/>
      <c r="AI82" s="155"/>
      <c r="AJ82" s="156"/>
      <c r="AL82" s="159"/>
      <c r="AM82" s="155"/>
      <c r="AN82" s="155"/>
      <c r="AO82" s="155"/>
      <c r="AP82" s="155"/>
      <c r="AQ82" s="155"/>
      <c r="AR82" s="155"/>
      <c r="AS82" s="155"/>
      <c r="AT82" s="155"/>
      <c r="AU82" s="155"/>
      <c r="AV82" s="155"/>
      <c r="AW82" s="155"/>
      <c r="AX82" s="155"/>
      <c r="AY82" s="155"/>
      <c r="AZ82" s="155"/>
      <c r="BA82" s="155"/>
      <c r="BB82" s="155"/>
      <c r="BC82" s="155"/>
      <c r="BD82" s="155"/>
      <c r="BE82" s="155"/>
      <c r="BF82" s="155"/>
      <c r="BG82" s="155"/>
      <c r="BH82" s="155"/>
      <c r="BI82" s="155"/>
      <c r="BJ82" s="155"/>
      <c r="BK82" s="155"/>
      <c r="BL82" s="155"/>
      <c r="BM82" s="155"/>
      <c r="BN82" s="155"/>
      <c r="BO82" s="155"/>
      <c r="BP82" s="155"/>
      <c r="BQ82" s="155"/>
      <c r="BR82" s="155"/>
      <c r="BS82" s="155"/>
      <c r="BT82" s="155"/>
      <c r="BU82" s="155"/>
      <c r="BV82" s="155"/>
      <c r="BW82" s="155"/>
      <c r="BX82" s="155"/>
      <c r="BY82" s="155"/>
      <c r="BZ82" s="155"/>
      <c r="CA82" s="156"/>
      <c r="CB82" s="118"/>
      <c r="CC82" s="158"/>
      <c r="CD82" s="97"/>
      <c r="CE82" s="105"/>
    </row>
    <row r="83" spans="2:83" ht="8.5" customHeight="1" thickTop="1" x14ac:dyDescent="0.35">
      <c r="B83" s="71"/>
      <c r="C83" s="323"/>
      <c r="D83" s="47"/>
      <c r="E83" s="60"/>
      <c r="G83" s="46"/>
      <c r="I83" s="61"/>
      <c r="K83" s="45"/>
      <c r="L83" s="1"/>
      <c r="M83" s="1"/>
      <c r="N83" s="1"/>
      <c r="O83" s="46"/>
      <c r="P83" s="1"/>
      <c r="Q83" s="56"/>
      <c r="R83" s="57"/>
      <c r="T83" s="5">
        <f t="shared" ref="T83" si="206">IF(U84="","",1)</f>
        <v>1</v>
      </c>
      <c r="U83" s="1">
        <f t="shared" ref="U83" si="207">IF(U84="","",1)</f>
        <v>1</v>
      </c>
      <c r="V83" s="6">
        <f t="shared" ref="V83" si="208">IF(U84="","",1)</f>
        <v>1</v>
      </c>
      <c r="X83" s="60"/>
      <c r="Y83" s="46"/>
      <c r="Z83" s="76"/>
      <c r="AB83" s="82"/>
      <c r="AC83" s="45"/>
      <c r="AD83" s="134"/>
      <c r="AF83" s="135"/>
      <c r="AG83" s="136"/>
      <c r="AH83" s="136"/>
      <c r="AI83" s="137"/>
      <c r="AJ83" s="138"/>
      <c r="AL83" s="143"/>
      <c r="AM83" s="144"/>
      <c r="AN83" s="144"/>
      <c r="AO83" s="144"/>
      <c r="AP83" s="144"/>
      <c r="AQ83" s="144"/>
      <c r="AR83" s="144"/>
      <c r="AS83" s="144"/>
      <c r="AT83" s="144"/>
      <c r="AU83" s="144"/>
      <c r="AV83" s="144"/>
      <c r="AW83" s="144"/>
      <c r="AX83" s="144"/>
      <c r="AY83" s="144"/>
      <c r="AZ83" s="144"/>
      <c r="BA83" s="144"/>
      <c r="BB83" s="144"/>
      <c r="BC83" s="144"/>
      <c r="BD83" s="144"/>
      <c r="BE83" s="144"/>
      <c r="BF83" s="144"/>
      <c r="BG83" s="144"/>
      <c r="BH83" s="144"/>
      <c r="BI83" s="144"/>
      <c r="BJ83" s="144"/>
      <c r="BK83" s="144"/>
      <c r="BL83" s="144"/>
      <c r="BM83" s="144"/>
      <c r="BN83" s="144"/>
      <c r="BO83" s="144"/>
      <c r="BP83" s="144"/>
      <c r="BQ83" s="144"/>
      <c r="BR83" s="144"/>
      <c r="BS83" s="144"/>
      <c r="BT83" s="144"/>
      <c r="BU83" s="144"/>
      <c r="BV83" s="144"/>
      <c r="BW83" s="144"/>
      <c r="BX83" s="144"/>
      <c r="BY83" s="144"/>
      <c r="BZ83" s="144"/>
      <c r="CA83" s="145"/>
      <c r="CB83" s="117"/>
      <c r="CC83" s="134"/>
      <c r="CD83" s="46"/>
      <c r="CE83" s="88"/>
    </row>
    <row r="84" spans="2:83" x14ac:dyDescent="0.35">
      <c r="B84" s="71"/>
      <c r="C84" s="323">
        <f t="shared" si="9"/>
        <v>17</v>
      </c>
      <c r="D84" s="47" t="str">
        <f t="shared" si="9"/>
        <v>Kristen Derting</v>
      </c>
      <c r="E84" s="60"/>
      <c r="F84" s="1">
        <f>IF(COUNT(AL84:CA84)=0,"", COUNT(AL84:CA84))</f>
        <v>2</v>
      </c>
      <c r="G84" s="46">
        <f t="shared" si="142"/>
        <v>2</v>
      </c>
      <c r="I84" s="61"/>
      <c r="J84" s="108" t="s">
        <v>7</v>
      </c>
      <c r="K84" s="45">
        <f>IFERROR(LARGE((AL84:CA84),1),"")</f>
        <v>574</v>
      </c>
      <c r="L84" s="1">
        <f>IFERROR(LARGE((AL84:CA84),2),"")</f>
        <v>572</v>
      </c>
      <c r="M84" s="1" t="str">
        <f>IFERROR(LARGE((AL84:CA84),3),"")</f>
        <v/>
      </c>
      <c r="N84" s="1" t="str">
        <f>IFERROR(LARGE((AL84:CA84),4),"")</f>
        <v/>
      </c>
      <c r="O84" s="46" t="str">
        <f>IFERROR(LARGE((AL84:CA84),5),"")</f>
        <v/>
      </c>
      <c r="P84" s="1"/>
      <c r="Q84" s="56">
        <f t="shared" si="11"/>
        <v>573</v>
      </c>
      <c r="R84" s="57" t="str">
        <f t="shared" si="12"/>
        <v/>
      </c>
      <c r="T84" s="5">
        <f t="shared" ref="T84" si="209">IF(U84="","",1)</f>
        <v>1</v>
      </c>
      <c r="U84" s="4">
        <f t="shared" ref="U84" si="210">IF(SUM(Q84:R84)=0,"",SUM(Q84:R84))</f>
        <v>573</v>
      </c>
      <c r="V84" s="6">
        <f t="shared" ref="V84" si="211">IF(U84="","",1)</f>
        <v>1</v>
      </c>
      <c r="X84" s="60" t="str">
        <f t="shared" ref="X84:X128" si="212">IF(AD84="Athlete Name","",AD84)</f>
        <v>Kristen Derting</v>
      </c>
      <c r="Y84" s="46"/>
      <c r="Z84" s="76"/>
      <c r="AB84" s="82"/>
      <c r="AC84" s="45">
        <v>17</v>
      </c>
      <c r="AD84" s="60" t="s">
        <v>180</v>
      </c>
      <c r="AF84" s="45"/>
      <c r="AG84" s="1"/>
      <c r="AH84" s="1"/>
      <c r="AI84" s="1"/>
      <c r="AJ84" s="46"/>
      <c r="AK84" s="108"/>
      <c r="AL84" s="62" t="s">
        <v>7</v>
      </c>
      <c r="AM84" s="62">
        <v>574</v>
      </c>
      <c r="AN84" s="62">
        <v>572</v>
      </c>
      <c r="AO84" s="62" t="s">
        <v>7</v>
      </c>
      <c r="AP84" s="62" t="s">
        <v>7</v>
      </c>
      <c r="AQ84" s="62" t="s">
        <v>7</v>
      </c>
      <c r="AR84" s="62" t="s">
        <v>7</v>
      </c>
      <c r="AS84" s="62" t="s">
        <v>7</v>
      </c>
      <c r="AT84" s="62" t="s">
        <v>7</v>
      </c>
      <c r="AU84" s="62" t="s">
        <v>7</v>
      </c>
      <c r="AV84" s="62" t="s">
        <v>7</v>
      </c>
      <c r="AW84" s="62" t="s">
        <v>7</v>
      </c>
      <c r="AX84" s="62" t="s">
        <v>7</v>
      </c>
      <c r="AY84" s="62" t="s">
        <v>7</v>
      </c>
      <c r="AZ84" s="62" t="s">
        <v>7</v>
      </c>
      <c r="BA84" s="62" t="s">
        <v>7</v>
      </c>
      <c r="BB84" s="62" t="s">
        <v>7</v>
      </c>
      <c r="BC84" s="62" t="s">
        <v>7</v>
      </c>
      <c r="BD84" s="62" t="s">
        <v>7</v>
      </c>
      <c r="BE84" s="62" t="s">
        <v>7</v>
      </c>
      <c r="BF84" s="62" t="s">
        <v>7</v>
      </c>
      <c r="BG84" s="62" t="s">
        <v>7</v>
      </c>
      <c r="BH84" s="62" t="s">
        <v>7</v>
      </c>
      <c r="BI84" s="62" t="s">
        <v>7</v>
      </c>
      <c r="BJ84" s="62" t="s">
        <v>7</v>
      </c>
      <c r="BK84" s="62" t="s">
        <v>7</v>
      </c>
      <c r="BL84" s="62" t="s">
        <v>7</v>
      </c>
      <c r="BM84" s="62" t="s">
        <v>7</v>
      </c>
      <c r="BN84" s="62" t="s">
        <v>7</v>
      </c>
      <c r="BO84" s="62" t="s">
        <v>7</v>
      </c>
      <c r="BP84" s="62" t="s">
        <v>7</v>
      </c>
      <c r="BQ84" s="62" t="s">
        <v>7</v>
      </c>
      <c r="BR84" s="62" t="s">
        <v>7</v>
      </c>
      <c r="BS84" s="62" t="s">
        <v>7</v>
      </c>
      <c r="BT84" s="62" t="s">
        <v>7</v>
      </c>
      <c r="BU84" s="62" t="s">
        <v>7</v>
      </c>
      <c r="BV84" s="62" t="s">
        <v>7</v>
      </c>
      <c r="BW84" s="62" t="s">
        <v>7</v>
      </c>
      <c r="BX84" s="62" t="s">
        <v>7</v>
      </c>
      <c r="BY84" s="62" t="s">
        <v>7</v>
      </c>
      <c r="BZ84" s="62" t="s">
        <v>7</v>
      </c>
      <c r="CA84" s="62" t="s">
        <v>7</v>
      </c>
      <c r="CB84" s="117"/>
      <c r="CC84" s="60" t="str">
        <f>IF(AD84="Athlete Name","",AD84)</f>
        <v>Kristen Derting</v>
      </c>
      <c r="CD84" s="46">
        <v>17</v>
      </c>
      <c r="CE84" s="88"/>
    </row>
    <row r="85" spans="2:83" x14ac:dyDescent="0.35">
      <c r="B85" s="71"/>
      <c r="C85" s="323"/>
      <c r="D85" s="47"/>
      <c r="E85" s="60"/>
      <c r="F85" s="45"/>
      <c r="G85" s="46"/>
      <c r="I85" s="61" t="str">
        <f>IF(SUM(AF85:AJ85)=0,"",SUM(AF85:AJ85))</f>
        <v/>
      </c>
      <c r="J85" s="108" t="s">
        <v>12</v>
      </c>
      <c r="K85" s="45" t="str">
        <f>IFERROR(LARGE((AL85:CA85),1),"")</f>
        <v/>
      </c>
      <c r="L85" s="1" t="str">
        <f>IFERROR(LARGE((AL85:CA85),2),"")</f>
        <v/>
      </c>
      <c r="M85" s="1" t="str">
        <f>IFERROR(LARGE((AL85:CA85),3),"")</f>
        <v/>
      </c>
      <c r="N85" s="1" t="str">
        <f>IFERROR(LARGE((AL85:CA85),4),"")</f>
        <v/>
      </c>
      <c r="O85" s="46" t="str">
        <f>IFERROR(LARGE((AL85:CA85),5),"")</f>
        <v/>
      </c>
      <c r="P85" s="1"/>
      <c r="Q85" s="56"/>
      <c r="R85" s="57"/>
      <c r="T85" s="5">
        <f t="shared" ref="T85" si="213">IF(U84="","",1)</f>
        <v>1</v>
      </c>
      <c r="U85" s="126">
        <f t="shared" ref="U85" si="214">IF(U84="","",1)</f>
        <v>1</v>
      </c>
      <c r="V85" s="6">
        <f t="shared" ref="V85" si="215">IF(U84="","",1)</f>
        <v>1</v>
      </c>
      <c r="X85" s="60"/>
      <c r="Y85" s="46"/>
      <c r="Z85" s="76"/>
      <c r="AB85" s="82"/>
      <c r="AC85" s="45"/>
      <c r="AD85" s="60"/>
      <c r="AF85" s="45" t="s">
        <v>12</v>
      </c>
      <c r="AG85" s="1" t="s">
        <v>12</v>
      </c>
      <c r="AH85" s="1" t="s">
        <v>12</v>
      </c>
      <c r="AI85" s="1" t="s">
        <v>12</v>
      </c>
      <c r="AJ85" s="46" t="s">
        <v>12</v>
      </c>
      <c r="AK85" s="108"/>
      <c r="AL85" s="45" t="s">
        <v>12</v>
      </c>
      <c r="AM85" s="45" t="s">
        <v>12</v>
      </c>
      <c r="AN85" s="45" t="s">
        <v>12</v>
      </c>
      <c r="AO85" s="45" t="s">
        <v>12</v>
      </c>
      <c r="AP85" s="45" t="s">
        <v>12</v>
      </c>
      <c r="AQ85" s="45" t="s">
        <v>12</v>
      </c>
      <c r="AR85" s="45" t="s">
        <v>12</v>
      </c>
      <c r="AS85" s="45" t="s">
        <v>12</v>
      </c>
      <c r="AT85" s="45" t="s">
        <v>12</v>
      </c>
      <c r="AU85" s="45" t="s">
        <v>12</v>
      </c>
      <c r="AV85" s="45" t="s">
        <v>12</v>
      </c>
      <c r="AW85" s="45" t="s">
        <v>12</v>
      </c>
      <c r="AX85" s="45" t="s">
        <v>12</v>
      </c>
      <c r="AY85" s="45" t="s">
        <v>12</v>
      </c>
      <c r="AZ85" s="45" t="s">
        <v>12</v>
      </c>
      <c r="BA85" s="45" t="s">
        <v>12</v>
      </c>
      <c r="BB85" s="45" t="s">
        <v>12</v>
      </c>
      <c r="BC85" s="45" t="s">
        <v>12</v>
      </c>
      <c r="BD85" s="45" t="s">
        <v>12</v>
      </c>
      <c r="BE85" s="45" t="s">
        <v>12</v>
      </c>
      <c r="BF85" s="45" t="s">
        <v>12</v>
      </c>
      <c r="BG85" s="45" t="s">
        <v>12</v>
      </c>
      <c r="BH85" s="45" t="s">
        <v>12</v>
      </c>
      <c r="BI85" s="45" t="s">
        <v>12</v>
      </c>
      <c r="BJ85" s="45" t="s">
        <v>12</v>
      </c>
      <c r="BK85" s="45" t="s">
        <v>12</v>
      </c>
      <c r="BL85" s="45" t="s">
        <v>12</v>
      </c>
      <c r="BM85" s="45" t="s">
        <v>12</v>
      </c>
      <c r="BN85" s="45" t="s">
        <v>12</v>
      </c>
      <c r="BO85" s="45" t="s">
        <v>12</v>
      </c>
      <c r="BP85" s="45" t="s">
        <v>12</v>
      </c>
      <c r="BQ85" s="45" t="s">
        <v>12</v>
      </c>
      <c r="BR85" s="45" t="s">
        <v>12</v>
      </c>
      <c r="BS85" s="45" t="s">
        <v>12</v>
      </c>
      <c r="BT85" s="45" t="s">
        <v>12</v>
      </c>
      <c r="BU85" s="45" t="s">
        <v>12</v>
      </c>
      <c r="BV85" s="45" t="s">
        <v>12</v>
      </c>
      <c r="BW85" s="45" t="s">
        <v>12</v>
      </c>
      <c r="BX85" s="45" t="s">
        <v>12</v>
      </c>
      <c r="BY85" s="45" t="s">
        <v>12</v>
      </c>
      <c r="BZ85" s="45" t="s">
        <v>12</v>
      </c>
      <c r="CA85" s="45" t="s">
        <v>12</v>
      </c>
      <c r="CB85" s="117"/>
      <c r="CC85" s="60"/>
      <c r="CD85" s="46"/>
      <c r="CE85" s="88"/>
    </row>
    <row r="86" spans="2:83" s="39" customFormat="1" ht="8.5" customHeight="1" thickBot="1" x14ac:dyDescent="0.4">
      <c r="B86" s="102"/>
      <c r="C86" s="324"/>
      <c r="D86" s="107"/>
      <c r="E86" s="103"/>
      <c r="F86" s="115"/>
      <c r="G86" s="116"/>
      <c r="I86" s="95"/>
      <c r="K86" s="96"/>
      <c r="L86" s="93"/>
      <c r="M86" s="93"/>
      <c r="N86" s="93"/>
      <c r="O86" s="94"/>
      <c r="Q86" s="112"/>
      <c r="R86" s="113"/>
      <c r="T86" s="110">
        <f t="shared" ref="T86" si="216">IF(U84="","",1)</f>
        <v>1</v>
      </c>
      <c r="U86" s="93">
        <f t="shared" ref="U86" si="217">IF(U84="","",1)</f>
        <v>1</v>
      </c>
      <c r="V86" s="109">
        <f t="shared" ref="V86" si="218">IF(U84="","",1)</f>
        <v>1</v>
      </c>
      <c r="X86" s="107"/>
      <c r="Y86" s="97"/>
      <c r="Z86" s="98"/>
      <c r="AB86" s="104"/>
      <c r="AC86" s="92"/>
      <c r="AD86" s="139"/>
      <c r="AF86" s="140"/>
      <c r="AG86" s="141"/>
      <c r="AH86" s="141"/>
      <c r="AI86" s="141"/>
      <c r="AJ86" s="142"/>
      <c r="AL86" s="140"/>
      <c r="AM86" s="141"/>
      <c r="AN86" s="141"/>
      <c r="AO86" s="141"/>
      <c r="AP86" s="141"/>
      <c r="AQ86" s="141"/>
      <c r="AR86" s="141"/>
      <c r="AS86" s="141"/>
      <c r="AT86" s="141"/>
      <c r="AU86" s="141"/>
      <c r="AV86" s="141"/>
      <c r="AW86" s="141"/>
      <c r="AX86" s="141"/>
      <c r="AY86" s="141"/>
      <c r="AZ86" s="141"/>
      <c r="BA86" s="141"/>
      <c r="BB86" s="141"/>
      <c r="BC86" s="141"/>
      <c r="BD86" s="141"/>
      <c r="BE86" s="141"/>
      <c r="BF86" s="141"/>
      <c r="BG86" s="141"/>
      <c r="BH86" s="141"/>
      <c r="BI86" s="141"/>
      <c r="BJ86" s="141"/>
      <c r="BK86" s="141"/>
      <c r="BL86" s="141"/>
      <c r="BM86" s="141"/>
      <c r="BN86" s="141"/>
      <c r="BO86" s="141"/>
      <c r="BP86" s="141"/>
      <c r="BQ86" s="141"/>
      <c r="BR86" s="141"/>
      <c r="BS86" s="141"/>
      <c r="BT86" s="141"/>
      <c r="BU86" s="141"/>
      <c r="BV86" s="141"/>
      <c r="BW86" s="141"/>
      <c r="BX86" s="141"/>
      <c r="BY86" s="141"/>
      <c r="BZ86" s="141"/>
      <c r="CA86" s="142"/>
      <c r="CB86" s="118"/>
      <c r="CC86" s="146"/>
      <c r="CD86" s="97"/>
      <c r="CE86" s="105"/>
    </row>
    <row r="87" spans="2:83" ht="8.5" customHeight="1" thickTop="1" x14ac:dyDescent="0.35">
      <c r="B87" s="71"/>
      <c r="C87" s="323"/>
      <c r="D87" s="47"/>
      <c r="E87" s="60"/>
      <c r="G87" s="46"/>
      <c r="I87" s="61"/>
      <c r="K87" s="45"/>
      <c r="L87" s="1"/>
      <c r="M87" s="1"/>
      <c r="N87" s="1"/>
      <c r="O87" s="46"/>
      <c r="P87" s="1"/>
      <c r="Q87" s="56"/>
      <c r="R87" s="57"/>
      <c r="T87" s="5">
        <f t="shared" ref="T87" si="219">IF(U88="","",1)</f>
        <v>1</v>
      </c>
      <c r="U87" s="1">
        <f t="shared" ref="U87" si="220">IF(U88="","",1)</f>
        <v>1</v>
      </c>
      <c r="V87" s="6">
        <f t="shared" ref="V87" si="221">IF(U88="","",1)</f>
        <v>1</v>
      </c>
      <c r="X87" s="60"/>
      <c r="Y87" s="46"/>
      <c r="Z87" s="76"/>
      <c r="AB87" s="82"/>
      <c r="AC87" s="45"/>
      <c r="AD87" s="149"/>
      <c r="AF87" s="150"/>
      <c r="AG87" s="151"/>
      <c r="AH87" s="151"/>
      <c r="AI87" s="151"/>
      <c r="AJ87" s="152"/>
      <c r="AL87" s="150"/>
      <c r="AM87" s="157"/>
      <c r="AN87" s="157"/>
      <c r="AO87" s="157"/>
      <c r="AP87" s="157"/>
      <c r="AQ87" s="157"/>
      <c r="AR87" s="157"/>
      <c r="AS87" s="157"/>
      <c r="AT87" s="157"/>
      <c r="AU87" s="157"/>
      <c r="AV87" s="157"/>
      <c r="AW87" s="157"/>
      <c r="AX87" s="157"/>
      <c r="AY87" s="157"/>
      <c r="AZ87" s="157"/>
      <c r="BA87" s="157"/>
      <c r="BB87" s="157"/>
      <c r="BC87" s="157"/>
      <c r="BD87" s="157"/>
      <c r="BE87" s="157"/>
      <c r="BF87" s="157"/>
      <c r="BG87" s="157"/>
      <c r="BH87" s="157"/>
      <c r="BI87" s="157"/>
      <c r="BJ87" s="157"/>
      <c r="BK87" s="157"/>
      <c r="BL87" s="157"/>
      <c r="BM87" s="157"/>
      <c r="BN87" s="157"/>
      <c r="BO87" s="157"/>
      <c r="BP87" s="157"/>
      <c r="BQ87" s="157"/>
      <c r="BR87" s="157"/>
      <c r="BS87" s="157"/>
      <c r="BT87" s="157"/>
      <c r="BU87" s="157"/>
      <c r="BV87" s="157"/>
      <c r="BW87" s="157"/>
      <c r="BX87" s="157"/>
      <c r="BY87" s="157"/>
      <c r="BZ87" s="157"/>
      <c r="CA87" s="152"/>
      <c r="CB87" s="117"/>
      <c r="CC87" s="149"/>
      <c r="CD87" s="46"/>
      <c r="CE87" s="88"/>
    </row>
    <row r="88" spans="2:83" x14ac:dyDescent="0.35">
      <c r="B88" s="71"/>
      <c r="C88" s="323">
        <f t="shared" ref="C88:D128" si="222">IF(AC88="Athlete Name","",AC88)</f>
        <v>18</v>
      </c>
      <c r="D88" s="47" t="str">
        <f t="shared" si="222"/>
        <v>Bremen Butler</v>
      </c>
      <c r="E88" s="60"/>
      <c r="F88" s="1">
        <f>IF(COUNT(AL88:CA88)=0,"", COUNT(AL88:CA88))</f>
        <v>4</v>
      </c>
      <c r="G88" s="46">
        <f t="shared" ref="G88:G120" si="223">_xlfn.IFS(F88="","",F88=1,1,F88=2,2,F88=3,3,F88=4,4,F88=5,5,F88&gt;5,5)</f>
        <v>4</v>
      </c>
      <c r="I88" s="61"/>
      <c r="J88" s="108" t="s">
        <v>7</v>
      </c>
      <c r="K88" s="45">
        <f>IFERROR(LARGE((AL88:CA88),1),"")</f>
        <v>581</v>
      </c>
      <c r="L88" s="1">
        <f>IFERROR(LARGE((AL88:CA88),2),"")</f>
        <v>579</v>
      </c>
      <c r="M88" s="1">
        <f>IFERROR(LARGE((AL88:CA88),3),"")</f>
        <v>578</v>
      </c>
      <c r="N88" s="1">
        <f>IFERROR(LARGE((AL88:CA88),4),"")</f>
        <v>578</v>
      </c>
      <c r="O88" s="46" t="str">
        <f>IFERROR(LARGE((AL88:CA88),5),"")</f>
        <v/>
      </c>
      <c r="P88" s="1"/>
      <c r="Q88" s="56">
        <f t="shared" ref="Q88:Q128" si="224">IFERROR(AVERAGEIF(K88:O88,"&gt;0"),"")</f>
        <v>579</v>
      </c>
      <c r="R88" s="57" t="str">
        <f t="shared" ref="R88:R128" si="225">IF(SUM(AF89:AJ89,K89:O89)=0,"",SUM(AF89:AJ89,K89:O89))</f>
        <v/>
      </c>
      <c r="T88" s="5">
        <f t="shared" ref="T88" si="226">IF(U88="","",1)</f>
        <v>1</v>
      </c>
      <c r="U88" s="4">
        <f t="shared" ref="U88" si="227">IF(SUM(Q88:R88)=0,"",SUM(Q88:R88))</f>
        <v>579</v>
      </c>
      <c r="V88" s="6">
        <f t="shared" ref="V88" si="228">IF(U88="","",1)</f>
        <v>1</v>
      </c>
      <c r="X88" s="60" t="str">
        <f t="shared" si="212"/>
        <v>Bremen Butler</v>
      </c>
      <c r="Y88" s="46"/>
      <c r="Z88" s="76"/>
      <c r="AB88" s="82"/>
      <c r="AC88" s="45">
        <v>18</v>
      </c>
      <c r="AD88" s="60" t="s">
        <v>196</v>
      </c>
      <c r="AF88" s="45"/>
      <c r="AG88" s="1"/>
      <c r="AH88" s="1"/>
      <c r="AI88" s="1"/>
      <c r="AJ88" s="46"/>
      <c r="AK88" s="108"/>
      <c r="AL88" s="62" t="s">
        <v>7</v>
      </c>
      <c r="AM88" s="62" t="s">
        <v>7</v>
      </c>
      <c r="AN88" s="62" t="s">
        <v>7</v>
      </c>
      <c r="AO88" s="62" t="s">
        <v>7</v>
      </c>
      <c r="AP88" s="62" t="s">
        <v>7</v>
      </c>
      <c r="AQ88" s="62" t="s">
        <v>7</v>
      </c>
      <c r="AR88" s="62" t="s">
        <v>7</v>
      </c>
      <c r="AS88" s="62" t="s">
        <v>7</v>
      </c>
      <c r="AT88" s="62" t="s">
        <v>7</v>
      </c>
      <c r="AU88" s="62" t="s">
        <v>7</v>
      </c>
      <c r="AV88" s="62">
        <v>581</v>
      </c>
      <c r="AW88" s="62">
        <v>578</v>
      </c>
      <c r="AX88" s="62" t="s">
        <v>7</v>
      </c>
      <c r="AY88" s="62" t="s">
        <v>7</v>
      </c>
      <c r="AZ88" s="62" t="s">
        <v>7</v>
      </c>
      <c r="BA88" s="62" t="s">
        <v>7</v>
      </c>
      <c r="BB88" s="62" t="s">
        <v>7</v>
      </c>
      <c r="BC88" s="62" t="s">
        <v>7</v>
      </c>
      <c r="BD88" s="62" t="s">
        <v>7</v>
      </c>
      <c r="BE88" s="62" t="s">
        <v>7</v>
      </c>
      <c r="BF88" s="62" t="s">
        <v>7</v>
      </c>
      <c r="BG88" s="62" t="s">
        <v>7</v>
      </c>
      <c r="BH88" s="62" t="s">
        <v>7</v>
      </c>
      <c r="BI88" s="62" t="s">
        <v>7</v>
      </c>
      <c r="BJ88" s="62" t="s">
        <v>7</v>
      </c>
      <c r="BK88" s="62">
        <v>578</v>
      </c>
      <c r="BL88" s="62">
        <v>579</v>
      </c>
      <c r="BM88" s="62" t="s">
        <v>7</v>
      </c>
      <c r="BN88" s="62" t="s">
        <v>7</v>
      </c>
      <c r="BO88" s="62" t="s">
        <v>7</v>
      </c>
      <c r="BP88" s="62" t="s">
        <v>7</v>
      </c>
      <c r="BQ88" s="62" t="s">
        <v>7</v>
      </c>
      <c r="BR88" s="62" t="s">
        <v>7</v>
      </c>
      <c r="BS88" s="62" t="s">
        <v>7</v>
      </c>
      <c r="BT88" s="62" t="s">
        <v>7</v>
      </c>
      <c r="BU88" s="62" t="s">
        <v>7</v>
      </c>
      <c r="BV88" s="62" t="s">
        <v>7</v>
      </c>
      <c r="BW88" s="62" t="s">
        <v>7</v>
      </c>
      <c r="BX88" s="62" t="s">
        <v>7</v>
      </c>
      <c r="BY88" s="62" t="s">
        <v>7</v>
      </c>
      <c r="BZ88" s="62" t="s">
        <v>7</v>
      </c>
      <c r="CA88" s="62" t="s">
        <v>7</v>
      </c>
      <c r="CB88" s="117"/>
      <c r="CC88" s="60" t="str">
        <f>IF(AD88="Athlete Name","",AD88)</f>
        <v>Bremen Butler</v>
      </c>
      <c r="CD88" s="46">
        <v>18</v>
      </c>
      <c r="CE88" s="88"/>
    </row>
    <row r="89" spans="2:83" x14ac:dyDescent="0.35">
      <c r="B89" s="71"/>
      <c r="C89" s="323"/>
      <c r="D89" s="47"/>
      <c r="E89" s="60"/>
      <c r="G89" s="46"/>
      <c r="I89" s="61" t="str">
        <f>IF(SUM(AF89:AJ89)=0,"",SUM(AF89:AJ89))</f>
        <v/>
      </c>
      <c r="J89" s="108" t="s">
        <v>12</v>
      </c>
      <c r="K89" s="45" t="str">
        <f>IFERROR(LARGE((AL89:CA89),1),"")</f>
        <v/>
      </c>
      <c r="L89" s="1" t="str">
        <f>IFERROR(LARGE((AL89:CA89),2),"")</f>
        <v/>
      </c>
      <c r="M89" s="1" t="str">
        <f>IFERROR(LARGE((AL89:CA89),3),"")</f>
        <v/>
      </c>
      <c r="N89" s="1" t="str">
        <f>IFERROR(LARGE((AL89:CA89),4),"")</f>
        <v/>
      </c>
      <c r="O89" s="46" t="str">
        <f>IFERROR(LARGE((AL89:CA89),5),"")</f>
        <v/>
      </c>
      <c r="P89" s="1"/>
      <c r="Q89" s="56"/>
      <c r="R89" s="57"/>
      <c r="T89" s="5">
        <f t="shared" ref="T89" si="229">IF(U88="","",1)</f>
        <v>1</v>
      </c>
      <c r="U89" s="126">
        <f t="shared" ref="U89" si="230">IF(U88="","",1)</f>
        <v>1</v>
      </c>
      <c r="V89" s="6">
        <f t="shared" ref="V89" si="231">IF(U88="","",1)</f>
        <v>1</v>
      </c>
      <c r="X89" s="60"/>
      <c r="Y89" s="46"/>
      <c r="Z89" s="76"/>
      <c r="AB89" s="82"/>
      <c r="AC89" s="45"/>
      <c r="AD89" s="60"/>
      <c r="AF89" s="45" t="s">
        <v>12</v>
      </c>
      <c r="AG89" s="1" t="s">
        <v>12</v>
      </c>
      <c r="AH89" s="1" t="s">
        <v>12</v>
      </c>
      <c r="AI89" s="1" t="s">
        <v>12</v>
      </c>
      <c r="AJ89" s="46" t="s">
        <v>12</v>
      </c>
      <c r="AK89" s="108"/>
      <c r="AL89" s="45" t="s">
        <v>12</v>
      </c>
      <c r="AM89" s="45" t="s">
        <v>12</v>
      </c>
      <c r="AN89" s="45" t="s">
        <v>12</v>
      </c>
      <c r="AO89" s="45" t="s">
        <v>12</v>
      </c>
      <c r="AP89" s="45" t="s">
        <v>12</v>
      </c>
      <c r="AQ89" s="45" t="s">
        <v>12</v>
      </c>
      <c r="AR89" s="45" t="s">
        <v>12</v>
      </c>
      <c r="AS89" s="45" t="s">
        <v>12</v>
      </c>
      <c r="AT89" s="45" t="s">
        <v>12</v>
      </c>
      <c r="AU89" s="45" t="s">
        <v>12</v>
      </c>
      <c r="AV89" s="45" t="s">
        <v>12</v>
      </c>
      <c r="AW89" s="45" t="s">
        <v>12</v>
      </c>
      <c r="AX89" s="45" t="s">
        <v>12</v>
      </c>
      <c r="AY89" s="45" t="s">
        <v>12</v>
      </c>
      <c r="AZ89" s="45" t="s">
        <v>12</v>
      </c>
      <c r="BA89" s="45" t="s">
        <v>12</v>
      </c>
      <c r="BB89" s="45" t="s">
        <v>12</v>
      </c>
      <c r="BC89" s="45" t="s">
        <v>12</v>
      </c>
      <c r="BD89" s="45" t="s">
        <v>12</v>
      </c>
      <c r="BE89" s="45" t="s">
        <v>12</v>
      </c>
      <c r="BF89" s="45" t="s">
        <v>12</v>
      </c>
      <c r="BG89" s="45" t="s">
        <v>12</v>
      </c>
      <c r="BH89" s="45" t="s">
        <v>12</v>
      </c>
      <c r="BI89" s="45" t="s">
        <v>12</v>
      </c>
      <c r="BJ89" s="45" t="s">
        <v>12</v>
      </c>
      <c r="BK89" s="45" t="s">
        <v>12</v>
      </c>
      <c r="BL89" s="45" t="s">
        <v>12</v>
      </c>
      <c r="BM89" s="45" t="s">
        <v>12</v>
      </c>
      <c r="BN89" s="45" t="s">
        <v>12</v>
      </c>
      <c r="BO89" s="45" t="s">
        <v>12</v>
      </c>
      <c r="BP89" s="45" t="s">
        <v>12</v>
      </c>
      <c r="BQ89" s="45" t="s">
        <v>12</v>
      </c>
      <c r="BR89" s="45" t="s">
        <v>12</v>
      </c>
      <c r="BS89" s="45" t="s">
        <v>12</v>
      </c>
      <c r="BT89" s="45" t="s">
        <v>12</v>
      </c>
      <c r="BU89" s="45" t="s">
        <v>12</v>
      </c>
      <c r="BV89" s="45" t="s">
        <v>12</v>
      </c>
      <c r="BW89" s="45" t="s">
        <v>12</v>
      </c>
      <c r="BX89" s="45" t="s">
        <v>12</v>
      </c>
      <c r="BY89" s="45" t="s">
        <v>12</v>
      </c>
      <c r="BZ89" s="45" t="s">
        <v>12</v>
      </c>
      <c r="CA89" s="45" t="s">
        <v>12</v>
      </c>
      <c r="CB89" s="117"/>
      <c r="CC89" s="60"/>
      <c r="CD89" s="46"/>
      <c r="CE89" s="88"/>
    </row>
    <row r="90" spans="2:83" s="39" customFormat="1" ht="8.5" customHeight="1" thickBot="1" x14ac:dyDescent="0.4">
      <c r="B90" s="102"/>
      <c r="C90" s="324"/>
      <c r="D90" s="107"/>
      <c r="E90" s="103"/>
      <c r="F90" s="115"/>
      <c r="G90" s="116"/>
      <c r="I90" s="95"/>
      <c r="K90" s="96"/>
      <c r="L90" s="93"/>
      <c r="M90" s="93"/>
      <c r="N90" s="93"/>
      <c r="O90" s="94"/>
      <c r="Q90" s="112"/>
      <c r="R90" s="113"/>
      <c r="T90" s="110">
        <f t="shared" ref="T90" si="232">IF(U88="","",1)</f>
        <v>1</v>
      </c>
      <c r="U90" s="93">
        <f t="shared" ref="U90" si="233">IF(U88="","",1)</f>
        <v>1</v>
      </c>
      <c r="V90" s="109">
        <f t="shared" ref="V90" si="234">IF(U88="","",1)</f>
        <v>1</v>
      </c>
      <c r="X90" s="107"/>
      <c r="Y90" s="97"/>
      <c r="Z90" s="98"/>
      <c r="AB90" s="104"/>
      <c r="AC90" s="92"/>
      <c r="AD90" s="148"/>
      <c r="AF90" s="153"/>
      <c r="AG90" s="154"/>
      <c r="AH90" s="154"/>
      <c r="AI90" s="155"/>
      <c r="AJ90" s="156"/>
      <c r="AL90" s="159"/>
      <c r="AM90" s="155"/>
      <c r="AN90" s="155"/>
      <c r="AO90" s="155"/>
      <c r="AP90" s="155"/>
      <c r="AQ90" s="155"/>
      <c r="AR90" s="155"/>
      <c r="AS90" s="155"/>
      <c r="AT90" s="155"/>
      <c r="AU90" s="155"/>
      <c r="AV90" s="155"/>
      <c r="AW90" s="155"/>
      <c r="AX90" s="155"/>
      <c r="AY90" s="155"/>
      <c r="AZ90" s="155"/>
      <c r="BA90" s="155"/>
      <c r="BB90" s="155"/>
      <c r="BC90" s="155"/>
      <c r="BD90" s="155"/>
      <c r="BE90" s="155"/>
      <c r="BF90" s="155"/>
      <c r="BG90" s="155"/>
      <c r="BH90" s="155"/>
      <c r="BI90" s="155"/>
      <c r="BJ90" s="155"/>
      <c r="BK90" s="155"/>
      <c r="BL90" s="155"/>
      <c r="BM90" s="155"/>
      <c r="BN90" s="155"/>
      <c r="BO90" s="155"/>
      <c r="BP90" s="155"/>
      <c r="BQ90" s="155"/>
      <c r="BR90" s="155"/>
      <c r="BS90" s="155"/>
      <c r="BT90" s="155"/>
      <c r="BU90" s="155"/>
      <c r="BV90" s="155"/>
      <c r="BW90" s="155"/>
      <c r="BX90" s="155"/>
      <c r="BY90" s="155"/>
      <c r="BZ90" s="155"/>
      <c r="CA90" s="156"/>
      <c r="CB90" s="118"/>
      <c r="CC90" s="158"/>
      <c r="CD90" s="97"/>
      <c r="CE90" s="105"/>
    </row>
    <row r="91" spans="2:83" ht="8.5" customHeight="1" thickTop="1" x14ac:dyDescent="0.35">
      <c r="B91" s="71"/>
      <c r="C91" s="323"/>
      <c r="D91" s="47"/>
      <c r="E91" s="60"/>
      <c r="G91" s="46"/>
      <c r="I91" s="61"/>
      <c r="K91" s="45"/>
      <c r="L91" s="1"/>
      <c r="M91" s="1"/>
      <c r="N91" s="1"/>
      <c r="O91" s="46"/>
      <c r="P91" s="1"/>
      <c r="Q91" s="56"/>
      <c r="R91" s="57"/>
      <c r="T91" s="5" t="str">
        <f t="shared" ref="T91" si="235">IF(U92="","",1)</f>
        <v/>
      </c>
      <c r="U91" s="1" t="str">
        <f t="shared" ref="U91" si="236">IF(U92="","",1)</f>
        <v/>
      </c>
      <c r="V91" s="6" t="str">
        <f t="shared" ref="V91" si="237">IF(U92="","",1)</f>
        <v/>
      </c>
      <c r="X91" s="60"/>
      <c r="Y91" s="46"/>
      <c r="Z91" s="76"/>
      <c r="AB91" s="82"/>
      <c r="AC91" s="45"/>
      <c r="AD91" s="134"/>
      <c r="AF91" s="135"/>
      <c r="AG91" s="136"/>
      <c r="AH91" s="136"/>
      <c r="AI91" s="137"/>
      <c r="AJ91" s="138"/>
      <c r="AL91" s="143"/>
      <c r="AM91" s="144"/>
      <c r="AN91" s="144"/>
      <c r="AO91" s="144"/>
      <c r="AP91" s="144"/>
      <c r="AQ91" s="144"/>
      <c r="AR91" s="144"/>
      <c r="AS91" s="144"/>
      <c r="AT91" s="144"/>
      <c r="AU91" s="144"/>
      <c r="AV91" s="144"/>
      <c r="AW91" s="144"/>
      <c r="AX91" s="144"/>
      <c r="AY91" s="144"/>
      <c r="AZ91" s="144"/>
      <c r="BA91" s="144"/>
      <c r="BB91" s="144"/>
      <c r="BC91" s="144"/>
      <c r="BD91" s="144"/>
      <c r="BE91" s="144"/>
      <c r="BF91" s="144"/>
      <c r="BG91" s="144"/>
      <c r="BH91" s="144"/>
      <c r="BI91" s="144"/>
      <c r="BJ91" s="144"/>
      <c r="BK91" s="144"/>
      <c r="BL91" s="144"/>
      <c r="BM91" s="144"/>
      <c r="BN91" s="144"/>
      <c r="BO91" s="144"/>
      <c r="BP91" s="144"/>
      <c r="BQ91" s="144"/>
      <c r="BR91" s="144"/>
      <c r="BS91" s="144"/>
      <c r="BT91" s="144"/>
      <c r="BU91" s="144"/>
      <c r="BV91" s="144"/>
      <c r="BW91" s="144"/>
      <c r="BX91" s="144"/>
      <c r="BY91" s="144"/>
      <c r="BZ91" s="144"/>
      <c r="CA91" s="145"/>
      <c r="CB91" s="117"/>
      <c r="CC91" s="134"/>
      <c r="CD91" s="46"/>
      <c r="CE91" s="88"/>
    </row>
    <row r="92" spans="2:83" x14ac:dyDescent="0.35">
      <c r="B92" s="71"/>
      <c r="C92" s="323">
        <f t="shared" si="222"/>
        <v>19</v>
      </c>
      <c r="D92" s="47" t="str">
        <f t="shared" si="222"/>
        <v>Kristen Hemphill</v>
      </c>
      <c r="E92" s="60"/>
      <c r="F92" s="1" t="str">
        <f>IF(COUNT(AL92:CA92)=0,"", COUNT(AL92:CA92))</f>
        <v/>
      </c>
      <c r="G92" s="46" t="str">
        <f t="shared" si="223"/>
        <v/>
      </c>
      <c r="I92" s="61"/>
      <c r="J92" s="108" t="s">
        <v>7</v>
      </c>
      <c r="K92" s="45" t="str">
        <f>IFERROR(LARGE((AL92:CA92),1),"")</f>
        <v/>
      </c>
      <c r="L92" s="1" t="str">
        <f>IFERROR(LARGE((AL92:CA92),2),"")</f>
        <v/>
      </c>
      <c r="M92" s="1" t="str">
        <f>IFERROR(LARGE((AL92:CA92),3),"")</f>
        <v/>
      </c>
      <c r="N92" s="1" t="str">
        <f>IFERROR(LARGE((AL92:CA92),4),"")</f>
        <v/>
      </c>
      <c r="O92" s="46" t="str">
        <f>IFERROR(LARGE((AL92:CA92),5),"")</f>
        <v/>
      </c>
      <c r="P92" s="1"/>
      <c r="Q92" s="56" t="str">
        <f t="shared" si="224"/>
        <v/>
      </c>
      <c r="R92" s="57" t="str">
        <f t="shared" si="225"/>
        <v/>
      </c>
      <c r="T92" s="5" t="str">
        <f t="shared" ref="T92" si="238">IF(U92="","",1)</f>
        <v/>
      </c>
      <c r="U92" s="4" t="str">
        <f t="shared" ref="U92" si="239">IF(SUM(Q92:R92)=0,"",SUM(Q92:R92))</f>
        <v/>
      </c>
      <c r="V92" s="6" t="str">
        <f t="shared" ref="V92" si="240">IF(U92="","",1)</f>
        <v/>
      </c>
      <c r="X92" s="60" t="str">
        <f t="shared" si="212"/>
        <v>Kristen Hemphill</v>
      </c>
      <c r="Y92" s="46"/>
      <c r="Z92" s="76"/>
      <c r="AB92" s="82"/>
      <c r="AC92" s="45">
        <v>19</v>
      </c>
      <c r="AD92" s="60" t="s">
        <v>159</v>
      </c>
      <c r="AF92" s="45"/>
      <c r="AG92" s="1"/>
      <c r="AH92" s="1"/>
      <c r="AI92" s="1"/>
      <c r="AJ92" s="46"/>
      <c r="AK92" s="108"/>
      <c r="AL92" s="62" t="s">
        <v>7</v>
      </c>
      <c r="AM92" s="62" t="s">
        <v>7</v>
      </c>
      <c r="AN92" s="62" t="s">
        <v>7</v>
      </c>
      <c r="AO92" s="62" t="s">
        <v>7</v>
      </c>
      <c r="AP92" s="62" t="s">
        <v>7</v>
      </c>
      <c r="AQ92" s="62" t="s">
        <v>7</v>
      </c>
      <c r="AR92" s="62" t="s">
        <v>7</v>
      </c>
      <c r="AS92" s="62" t="s">
        <v>7</v>
      </c>
      <c r="AT92" s="62" t="s">
        <v>7</v>
      </c>
      <c r="AU92" s="62" t="s">
        <v>7</v>
      </c>
      <c r="AV92" s="62" t="s">
        <v>7</v>
      </c>
      <c r="AW92" s="62" t="s">
        <v>7</v>
      </c>
      <c r="AX92" s="62" t="s">
        <v>7</v>
      </c>
      <c r="AY92" s="62" t="s">
        <v>7</v>
      </c>
      <c r="AZ92" s="62" t="s">
        <v>7</v>
      </c>
      <c r="BA92" s="62" t="s">
        <v>7</v>
      </c>
      <c r="BB92" s="62" t="s">
        <v>7</v>
      </c>
      <c r="BC92" s="62" t="s">
        <v>7</v>
      </c>
      <c r="BD92" s="62" t="s">
        <v>7</v>
      </c>
      <c r="BE92" s="62" t="s">
        <v>7</v>
      </c>
      <c r="BF92" s="62" t="s">
        <v>7</v>
      </c>
      <c r="BG92" s="62" t="s">
        <v>7</v>
      </c>
      <c r="BH92" s="62" t="s">
        <v>7</v>
      </c>
      <c r="BI92" s="62" t="s">
        <v>7</v>
      </c>
      <c r="BJ92" s="62" t="s">
        <v>7</v>
      </c>
      <c r="BK92" s="62" t="s">
        <v>7</v>
      </c>
      <c r="BL92" s="62" t="s">
        <v>7</v>
      </c>
      <c r="BM92" s="62" t="s">
        <v>7</v>
      </c>
      <c r="BN92" s="62" t="s">
        <v>7</v>
      </c>
      <c r="BO92" s="62" t="s">
        <v>7</v>
      </c>
      <c r="BP92" s="62" t="s">
        <v>7</v>
      </c>
      <c r="BQ92" s="62" t="s">
        <v>7</v>
      </c>
      <c r="BR92" s="62" t="s">
        <v>7</v>
      </c>
      <c r="BS92" s="62" t="s">
        <v>7</v>
      </c>
      <c r="BT92" s="62" t="s">
        <v>7</v>
      </c>
      <c r="BU92" s="62" t="s">
        <v>7</v>
      </c>
      <c r="BV92" s="62" t="s">
        <v>7</v>
      </c>
      <c r="BW92" s="62" t="s">
        <v>7</v>
      </c>
      <c r="BX92" s="62" t="s">
        <v>7</v>
      </c>
      <c r="BY92" s="62" t="s">
        <v>7</v>
      </c>
      <c r="BZ92" s="62" t="s">
        <v>7</v>
      </c>
      <c r="CA92" s="62" t="s">
        <v>7</v>
      </c>
      <c r="CB92" s="117"/>
      <c r="CC92" s="60" t="str">
        <f>IF(AD92="Athlete Name","",AD92)</f>
        <v>Kristen Hemphill</v>
      </c>
      <c r="CD92" s="46">
        <v>19</v>
      </c>
      <c r="CE92" s="88"/>
    </row>
    <row r="93" spans="2:83" x14ac:dyDescent="0.35">
      <c r="B93" s="71"/>
      <c r="C93" s="323"/>
      <c r="D93" s="47"/>
      <c r="E93" s="60"/>
      <c r="G93" s="46"/>
      <c r="I93" s="61" t="str">
        <f>IF(SUM(AF93:AJ93)=0,"",SUM(AF93:AJ93))</f>
        <v/>
      </c>
      <c r="J93" s="108" t="s">
        <v>12</v>
      </c>
      <c r="K93" s="45" t="str">
        <f>IFERROR(LARGE((AL93:CA93),1),"")</f>
        <v/>
      </c>
      <c r="L93" s="1" t="str">
        <f>IFERROR(LARGE((AL93:CA93),2),"")</f>
        <v/>
      </c>
      <c r="M93" s="1" t="str">
        <f>IFERROR(LARGE((AL93:CA93),3),"")</f>
        <v/>
      </c>
      <c r="N93" s="1" t="str">
        <f>IFERROR(LARGE((AL93:CA93),4),"")</f>
        <v/>
      </c>
      <c r="O93" s="46" t="str">
        <f>IFERROR(LARGE((AL93:CA93),5),"")</f>
        <v/>
      </c>
      <c r="P93" s="1"/>
      <c r="Q93" s="56"/>
      <c r="R93" s="57"/>
      <c r="T93" s="5" t="str">
        <f t="shared" ref="T93" si="241">IF(U92="","",1)</f>
        <v/>
      </c>
      <c r="U93" s="126" t="str">
        <f t="shared" ref="U93" si="242">IF(U92="","",1)</f>
        <v/>
      </c>
      <c r="V93" s="6" t="str">
        <f t="shared" ref="V93" si="243">IF(U92="","",1)</f>
        <v/>
      </c>
      <c r="X93" s="60"/>
      <c r="Y93" s="46"/>
      <c r="Z93" s="76"/>
      <c r="AB93" s="82"/>
      <c r="AC93" s="45"/>
      <c r="AD93" s="60"/>
      <c r="AF93" s="45" t="s">
        <v>12</v>
      </c>
      <c r="AG93" s="1" t="s">
        <v>12</v>
      </c>
      <c r="AH93" s="1" t="s">
        <v>12</v>
      </c>
      <c r="AI93" s="1" t="s">
        <v>12</v>
      </c>
      <c r="AJ93" s="46" t="s">
        <v>12</v>
      </c>
      <c r="AK93" s="108"/>
      <c r="AL93" s="45" t="s">
        <v>12</v>
      </c>
      <c r="AM93" s="45" t="s">
        <v>12</v>
      </c>
      <c r="AN93" s="45" t="s">
        <v>12</v>
      </c>
      <c r="AO93" s="45" t="s">
        <v>12</v>
      </c>
      <c r="AP93" s="45" t="s">
        <v>12</v>
      </c>
      <c r="AQ93" s="45" t="s">
        <v>12</v>
      </c>
      <c r="AR93" s="45" t="s">
        <v>12</v>
      </c>
      <c r="AS93" s="45" t="s">
        <v>12</v>
      </c>
      <c r="AT93" s="45" t="s">
        <v>12</v>
      </c>
      <c r="AU93" s="45" t="s">
        <v>12</v>
      </c>
      <c r="AV93" s="45" t="s">
        <v>12</v>
      </c>
      <c r="AW93" s="45" t="s">
        <v>12</v>
      </c>
      <c r="AX93" s="45" t="s">
        <v>12</v>
      </c>
      <c r="AY93" s="45" t="s">
        <v>12</v>
      </c>
      <c r="AZ93" s="45" t="s">
        <v>12</v>
      </c>
      <c r="BA93" s="45" t="s">
        <v>12</v>
      </c>
      <c r="BB93" s="45" t="s">
        <v>12</v>
      </c>
      <c r="BC93" s="45" t="s">
        <v>12</v>
      </c>
      <c r="BD93" s="45" t="s">
        <v>12</v>
      </c>
      <c r="BE93" s="45" t="s">
        <v>12</v>
      </c>
      <c r="BF93" s="45" t="s">
        <v>12</v>
      </c>
      <c r="BG93" s="45" t="s">
        <v>12</v>
      </c>
      <c r="BH93" s="45" t="s">
        <v>12</v>
      </c>
      <c r="BI93" s="45" t="s">
        <v>12</v>
      </c>
      <c r="BJ93" s="45" t="s">
        <v>12</v>
      </c>
      <c r="BK93" s="45" t="s">
        <v>12</v>
      </c>
      <c r="BL93" s="45" t="s">
        <v>12</v>
      </c>
      <c r="BM93" s="45" t="s">
        <v>12</v>
      </c>
      <c r="BN93" s="45" t="s">
        <v>12</v>
      </c>
      <c r="BO93" s="45" t="s">
        <v>12</v>
      </c>
      <c r="BP93" s="45" t="s">
        <v>12</v>
      </c>
      <c r="BQ93" s="45" t="s">
        <v>12</v>
      </c>
      <c r="BR93" s="45" t="s">
        <v>12</v>
      </c>
      <c r="BS93" s="45" t="s">
        <v>12</v>
      </c>
      <c r="BT93" s="45" t="s">
        <v>12</v>
      </c>
      <c r="BU93" s="45" t="s">
        <v>12</v>
      </c>
      <c r="BV93" s="45" t="s">
        <v>12</v>
      </c>
      <c r="BW93" s="45" t="s">
        <v>12</v>
      </c>
      <c r="BX93" s="45" t="s">
        <v>12</v>
      </c>
      <c r="BY93" s="45" t="s">
        <v>12</v>
      </c>
      <c r="BZ93" s="45" t="s">
        <v>12</v>
      </c>
      <c r="CA93" s="45" t="s">
        <v>12</v>
      </c>
      <c r="CB93" s="117"/>
      <c r="CC93" s="60"/>
      <c r="CD93" s="46"/>
      <c r="CE93" s="88"/>
    </row>
    <row r="94" spans="2:83" s="39" customFormat="1" ht="8.5" customHeight="1" thickBot="1" x14ac:dyDescent="0.4">
      <c r="B94" s="102"/>
      <c r="C94" s="324"/>
      <c r="D94" s="107"/>
      <c r="E94" s="103"/>
      <c r="F94" s="115"/>
      <c r="G94" s="116"/>
      <c r="I94" s="95"/>
      <c r="K94" s="96"/>
      <c r="L94" s="93"/>
      <c r="M94" s="93"/>
      <c r="N94" s="93"/>
      <c r="O94" s="94"/>
      <c r="Q94" s="112"/>
      <c r="R94" s="113"/>
      <c r="T94" s="110" t="str">
        <f t="shared" ref="T94" si="244">IF(U92="","",1)</f>
        <v/>
      </c>
      <c r="U94" s="93" t="str">
        <f t="shared" ref="U94" si="245">IF(U92="","",1)</f>
        <v/>
      </c>
      <c r="V94" s="109" t="str">
        <f t="shared" ref="V94" si="246">IF(U92="","",1)</f>
        <v/>
      </c>
      <c r="X94" s="107"/>
      <c r="Y94" s="97"/>
      <c r="Z94" s="98"/>
      <c r="AB94" s="104"/>
      <c r="AC94" s="92"/>
      <c r="AD94" s="139"/>
      <c r="AF94" s="140"/>
      <c r="AG94" s="141"/>
      <c r="AH94" s="141"/>
      <c r="AI94" s="141"/>
      <c r="AJ94" s="142"/>
      <c r="AL94" s="140"/>
      <c r="AM94" s="141"/>
      <c r="AN94" s="141"/>
      <c r="AO94" s="141"/>
      <c r="AP94" s="141"/>
      <c r="AQ94" s="141"/>
      <c r="AR94" s="141"/>
      <c r="AS94" s="141"/>
      <c r="AT94" s="141"/>
      <c r="AU94" s="141"/>
      <c r="AV94" s="141"/>
      <c r="AW94" s="141"/>
      <c r="AX94" s="141"/>
      <c r="AY94" s="141"/>
      <c r="AZ94" s="141"/>
      <c r="BA94" s="141"/>
      <c r="BB94" s="141"/>
      <c r="BC94" s="141"/>
      <c r="BD94" s="141"/>
      <c r="BE94" s="141"/>
      <c r="BF94" s="141"/>
      <c r="BG94" s="141"/>
      <c r="BH94" s="141"/>
      <c r="BI94" s="141"/>
      <c r="BJ94" s="141"/>
      <c r="BK94" s="141"/>
      <c r="BL94" s="141"/>
      <c r="BM94" s="141"/>
      <c r="BN94" s="141"/>
      <c r="BO94" s="141"/>
      <c r="BP94" s="141"/>
      <c r="BQ94" s="141"/>
      <c r="BR94" s="141"/>
      <c r="BS94" s="141"/>
      <c r="BT94" s="141"/>
      <c r="BU94" s="141"/>
      <c r="BV94" s="141"/>
      <c r="BW94" s="141"/>
      <c r="BX94" s="141"/>
      <c r="BY94" s="141"/>
      <c r="BZ94" s="141"/>
      <c r="CA94" s="142"/>
      <c r="CB94" s="118"/>
      <c r="CC94" s="146"/>
      <c r="CD94" s="97"/>
      <c r="CE94" s="105"/>
    </row>
    <row r="95" spans="2:83" ht="8.5" customHeight="1" thickTop="1" x14ac:dyDescent="0.35">
      <c r="B95" s="71"/>
      <c r="C95" s="323"/>
      <c r="D95" s="47"/>
      <c r="E95" s="60"/>
      <c r="G95" s="46"/>
      <c r="I95" s="61"/>
      <c r="K95" s="45"/>
      <c r="L95" s="1"/>
      <c r="M95" s="1"/>
      <c r="N95" s="1"/>
      <c r="O95" s="46"/>
      <c r="P95" s="1"/>
      <c r="Q95" s="56"/>
      <c r="R95" s="57"/>
      <c r="T95" s="5">
        <f t="shared" ref="T95" si="247">IF(U96="","",1)</f>
        <v>1</v>
      </c>
      <c r="U95" s="1">
        <f t="shared" ref="U95" si="248">IF(U96="","",1)</f>
        <v>1</v>
      </c>
      <c r="V95" s="6">
        <f t="shared" ref="V95" si="249">IF(U96="","",1)</f>
        <v>1</v>
      </c>
      <c r="X95" s="60"/>
      <c r="Y95" s="46"/>
      <c r="Z95" s="76"/>
      <c r="AB95" s="82"/>
      <c r="AC95" s="45"/>
      <c r="AD95" s="149"/>
      <c r="AF95" s="150"/>
      <c r="AG95" s="151"/>
      <c r="AH95" s="151"/>
      <c r="AI95" s="151"/>
      <c r="AJ95" s="152"/>
      <c r="AL95" s="150"/>
      <c r="AM95" s="157"/>
      <c r="AN95" s="157"/>
      <c r="AO95" s="157"/>
      <c r="AP95" s="157"/>
      <c r="AQ95" s="157"/>
      <c r="AR95" s="157"/>
      <c r="AS95" s="157"/>
      <c r="AT95" s="157"/>
      <c r="AU95" s="157"/>
      <c r="AV95" s="157"/>
      <c r="AW95" s="157"/>
      <c r="AX95" s="157"/>
      <c r="AY95" s="157"/>
      <c r="AZ95" s="157"/>
      <c r="BA95" s="157"/>
      <c r="BB95" s="157"/>
      <c r="BC95" s="157"/>
      <c r="BD95" s="157"/>
      <c r="BE95" s="157"/>
      <c r="BF95" s="157"/>
      <c r="BG95" s="157"/>
      <c r="BH95" s="157"/>
      <c r="BI95" s="157"/>
      <c r="BJ95" s="157"/>
      <c r="BK95" s="157"/>
      <c r="BL95" s="157"/>
      <c r="BM95" s="157"/>
      <c r="BN95" s="157"/>
      <c r="BO95" s="157"/>
      <c r="BP95" s="157"/>
      <c r="BQ95" s="157"/>
      <c r="BR95" s="157"/>
      <c r="BS95" s="157"/>
      <c r="BT95" s="157"/>
      <c r="BU95" s="157"/>
      <c r="BV95" s="157"/>
      <c r="BW95" s="157"/>
      <c r="BX95" s="157"/>
      <c r="BY95" s="157"/>
      <c r="BZ95" s="157"/>
      <c r="CA95" s="152"/>
      <c r="CB95" s="117"/>
      <c r="CC95" s="149"/>
      <c r="CD95" s="46"/>
      <c r="CE95" s="88"/>
    </row>
    <row r="96" spans="2:83" x14ac:dyDescent="0.35">
      <c r="B96" s="71"/>
      <c r="C96" s="323">
        <f t="shared" si="222"/>
        <v>20</v>
      </c>
      <c r="D96" s="47" t="str">
        <f t="shared" si="222"/>
        <v>Isabella Baldwin</v>
      </c>
      <c r="E96" s="60"/>
      <c r="F96" s="1">
        <f>IF(COUNT(AL96:CA96)=0,"", COUNT(AL96:CA96))</f>
        <v>8</v>
      </c>
      <c r="G96" s="46">
        <f t="shared" si="223"/>
        <v>5</v>
      </c>
      <c r="I96" s="61"/>
      <c r="J96" s="108" t="s">
        <v>7</v>
      </c>
      <c r="K96" s="45">
        <f>IFERROR(LARGE((AL96:CA96),1),"")</f>
        <v>588</v>
      </c>
      <c r="L96" s="1">
        <f>IFERROR(LARGE((AL96:CA96),2),"")</f>
        <v>585</v>
      </c>
      <c r="M96" s="1">
        <f>IFERROR(LARGE((AL96:CA96),3),"")</f>
        <v>585</v>
      </c>
      <c r="N96" s="1">
        <f>IFERROR(LARGE((AL96:CA96),4),"")</f>
        <v>584</v>
      </c>
      <c r="O96" s="46">
        <f>IFERROR(LARGE((AL96:CA96),5),"")</f>
        <v>583</v>
      </c>
      <c r="P96" s="1"/>
      <c r="Q96" s="56">
        <f t="shared" si="224"/>
        <v>585</v>
      </c>
      <c r="R96" s="57" t="str">
        <f t="shared" si="225"/>
        <v/>
      </c>
      <c r="T96" s="5">
        <f t="shared" ref="T96" si="250">IF(U96="","",1)</f>
        <v>1</v>
      </c>
      <c r="U96" s="4">
        <f t="shared" ref="U96" si="251">IF(SUM(Q96:R96)=0,"",SUM(Q96:R96))</f>
        <v>585</v>
      </c>
      <c r="V96" s="6">
        <f t="shared" ref="V96" si="252">IF(U96="","",1)</f>
        <v>1</v>
      </c>
      <c r="X96" s="60" t="str">
        <f t="shared" si="212"/>
        <v>Isabella Baldwin</v>
      </c>
      <c r="Y96" s="46"/>
      <c r="Z96" s="76"/>
      <c r="AB96" s="82"/>
      <c r="AC96" s="45">
        <v>20</v>
      </c>
      <c r="AD96" s="60" t="s">
        <v>200</v>
      </c>
      <c r="AF96" s="45"/>
      <c r="AG96" s="1"/>
      <c r="AH96" s="1"/>
      <c r="AI96" s="1"/>
      <c r="AJ96" s="46"/>
      <c r="AK96" s="108"/>
      <c r="AL96" s="62" t="s">
        <v>7</v>
      </c>
      <c r="AM96" s="62">
        <v>585</v>
      </c>
      <c r="AN96" s="62">
        <v>588</v>
      </c>
      <c r="AO96" s="62" t="s">
        <v>7</v>
      </c>
      <c r="AP96" s="62" t="s">
        <v>7</v>
      </c>
      <c r="AQ96" s="62" t="s">
        <v>7</v>
      </c>
      <c r="AR96" s="62">
        <v>583</v>
      </c>
      <c r="AS96" s="62">
        <v>570</v>
      </c>
      <c r="AT96" s="62" t="s">
        <v>7</v>
      </c>
      <c r="AU96" s="62" t="s">
        <v>7</v>
      </c>
      <c r="AV96" s="62">
        <v>585</v>
      </c>
      <c r="AW96" s="62">
        <v>584</v>
      </c>
      <c r="AX96" s="62" t="s">
        <v>7</v>
      </c>
      <c r="AY96" s="62" t="s">
        <v>7</v>
      </c>
      <c r="AZ96" s="62" t="s">
        <v>7</v>
      </c>
      <c r="BA96" s="62" t="s">
        <v>7</v>
      </c>
      <c r="BB96" s="62" t="s">
        <v>7</v>
      </c>
      <c r="BC96" s="62" t="s">
        <v>7</v>
      </c>
      <c r="BD96" s="62" t="s">
        <v>7</v>
      </c>
      <c r="BE96" s="62" t="s">
        <v>7</v>
      </c>
      <c r="BF96" s="62" t="s">
        <v>7</v>
      </c>
      <c r="BG96" s="62" t="s">
        <v>7</v>
      </c>
      <c r="BH96" s="62" t="s">
        <v>7</v>
      </c>
      <c r="BI96" s="62">
        <v>575</v>
      </c>
      <c r="BJ96" s="62">
        <v>566</v>
      </c>
      <c r="BK96" s="62" t="s">
        <v>7</v>
      </c>
      <c r="BL96" s="62" t="s">
        <v>7</v>
      </c>
      <c r="BM96" s="62" t="s">
        <v>7</v>
      </c>
      <c r="BN96" s="62" t="s">
        <v>7</v>
      </c>
      <c r="BO96" s="62" t="s">
        <v>7</v>
      </c>
      <c r="BP96" s="62" t="s">
        <v>7</v>
      </c>
      <c r="BQ96" s="62" t="s">
        <v>7</v>
      </c>
      <c r="BR96" s="62" t="s">
        <v>7</v>
      </c>
      <c r="BS96" s="62" t="s">
        <v>7</v>
      </c>
      <c r="BT96" s="62" t="s">
        <v>7</v>
      </c>
      <c r="BU96" s="62" t="s">
        <v>7</v>
      </c>
      <c r="BV96" s="62" t="s">
        <v>7</v>
      </c>
      <c r="BW96" s="62" t="s">
        <v>7</v>
      </c>
      <c r="BX96" s="62" t="s">
        <v>7</v>
      </c>
      <c r="BY96" s="62" t="s">
        <v>7</v>
      </c>
      <c r="BZ96" s="62" t="s">
        <v>7</v>
      </c>
      <c r="CA96" s="62" t="s">
        <v>7</v>
      </c>
      <c r="CB96" s="117"/>
      <c r="CC96" s="60" t="str">
        <f>IF(AD96="Athlete Name","",AD96)</f>
        <v>Isabella Baldwin</v>
      </c>
      <c r="CD96" s="46">
        <v>20</v>
      </c>
      <c r="CE96" s="88"/>
    </row>
    <row r="97" spans="2:83" x14ac:dyDescent="0.35">
      <c r="B97" s="71"/>
      <c r="C97" s="323"/>
      <c r="D97" s="47"/>
      <c r="E97" s="60"/>
      <c r="G97" s="46"/>
      <c r="I97" s="61" t="str">
        <f>IF(SUM(AF97:AJ97)=0,"",SUM(AF97:AJ97))</f>
        <v/>
      </c>
      <c r="J97" s="108" t="s">
        <v>12</v>
      </c>
      <c r="K97" s="45" t="str">
        <f>IFERROR(LARGE((AL97:CA97),1),"")</f>
        <v/>
      </c>
      <c r="L97" s="1" t="str">
        <f>IFERROR(LARGE((AL97:CA97),2),"")</f>
        <v/>
      </c>
      <c r="M97" s="1" t="str">
        <f>IFERROR(LARGE((AL97:CA97),3),"")</f>
        <v/>
      </c>
      <c r="N97" s="1" t="str">
        <f>IFERROR(LARGE((AL97:CA97),4),"")</f>
        <v/>
      </c>
      <c r="O97" s="46" t="str">
        <f>IFERROR(LARGE((AL97:CA97),5),"")</f>
        <v/>
      </c>
      <c r="P97" s="1"/>
      <c r="Q97" s="56"/>
      <c r="R97" s="57"/>
      <c r="T97" s="5">
        <f t="shared" ref="T97" si="253">IF(U96="","",1)</f>
        <v>1</v>
      </c>
      <c r="U97" s="126">
        <f t="shared" ref="U97" si="254">IF(U96="","",1)</f>
        <v>1</v>
      </c>
      <c r="V97" s="6">
        <f t="shared" ref="V97" si="255">IF(U96="","",1)</f>
        <v>1</v>
      </c>
      <c r="X97" s="60"/>
      <c r="Y97" s="46"/>
      <c r="Z97" s="76"/>
      <c r="AB97" s="82"/>
      <c r="AC97" s="45"/>
      <c r="AD97" s="60"/>
      <c r="AF97" s="45" t="s">
        <v>12</v>
      </c>
      <c r="AG97" s="1" t="s">
        <v>12</v>
      </c>
      <c r="AH97" s="1" t="s">
        <v>12</v>
      </c>
      <c r="AI97" s="1" t="s">
        <v>12</v>
      </c>
      <c r="AJ97" s="46" t="s">
        <v>12</v>
      </c>
      <c r="AK97" s="108"/>
      <c r="AL97" s="45" t="s">
        <v>12</v>
      </c>
      <c r="AM97" s="45" t="s">
        <v>12</v>
      </c>
      <c r="AN97" s="45" t="s">
        <v>12</v>
      </c>
      <c r="AO97" s="45" t="s">
        <v>12</v>
      </c>
      <c r="AP97" s="45" t="s">
        <v>12</v>
      </c>
      <c r="AQ97" s="45" t="s">
        <v>12</v>
      </c>
      <c r="AR97" s="45" t="s">
        <v>12</v>
      </c>
      <c r="AS97" s="45" t="s">
        <v>12</v>
      </c>
      <c r="AT97" s="45" t="s">
        <v>12</v>
      </c>
      <c r="AU97" s="45" t="s">
        <v>12</v>
      </c>
      <c r="AV97" s="45" t="s">
        <v>12</v>
      </c>
      <c r="AW97" s="45" t="s">
        <v>12</v>
      </c>
      <c r="AX97" s="45" t="s">
        <v>12</v>
      </c>
      <c r="AY97" s="45" t="s">
        <v>12</v>
      </c>
      <c r="AZ97" s="45" t="s">
        <v>12</v>
      </c>
      <c r="BA97" s="45" t="s">
        <v>12</v>
      </c>
      <c r="BB97" s="45" t="s">
        <v>12</v>
      </c>
      <c r="BC97" s="45" t="s">
        <v>12</v>
      </c>
      <c r="BD97" s="45" t="s">
        <v>12</v>
      </c>
      <c r="BE97" s="45" t="s">
        <v>12</v>
      </c>
      <c r="BF97" s="45" t="s">
        <v>12</v>
      </c>
      <c r="BG97" s="45" t="s">
        <v>12</v>
      </c>
      <c r="BH97" s="45" t="s">
        <v>12</v>
      </c>
      <c r="BI97" s="45" t="s">
        <v>12</v>
      </c>
      <c r="BJ97" s="45" t="s">
        <v>12</v>
      </c>
      <c r="BK97" s="45" t="s">
        <v>12</v>
      </c>
      <c r="BL97" s="45" t="s">
        <v>12</v>
      </c>
      <c r="BM97" s="45" t="s">
        <v>12</v>
      </c>
      <c r="BN97" s="45" t="s">
        <v>12</v>
      </c>
      <c r="BO97" s="45" t="s">
        <v>12</v>
      </c>
      <c r="BP97" s="45" t="s">
        <v>12</v>
      </c>
      <c r="BQ97" s="45" t="s">
        <v>12</v>
      </c>
      <c r="BR97" s="45" t="s">
        <v>12</v>
      </c>
      <c r="BS97" s="45" t="s">
        <v>12</v>
      </c>
      <c r="BT97" s="45" t="s">
        <v>12</v>
      </c>
      <c r="BU97" s="45" t="s">
        <v>12</v>
      </c>
      <c r="BV97" s="45" t="s">
        <v>12</v>
      </c>
      <c r="BW97" s="45" t="s">
        <v>12</v>
      </c>
      <c r="BX97" s="45" t="s">
        <v>12</v>
      </c>
      <c r="BY97" s="45" t="s">
        <v>12</v>
      </c>
      <c r="BZ97" s="45" t="s">
        <v>12</v>
      </c>
      <c r="CA97" s="45" t="s">
        <v>12</v>
      </c>
      <c r="CB97" s="117"/>
      <c r="CC97" s="60"/>
      <c r="CD97" s="46"/>
      <c r="CE97" s="88"/>
    </row>
    <row r="98" spans="2:83" s="39" customFormat="1" ht="8.5" customHeight="1" thickBot="1" x14ac:dyDescent="0.4">
      <c r="B98" s="102"/>
      <c r="C98" s="324"/>
      <c r="D98" s="107"/>
      <c r="E98" s="103"/>
      <c r="F98" s="115"/>
      <c r="G98" s="116"/>
      <c r="I98" s="95"/>
      <c r="K98" s="96"/>
      <c r="L98" s="93"/>
      <c r="M98" s="93"/>
      <c r="N98" s="93"/>
      <c r="O98" s="94"/>
      <c r="Q98" s="112"/>
      <c r="R98" s="113"/>
      <c r="T98" s="110">
        <f t="shared" ref="T98" si="256">IF(U96="","",1)</f>
        <v>1</v>
      </c>
      <c r="U98" s="93">
        <f t="shared" ref="U98" si="257">IF(U96="","",1)</f>
        <v>1</v>
      </c>
      <c r="V98" s="109">
        <f t="shared" ref="V98" si="258">IF(U96="","",1)</f>
        <v>1</v>
      </c>
      <c r="X98" s="107"/>
      <c r="Y98" s="97"/>
      <c r="Z98" s="98"/>
      <c r="AB98" s="104"/>
      <c r="AC98" s="92"/>
      <c r="AD98" s="148"/>
      <c r="AF98" s="153"/>
      <c r="AG98" s="154"/>
      <c r="AH98" s="154"/>
      <c r="AI98" s="155"/>
      <c r="AJ98" s="156"/>
      <c r="AL98" s="159"/>
      <c r="AM98" s="155"/>
      <c r="AN98" s="155"/>
      <c r="AO98" s="155"/>
      <c r="AP98" s="155"/>
      <c r="AQ98" s="155"/>
      <c r="AR98" s="155"/>
      <c r="AS98" s="155"/>
      <c r="AT98" s="155"/>
      <c r="AU98" s="155"/>
      <c r="AV98" s="155"/>
      <c r="AW98" s="155"/>
      <c r="AX98" s="155"/>
      <c r="AY98" s="155"/>
      <c r="AZ98" s="155"/>
      <c r="BA98" s="155"/>
      <c r="BB98" s="155"/>
      <c r="BC98" s="155"/>
      <c r="BD98" s="155"/>
      <c r="BE98" s="155"/>
      <c r="BF98" s="155"/>
      <c r="BG98" s="155"/>
      <c r="BH98" s="155"/>
      <c r="BI98" s="155"/>
      <c r="BJ98" s="155"/>
      <c r="BK98" s="155"/>
      <c r="BL98" s="155"/>
      <c r="BM98" s="155"/>
      <c r="BN98" s="155"/>
      <c r="BO98" s="155"/>
      <c r="BP98" s="155"/>
      <c r="BQ98" s="155"/>
      <c r="BR98" s="155"/>
      <c r="BS98" s="155"/>
      <c r="BT98" s="155"/>
      <c r="BU98" s="155"/>
      <c r="BV98" s="155"/>
      <c r="BW98" s="155"/>
      <c r="BX98" s="155"/>
      <c r="BY98" s="155"/>
      <c r="BZ98" s="155"/>
      <c r="CA98" s="156"/>
      <c r="CB98" s="118"/>
      <c r="CC98" s="158"/>
      <c r="CD98" s="97"/>
      <c r="CE98" s="105"/>
    </row>
    <row r="99" spans="2:83" ht="8.5" customHeight="1" thickTop="1" x14ac:dyDescent="0.35">
      <c r="B99" s="71"/>
      <c r="C99" s="323"/>
      <c r="D99" s="47"/>
      <c r="E99" s="60"/>
      <c r="G99" s="46"/>
      <c r="I99" s="61"/>
      <c r="K99" s="45"/>
      <c r="L99" s="1"/>
      <c r="M99" s="1"/>
      <c r="N99" s="1"/>
      <c r="O99" s="46"/>
      <c r="P99" s="1"/>
      <c r="Q99" s="56"/>
      <c r="R99" s="57"/>
      <c r="T99" s="5">
        <f t="shared" ref="T99" si="259">IF(U100="","",1)</f>
        <v>1</v>
      </c>
      <c r="U99" s="1">
        <f t="shared" ref="U99" si="260">IF(U100="","",1)</f>
        <v>1</v>
      </c>
      <c r="V99" s="6">
        <f t="shared" ref="V99" si="261">IF(U100="","",1)</f>
        <v>1</v>
      </c>
      <c r="X99" s="60"/>
      <c r="Y99" s="46"/>
      <c r="Z99" s="76"/>
      <c r="AB99" s="82"/>
      <c r="AC99" s="45"/>
      <c r="AD99" s="134"/>
      <c r="AF99" s="135"/>
      <c r="AG99" s="136"/>
      <c r="AH99" s="136"/>
      <c r="AI99" s="137"/>
      <c r="AJ99" s="138"/>
      <c r="AL99" s="143"/>
      <c r="AM99" s="144"/>
      <c r="AN99" s="144"/>
      <c r="AO99" s="144"/>
      <c r="AP99" s="144"/>
      <c r="AQ99" s="144"/>
      <c r="AR99" s="144"/>
      <c r="AS99" s="144"/>
      <c r="AT99" s="144"/>
      <c r="AU99" s="144"/>
      <c r="AV99" s="144"/>
      <c r="AW99" s="144"/>
      <c r="AX99" s="144"/>
      <c r="AY99" s="144"/>
      <c r="AZ99" s="144"/>
      <c r="BA99" s="144"/>
      <c r="BB99" s="144"/>
      <c r="BC99" s="144"/>
      <c r="BD99" s="144"/>
      <c r="BE99" s="144"/>
      <c r="BF99" s="144"/>
      <c r="BG99" s="144"/>
      <c r="BH99" s="144"/>
      <c r="BI99" s="144"/>
      <c r="BJ99" s="144"/>
      <c r="BK99" s="144"/>
      <c r="BL99" s="144"/>
      <c r="BM99" s="144"/>
      <c r="BN99" s="144"/>
      <c r="BO99" s="144"/>
      <c r="BP99" s="144"/>
      <c r="BQ99" s="144"/>
      <c r="BR99" s="144"/>
      <c r="BS99" s="144"/>
      <c r="BT99" s="144"/>
      <c r="BU99" s="144"/>
      <c r="BV99" s="144"/>
      <c r="BW99" s="144"/>
      <c r="BX99" s="144"/>
      <c r="BY99" s="144"/>
      <c r="BZ99" s="144"/>
      <c r="CA99" s="145"/>
      <c r="CB99" s="117"/>
      <c r="CC99" s="134"/>
      <c r="CD99" s="46"/>
      <c r="CE99" s="88"/>
    </row>
    <row r="100" spans="2:83" x14ac:dyDescent="0.35">
      <c r="B100" s="71"/>
      <c r="C100" s="323">
        <f t="shared" si="222"/>
        <v>21</v>
      </c>
      <c r="D100" s="47" t="str">
        <f t="shared" si="222"/>
        <v>Elizabeth Probst</v>
      </c>
      <c r="E100" s="60"/>
      <c r="F100" s="1">
        <f>IF(COUNT(AL100:CA100)=0,"", COUNT(AL100:CA100))</f>
        <v>10</v>
      </c>
      <c r="G100" s="46">
        <f t="shared" si="223"/>
        <v>5</v>
      </c>
      <c r="I100" s="61"/>
      <c r="J100" s="108" t="s">
        <v>7</v>
      </c>
      <c r="K100" s="45">
        <f>IFERROR(LARGE((AL100:CA100),1),"")</f>
        <v>586</v>
      </c>
      <c r="L100" s="1">
        <f>IFERROR(LARGE((AL100:CA100),2),"")</f>
        <v>584</v>
      </c>
      <c r="M100" s="1">
        <f>IFERROR(LARGE((AL100:CA100),3),"")</f>
        <v>583</v>
      </c>
      <c r="N100" s="1">
        <f>IFERROR(LARGE((AL100:CA100),4),"")</f>
        <v>579</v>
      </c>
      <c r="O100" s="46">
        <f>IFERROR(LARGE((AL100:CA100),5),"")</f>
        <v>579</v>
      </c>
      <c r="P100" s="1"/>
      <c r="Q100" s="56">
        <f t="shared" si="224"/>
        <v>582.20000000000005</v>
      </c>
      <c r="R100" s="57" t="str">
        <f t="shared" si="225"/>
        <v/>
      </c>
      <c r="T100" s="5">
        <f t="shared" ref="T100" si="262">IF(U100="","",1)</f>
        <v>1</v>
      </c>
      <c r="U100" s="4">
        <f t="shared" ref="U100" si="263">IF(SUM(Q100:R100)=0,"",SUM(Q100:R100))</f>
        <v>582.20000000000005</v>
      </c>
      <c r="V100" s="6">
        <f t="shared" ref="V100" si="264">IF(U100="","",1)</f>
        <v>1</v>
      </c>
      <c r="X100" s="60" t="str">
        <f t="shared" si="212"/>
        <v>Elizabeth Probst</v>
      </c>
      <c r="Y100" s="46"/>
      <c r="Z100" s="76"/>
      <c r="AB100" s="82"/>
      <c r="AC100" s="45">
        <v>21</v>
      </c>
      <c r="AD100" s="60" t="s">
        <v>197</v>
      </c>
      <c r="AF100" s="45"/>
      <c r="AG100" s="1"/>
      <c r="AH100" s="1"/>
      <c r="AI100" s="1"/>
      <c r="AJ100" s="46"/>
      <c r="AK100" s="108"/>
      <c r="AL100" s="62" t="s">
        <v>7</v>
      </c>
      <c r="AM100" s="62">
        <v>576</v>
      </c>
      <c r="AN100" s="62">
        <v>586</v>
      </c>
      <c r="AO100" s="62" t="s">
        <v>7</v>
      </c>
      <c r="AP100" s="62" t="s">
        <v>7</v>
      </c>
      <c r="AQ100" s="62" t="s">
        <v>7</v>
      </c>
      <c r="AR100" s="62">
        <v>579</v>
      </c>
      <c r="AS100" s="62">
        <v>565</v>
      </c>
      <c r="AT100" s="62" t="s">
        <v>7</v>
      </c>
      <c r="AU100" s="62" t="s">
        <v>7</v>
      </c>
      <c r="AV100" s="62">
        <v>575</v>
      </c>
      <c r="AW100" s="62">
        <v>579</v>
      </c>
      <c r="AX100" s="62" t="s">
        <v>7</v>
      </c>
      <c r="AY100" s="62" t="s">
        <v>7</v>
      </c>
      <c r="AZ100" s="62" t="s">
        <v>7</v>
      </c>
      <c r="BA100" s="62" t="s">
        <v>7</v>
      </c>
      <c r="BB100" s="62" t="s">
        <v>7</v>
      </c>
      <c r="BC100" s="62" t="s">
        <v>7</v>
      </c>
      <c r="BD100" s="62" t="s">
        <v>7</v>
      </c>
      <c r="BE100" s="62" t="s">
        <v>7</v>
      </c>
      <c r="BF100" s="62" t="s">
        <v>7</v>
      </c>
      <c r="BG100" s="62" t="s">
        <v>7</v>
      </c>
      <c r="BH100" s="62" t="s">
        <v>7</v>
      </c>
      <c r="BI100" s="62">
        <v>575</v>
      </c>
      <c r="BJ100" s="62">
        <v>584</v>
      </c>
      <c r="BK100" s="62" t="s">
        <v>7</v>
      </c>
      <c r="BL100" s="62" t="s">
        <v>7</v>
      </c>
      <c r="BM100" s="62" t="s">
        <v>7</v>
      </c>
      <c r="BN100" s="62" t="s">
        <v>7</v>
      </c>
      <c r="BO100" s="62" t="s">
        <v>7</v>
      </c>
      <c r="BP100" s="62" t="s">
        <v>7</v>
      </c>
      <c r="BQ100" s="62">
        <v>583</v>
      </c>
      <c r="BR100" s="62">
        <v>578</v>
      </c>
      <c r="BS100" s="62" t="s">
        <v>7</v>
      </c>
      <c r="BT100" s="62" t="s">
        <v>7</v>
      </c>
      <c r="BU100" s="62" t="s">
        <v>7</v>
      </c>
      <c r="BV100" s="62" t="s">
        <v>7</v>
      </c>
      <c r="BW100" s="62" t="s">
        <v>7</v>
      </c>
      <c r="BX100" s="62" t="s">
        <v>7</v>
      </c>
      <c r="BY100" s="62" t="s">
        <v>7</v>
      </c>
      <c r="BZ100" s="62" t="s">
        <v>7</v>
      </c>
      <c r="CA100" s="62" t="s">
        <v>7</v>
      </c>
      <c r="CB100" s="117"/>
      <c r="CC100" s="60" t="str">
        <f>IF(AD100="Athlete Name","",AD100)</f>
        <v>Elizabeth Probst</v>
      </c>
      <c r="CD100" s="46">
        <v>21</v>
      </c>
      <c r="CE100" s="88"/>
    </row>
    <row r="101" spans="2:83" x14ac:dyDescent="0.35">
      <c r="B101" s="71"/>
      <c r="C101" s="323"/>
      <c r="D101" s="47"/>
      <c r="E101" s="60"/>
      <c r="G101" s="46"/>
      <c r="I101" s="61" t="str">
        <f>IF(SUM(AF101:AJ101)=0,"",SUM(AF101:AJ101))</f>
        <v/>
      </c>
      <c r="J101" s="108" t="s">
        <v>12</v>
      </c>
      <c r="K101" s="45" t="str">
        <f>IFERROR(LARGE((AL101:CA101),1),"")</f>
        <v/>
      </c>
      <c r="L101" s="1" t="str">
        <f>IFERROR(LARGE((AL101:CA101),2),"")</f>
        <v/>
      </c>
      <c r="M101" s="1" t="str">
        <f>IFERROR(LARGE((AL101:CA101),3),"")</f>
        <v/>
      </c>
      <c r="N101" s="1" t="str">
        <f>IFERROR(LARGE((AL101:CA101),4),"")</f>
        <v/>
      </c>
      <c r="O101" s="46" t="str">
        <f>IFERROR(LARGE((AL101:CA101),5),"")</f>
        <v/>
      </c>
      <c r="P101" s="1"/>
      <c r="Q101" s="56"/>
      <c r="R101" s="57"/>
      <c r="T101" s="5">
        <f t="shared" ref="T101" si="265">IF(U100="","",1)</f>
        <v>1</v>
      </c>
      <c r="U101" s="126">
        <f t="shared" ref="U101" si="266">IF(U100="","",1)</f>
        <v>1</v>
      </c>
      <c r="V101" s="6">
        <f t="shared" ref="V101" si="267">IF(U100="","",1)</f>
        <v>1</v>
      </c>
      <c r="X101" s="60"/>
      <c r="Y101" s="46"/>
      <c r="Z101" s="76"/>
      <c r="AB101" s="82"/>
      <c r="AC101" s="45"/>
      <c r="AD101" s="60"/>
      <c r="AF101" s="45" t="s">
        <v>12</v>
      </c>
      <c r="AG101" s="1" t="s">
        <v>12</v>
      </c>
      <c r="AH101" s="1" t="s">
        <v>12</v>
      </c>
      <c r="AI101" s="1" t="s">
        <v>12</v>
      </c>
      <c r="AJ101" s="46" t="s">
        <v>12</v>
      </c>
      <c r="AK101" s="108"/>
      <c r="AL101" s="45" t="s">
        <v>12</v>
      </c>
      <c r="AM101" s="45" t="s">
        <v>12</v>
      </c>
      <c r="AN101" s="45" t="s">
        <v>12</v>
      </c>
      <c r="AO101" s="45" t="s">
        <v>12</v>
      </c>
      <c r="AP101" s="45" t="s">
        <v>12</v>
      </c>
      <c r="AQ101" s="45" t="s">
        <v>12</v>
      </c>
      <c r="AR101" s="45" t="s">
        <v>12</v>
      </c>
      <c r="AS101" s="45" t="s">
        <v>12</v>
      </c>
      <c r="AT101" s="45" t="s">
        <v>12</v>
      </c>
      <c r="AU101" s="45" t="s">
        <v>12</v>
      </c>
      <c r="AV101" s="45" t="s">
        <v>12</v>
      </c>
      <c r="AW101" s="45" t="s">
        <v>12</v>
      </c>
      <c r="AX101" s="45" t="s">
        <v>12</v>
      </c>
      <c r="AY101" s="45" t="s">
        <v>12</v>
      </c>
      <c r="AZ101" s="45" t="s">
        <v>12</v>
      </c>
      <c r="BA101" s="45" t="s">
        <v>12</v>
      </c>
      <c r="BB101" s="45" t="s">
        <v>12</v>
      </c>
      <c r="BC101" s="45" t="s">
        <v>12</v>
      </c>
      <c r="BD101" s="45" t="s">
        <v>12</v>
      </c>
      <c r="BE101" s="45" t="s">
        <v>12</v>
      </c>
      <c r="BF101" s="45" t="s">
        <v>12</v>
      </c>
      <c r="BG101" s="45" t="s">
        <v>12</v>
      </c>
      <c r="BH101" s="45" t="s">
        <v>12</v>
      </c>
      <c r="BI101" s="45" t="s">
        <v>12</v>
      </c>
      <c r="BJ101" s="45" t="s">
        <v>12</v>
      </c>
      <c r="BK101" s="45" t="s">
        <v>12</v>
      </c>
      <c r="BL101" s="45" t="s">
        <v>12</v>
      </c>
      <c r="BM101" s="45" t="s">
        <v>12</v>
      </c>
      <c r="BN101" s="45" t="s">
        <v>12</v>
      </c>
      <c r="BO101" s="45" t="s">
        <v>12</v>
      </c>
      <c r="BP101" s="45" t="s">
        <v>12</v>
      </c>
      <c r="BQ101" s="45" t="s">
        <v>12</v>
      </c>
      <c r="BR101" s="45" t="s">
        <v>12</v>
      </c>
      <c r="BS101" s="45" t="s">
        <v>12</v>
      </c>
      <c r="BT101" s="45" t="s">
        <v>12</v>
      </c>
      <c r="BU101" s="45" t="s">
        <v>12</v>
      </c>
      <c r="BV101" s="45" t="s">
        <v>12</v>
      </c>
      <c r="BW101" s="45" t="s">
        <v>12</v>
      </c>
      <c r="BX101" s="45" t="s">
        <v>12</v>
      </c>
      <c r="BY101" s="45" t="s">
        <v>12</v>
      </c>
      <c r="BZ101" s="45" t="s">
        <v>12</v>
      </c>
      <c r="CA101" s="45" t="s">
        <v>12</v>
      </c>
      <c r="CB101" s="117"/>
      <c r="CC101" s="60"/>
      <c r="CD101" s="46"/>
      <c r="CE101" s="88"/>
    </row>
    <row r="102" spans="2:83" s="39" customFormat="1" ht="8.5" customHeight="1" thickBot="1" x14ac:dyDescent="0.4">
      <c r="B102" s="102"/>
      <c r="C102" s="324"/>
      <c r="D102" s="107"/>
      <c r="E102" s="103"/>
      <c r="F102" s="115"/>
      <c r="G102" s="116"/>
      <c r="I102" s="95"/>
      <c r="K102" s="96"/>
      <c r="L102" s="93"/>
      <c r="M102" s="93"/>
      <c r="N102" s="93"/>
      <c r="O102" s="94"/>
      <c r="Q102" s="112"/>
      <c r="R102" s="113"/>
      <c r="T102" s="110">
        <f t="shared" ref="T102" si="268">IF(U100="","",1)</f>
        <v>1</v>
      </c>
      <c r="U102" s="93">
        <f t="shared" ref="U102" si="269">IF(U100="","",1)</f>
        <v>1</v>
      </c>
      <c r="V102" s="109">
        <f t="shared" ref="V102" si="270">IF(U100="","",1)</f>
        <v>1</v>
      </c>
      <c r="X102" s="107"/>
      <c r="Y102" s="97"/>
      <c r="Z102" s="98"/>
      <c r="AB102" s="104"/>
      <c r="AC102" s="92"/>
      <c r="AD102" s="139"/>
      <c r="AF102" s="140"/>
      <c r="AG102" s="141"/>
      <c r="AH102" s="141"/>
      <c r="AI102" s="141"/>
      <c r="AJ102" s="142"/>
      <c r="AL102" s="140"/>
      <c r="AM102" s="141"/>
      <c r="AN102" s="141"/>
      <c r="AO102" s="141"/>
      <c r="AP102" s="141"/>
      <c r="AQ102" s="141"/>
      <c r="AR102" s="141"/>
      <c r="AS102" s="141"/>
      <c r="AT102" s="141"/>
      <c r="AU102" s="141"/>
      <c r="AV102" s="141"/>
      <c r="AW102" s="141"/>
      <c r="AX102" s="141"/>
      <c r="AY102" s="141"/>
      <c r="AZ102" s="141"/>
      <c r="BA102" s="141"/>
      <c r="BB102" s="141"/>
      <c r="BC102" s="141"/>
      <c r="BD102" s="141"/>
      <c r="BE102" s="141"/>
      <c r="BF102" s="141"/>
      <c r="BG102" s="141"/>
      <c r="BH102" s="141"/>
      <c r="BI102" s="141"/>
      <c r="BJ102" s="141"/>
      <c r="BK102" s="141"/>
      <c r="BL102" s="141"/>
      <c r="BM102" s="141"/>
      <c r="BN102" s="141"/>
      <c r="BO102" s="141"/>
      <c r="BP102" s="141"/>
      <c r="BQ102" s="141"/>
      <c r="BR102" s="141"/>
      <c r="BS102" s="141"/>
      <c r="BT102" s="141"/>
      <c r="BU102" s="141"/>
      <c r="BV102" s="141"/>
      <c r="BW102" s="141"/>
      <c r="BX102" s="141"/>
      <c r="BY102" s="141"/>
      <c r="BZ102" s="141"/>
      <c r="CA102" s="142"/>
      <c r="CB102" s="118"/>
      <c r="CC102" s="146"/>
      <c r="CD102" s="97"/>
      <c r="CE102" s="105"/>
    </row>
    <row r="103" spans="2:83" ht="8.5" customHeight="1" thickTop="1" x14ac:dyDescent="0.35">
      <c r="B103" s="71"/>
      <c r="C103" s="323"/>
      <c r="D103" s="47"/>
      <c r="E103" s="60"/>
      <c r="G103" s="46"/>
      <c r="I103" s="61"/>
      <c r="K103" s="45"/>
      <c r="L103" s="1"/>
      <c r="M103" s="1"/>
      <c r="N103" s="1"/>
      <c r="O103" s="46"/>
      <c r="P103" s="1"/>
      <c r="Q103" s="56"/>
      <c r="R103" s="57"/>
      <c r="T103" s="5" t="str">
        <f t="shared" ref="T103" si="271">IF(U104="","",1)</f>
        <v/>
      </c>
      <c r="U103" s="1" t="str">
        <f t="shared" ref="U103" si="272">IF(U104="","",1)</f>
        <v/>
      </c>
      <c r="V103" s="6" t="str">
        <f t="shared" ref="V103" si="273">IF(U104="","",1)</f>
        <v/>
      </c>
      <c r="X103" s="60"/>
      <c r="Y103" s="46"/>
      <c r="Z103" s="76"/>
      <c r="AB103" s="82"/>
      <c r="AC103" s="45"/>
      <c r="AD103" s="134"/>
      <c r="AF103" s="135"/>
      <c r="AG103" s="136"/>
      <c r="AH103" s="136"/>
      <c r="AI103" s="137"/>
      <c r="AJ103" s="138"/>
      <c r="AL103" s="143"/>
      <c r="AM103" s="144"/>
      <c r="AN103" s="144"/>
      <c r="AO103" s="144"/>
      <c r="AP103" s="144"/>
      <c r="AQ103" s="144"/>
      <c r="AR103" s="144"/>
      <c r="AS103" s="144"/>
      <c r="AT103" s="144"/>
      <c r="AU103" s="144"/>
      <c r="AV103" s="144"/>
      <c r="AW103" s="144"/>
      <c r="AX103" s="144"/>
      <c r="AY103" s="144"/>
      <c r="AZ103" s="144"/>
      <c r="BA103" s="144"/>
      <c r="BB103" s="144"/>
      <c r="BC103" s="144"/>
      <c r="BD103" s="144"/>
      <c r="BE103" s="144"/>
      <c r="BF103" s="144"/>
      <c r="BG103" s="144"/>
      <c r="BH103" s="144"/>
      <c r="BI103" s="144"/>
      <c r="BJ103" s="144"/>
      <c r="BK103" s="144"/>
      <c r="BL103" s="144"/>
      <c r="BM103" s="144"/>
      <c r="BN103" s="144"/>
      <c r="BO103" s="144"/>
      <c r="BP103" s="144"/>
      <c r="BQ103" s="144"/>
      <c r="BR103" s="144"/>
      <c r="BS103" s="144"/>
      <c r="BT103" s="144"/>
      <c r="BU103" s="144"/>
      <c r="BV103" s="144"/>
      <c r="BW103" s="144"/>
      <c r="BX103" s="144"/>
      <c r="BY103" s="144"/>
      <c r="BZ103" s="144"/>
      <c r="CA103" s="145"/>
      <c r="CB103" s="117"/>
      <c r="CC103" s="134"/>
      <c r="CD103" s="46"/>
      <c r="CE103" s="88"/>
    </row>
    <row r="104" spans="2:83" x14ac:dyDescent="0.35">
      <c r="B104" s="71"/>
      <c r="C104" s="323">
        <f t="shared" si="222"/>
        <v>22</v>
      </c>
      <c r="D104" s="47" t="str">
        <f t="shared" si="222"/>
        <v>Claudia Muzik</v>
      </c>
      <c r="E104" s="60"/>
      <c r="F104" s="1" t="str">
        <f>IF(COUNT(AL104:CA104)=0,"", COUNT(AL104:CA104))</f>
        <v/>
      </c>
      <c r="G104" s="46" t="str">
        <f t="shared" si="223"/>
        <v/>
      </c>
      <c r="I104" s="61"/>
      <c r="J104" s="108" t="s">
        <v>7</v>
      </c>
      <c r="K104" s="45" t="str">
        <f>IFERROR(LARGE((AL104:CA104),1),"")</f>
        <v/>
      </c>
      <c r="L104" s="1" t="str">
        <f>IFERROR(LARGE((AL104:CA104),2),"")</f>
        <v/>
      </c>
      <c r="M104" s="1" t="str">
        <f>IFERROR(LARGE((AL104:CA104),3),"")</f>
        <v/>
      </c>
      <c r="N104" s="1" t="str">
        <f>IFERROR(LARGE((AL104:CA104),4),"")</f>
        <v/>
      </c>
      <c r="O104" s="46" t="str">
        <f>IFERROR(LARGE((AL104:CA104),5),"")</f>
        <v/>
      </c>
      <c r="P104" s="1"/>
      <c r="Q104" s="56" t="str">
        <f t="shared" si="224"/>
        <v/>
      </c>
      <c r="R104" s="57" t="str">
        <f t="shared" si="225"/>
        <v/>
      </c>
      <c r="T104" s="5" t="str">
        <f t="shared" ref="T104" si="274">IF(U104="","",1)</f>
        <v/>
      </c>
      <c r="U104" s="4" t="str">
        <f t="shared" ref="U104" si="275">IF(SUM(Q104:R104)=0,"",SUM(Q104:R104))</f>
        <v/>
      </c>
      <c r="V104" s="6" t="str">
        <f t="shared" ref="V104" si="276">IF(U104="","",1)</f>
        <v/>
      </c>
      <c r="X104" s="60" t="str">
        <f t="shared" si="212"/>
        <v>Claudia Muzik</v>
      </c>
      <c r="Y104" s="46"/>
      <c r="Z104" s="76"/>
      <c r="AB104" s="82"/>
      <c r="AC104" s="45">
        <v>22</v>
      </c>
      <c r="AD104" s="60" t="s">
        <v>201</v>
      </c>
      <c r="AF104" s="45"/>
      <c r="AG104" s="1"/>
      <c r="AH104" s="1"/>
      <c r="AI104" s="1"/>
      <c r="AJ104" s="46"/>
      <c r="AK104" s="108"/>
      <c r="AL104" s="62" t="s">
        <v>7</v>
      </c>
      <c r="AM104" s="62" t="s">
        <v>7</v>
      </c>
      <c r="AN104" s="62" t="s">
        <v>7</v>
      </c>
      <c r="AO104" s="62" t="s">
        <v>7</v>
      </c>
      <c r="AP104" s="62" t="s">
        <v>7</v>
      </c>
      <c r="AQ104" s="62" t="s">
        <v>7</v>
      </c>
      <c r="AR104" s="62" t="s">
        <v>7</v>
      </c>
      <c r="AS104" s="62" t="s">
        <v>7</v>
      </c>
      <c r="AT104" s="62" t="s">
        <v>7</v>
      </c>
      <c r="AU104" s="62" t="s">
        <v>7</v>
      </c>
      <c r="AV104" s="62" t="s">
        <v>7</v>
      </c>
      <c r="AW104" s="62" t="s">
        <v>7</v>
      </c>
      <c r="AX104" s="62" t="s">
        <v>7</v>
      </c>
      <c r="AY104" s="62" t="s">
        <v>7</v>
      </c>
      <c r="AZ104" s="62" t="s">
        <v>7</v>
      </c>
      <c r="BA104" s="62" t="s">
        <v>7</v>
      </c>
      <c r="BB104" s="62" t="s">
        <v>7</v>
      </c>
      <c r="BC104" s="62" t="s">
        <v>7</v>
      </c>
      <c r="BD104" s="62" t="s">
        <v>7</v>
      </c>
      <c r="BE104" s="62" t="s">
        <v>7</v>
      </c>
      <c r="BF104" s="62" t="s">
        <v>7</v>
      </c>
      <c r="BG104" s="62" t="s">
        <v>7</v>
      </c>
      <c r="BH104" s="62" t="s">
        <v>7</v>
      </c>
      <c r="BI104" s="62" t="s">
        <v>7</v>
      </c>
      <c r="BJ104" s="62" t="s">
        <v>7</v>
      </c>
      <c r="BK104" s="62" t="s">
        <v>7</v>
      </c>
      <c r="BL104" s="62" t="s">
        <v>7</v>
      </c>
      <c r="BM104" s="62" t="s">
        <v>7</v>
      </c>
      <c r="BN104" s="62" t="s">
        <v>7</v>
      </c>
      <c r="BO104" s="62" t="s">
        <v>7</v>
      </c>
      <c r="BP104" s="62" t="s">
        <v>7</v>
      </c>
      <c r="BQ104" s="62" t="s">
        <v>7</v>
      </c>
      <c r="BR104" s="62" t="s">
        <v>7</v>
      </c>
      <c r="BS104" s="62" t="s">
        <v>7</v>
      </c>
      <c r="BT104" s="62" t="s">
        <v>7</v>
      </c>
      <c r="BU104" s="62" t="s">
        <v>7</v>
      </c>
      <c r="BV104" s="62" t="s">
        <v>7</v>
      </c>
      <c r="BW104" s="62" t="s">
        <v>7</v>
      </c>
      <c r="BX104" s="62" t="s">
        <v>7</v>
      </c>
      <c r="BY104" s="62" t="s">
        <v>7</v>
      </c>
      <c r="BZ104" s="62" t="s">
        <v>7</v>
      </c>
      <c r="CA104" s="62" t="s">
        <v>7</v>
      </c>
      <c r="CB104" s="117"/>
      <c r="CC104" s="60" t="str">
        <f>IF(AD104="Athlete Name","",AD104)</f>
        <v>Claudia Muzik</v>
      </c>
      <c r="CD104" s="46">
        <v>22</v>
      </c>
      <c r="CE104" s="88"/>
    </row>
    <row r="105" spans="2:83" x14ac:dyDescent="0.35">
      <c r="B105" s="71"/>
      <c r="C105" s="323"/>
      <c r="D105" s="47"/>
      <c r="E105" s="60"/>
      <c r="G105" s="46"/>
      <c r="I105" s="61" t="str">
        <f>IF(SUM(AF105:AJ105)=0,"",SUM(AF105:AJ105))</f>
        <v/>
      </c>
      <c r="J105" s="108" t="s">
        <v>12</v>
      </c>
      <c r="K105" s="45" t="str">
        <f>IFERROR(LARGE((AL105:CA105),1),"")</f>
        <v/>
      </c>
      <c r="L105" s="1" t="str">
        <f>IFERROR(LARGE((AL105:CA105),2),"")</f>
        <v/>
      </c>
      <c r="M105" s="1" t="str">
        <f>IFERROR(LARGE((AL105:CA105),3),"")</f>
        <v/>
      </c>
      <c r="N105" s="1" t="str">
        <f>IFERROR(LARGE((AL105:CA105),4),"")</f>
        <v/>
      </c>
      <c r="O105" s="46" t="str">
        <f>IFERROR(LARGE((AL105:CA105),5),"")</f>
        <v/>
      </c>
      <c r="P105" s="1"/>
      <c r="Q105" s="56"/>
      <c r="R105" s="57"/>
      <c r="T105" s="5" t="str">
        <f t="shared" ref="T105" si="277">IF(U104="","",1)</f>
        <v/>
      </c>
      <c r="U105" s="126" t="str">
        <f t="shared" ref="U105" si="278">IF(U104="","",1)</f>
        <v/>
      </c>
      <c r="V105" s="6" t="str">
        <f t="shared" ref="V105" si="279">IF(U104="","",1)</f>
        <v/>
      </c>
      <c r="X105" s="60"/>
      <c r="Y105" s="46"/>
      <c r="Z105" s="76"/>
      <c r="AB105" s="82"/>
      <c r="AC105" s="45"/>
      <c r="AD105" s="60"/>
      <c r="AF105" s="45" t="s">
        <v>12</v>
      </c>
      <c r="AG105" s="1" t="s">
        <v>12</v>
      </c>
      <c r="AH105" s="1" t="s">
        <v>12</v>
      </c>
      <c r="AI105" s="1" t="s">
        <v>12</v>
      </c>
      <c r="AJ105" s="46" t="s">
        <v>12</v>
      </c>
      <c r="AK105" s="108"/>
      <c r="AL105" s="45" t="s">
        <v>12</v>
      </c>
      <c r="AM105" s="45" t="s">
        <v>12</v>
      </c>
      <c r="AN105" s="45" t="s">
        <v>12</v>
      </c>
      <c r="AO105" s="45" t="s">
        <v>12</v>
      </c>
      <c r="AP105" s="45" t="s">
        <v>12</v>
      </c>
      <c r="AQ105" s="45" t="s">
        <v>12</v>
      </c>
      <c r="AR105" s="45" t="s">
        <v>12</v>
      </c>
      <c r="AS105" s="45" t="s">
        <v>12</v>
      </c>
      <c r="AT105" s="45" t="s">
        <v>12</v>
      </c>
      <c r="AU105" s="45" t="s">
        <v>12</v>
      </c>
      <c r="AV105" s="45" t="s">
        <v>12</v>
      </c>
      <c r="AW105" s="45" t="s">
        <v>12</v>
      </c>
      <c r="AX105" s="45" t="s">
        <v>12</v>
      </c>
      <c r="AY105" s="45" t="s">
        <v>12</v>
      </c>
      <c r="AZ105" s="45" t="s">
        <v>12</v>
      </c>
      <c r="BA105" s="45" t="s">
        <v>12</v>
      </c>
      <c r="BB105" s="45" t="s">
        <v>12</v>
      </c>
      <c r="BC105" s="45" t="s">
        <v>12</v>
      </c>
      <c r="BD105" s="45" t="s">
        <v>12</v>
      </c>
      <c r="BE105" s="45" t="s">
        <v>12</v>
      </c>
      <c r="BF105" s="45" t="s">
        <v>12</v>
      </c>
      <c r="BG105" s="45" t="s">
        <v>12</v>
      </c>
      <c r="BH105" s="45" t="s">
        <v>12</v>
      </c>
      <c r="BI105" s="45" t="s">
        <v>12</v>
      </c>
      <c r="BJ105" s="45" t="s">
        <v>12</v>
      </c>
      <c r="BK105" s="45" t="s">
        <v>12</v>
      </c>
      <c r="BL105" s="45" t="s">
        <v>12</v>
      </c>
      <c r="BM105" s="45" t="s">
        <v>12</v>
      </c>
      <c r="BN105" s="45" t="s">
        <v>12</v>
      </c>
      <c r="BO105" s="45" t="s">
        <v>12</v>
      </c>
      <c r="BP105" s="45" t="s">
        <v>12</v>
      </c>
      <c r="BQ105" s="45" t="s">
        <v>12</v>
      </c>
      <c r="BR105" s="45" t="s">
        <v>12</v>
      </c>
      <c r="BS105" s="45" t="s">
        <v>12</v>
      </c>
      <c r="BT105" s="45" t="s">
        <v>12</v>
      </c>
      <c r="BU105" s="45" t="s">
        <v>12</v>
      </c>
      <c r="BV105" s="45" t="s">
        <v>12</v>
      </c>
      <c r="BW105" s="45" t="s">
        <v>12</v>
      </c>
      <c r="BX105" s="45" t="s">
        <v>12</v>
      </c>
      <c r="BY105" s="45" t="s">
        <v>12</v>
      </c>
      <c r="BZ105" s="45" t="s">
        <v>12</v>
      </c>
      <c r="CA105" s="45" t="s">
        <v>12</v>
      </c>
      <c r="CB105" s="117"/>
      <c r="CC105" s="60"/>
      <c r="CD105" s="46"/>
      <c r="CE105" s="88"/>
    </row>
    <row r="106" spans="2:83" s="39" customFormat="1" ht="8.5" customHeight="1" thickBot="1" x14ac:dyDescent="0.4">
      <c r="B106" s="102"/>
      <c r="C106" s="324"/>
      <c r="D106" s="107"/>
      <c r="E106" s="103"/>
      <c r="F106" s="115"/>
      <c r="G106" s="116"/>
      <c r="I106" s="95"/>
      <c r="K106" s="96"/>
      <c r="L106" s="93"/>
      <c r="M106" s="93"/>
      <c r="N106" s="93"/>
      <c r="O106" s="94"/>
      <c r="Q106" s="112"/>
      <c r="R106" s="113"/>
      <c r="T106" s="110" t="str">
        <f t="shared" ref="T106" si="280">IF(U104="","",1)</f>
        <v/>
      </c>
      <c r="U106" s="93" t="str">
        <f t="shared" ref="U106" si="281">IF(U104="","",1)</f>
        <v/>
      </c>
      <c r="V106" s="109" t="str">
        <f t="shared" ref="V106" si="282">IF(U104="","",1)</f>
        <v/>
      </c>
      <c r="X106" s="107"/>
      <c r="Y106" s="97"/>
      <c r="Z106" s="98"/>
      <c r="AB106" s="104"/>
      <c r="AC106" s="92"/>
      <c r="AD106" s="139"/>
      <c r="AF106" s="140"/>
      <c r="AG106" s="141"/>
      <c r="AH106" s="141"/>
      <c r="AI106" s="141"/>
      <c r="AJ106" s="142"/>
      <c r="AL106" s="140"/>
      <c r="AM106" s="141"/>
      <c r="AN106" s="141"/>
      <c r="AO106" s="141"/>
      <c r="AP106" s="141"/>
      <c r="AQ106" s="141"/>
      <c r="AR106" s="141"/>
      <c r="AS106" s="141"/>
      <c r="AT106" s="141"/>
      <c r="AU106" s="141"/>
      <c r="AV106" s="141"/>
      <c r="AW106" s="141"/>
      <c r="AX106" s="141"/>
      <c r="AY106" s="141"/>
      <c r="AZ106" s="141"/>
      <c r="BA106" s="141"/>
      <c r="BB106" s="141"/>
      <c r="BC106" s="141"/>
      <c r="BD106" s="141"/>
      <c r="BE106" s="141"/>
      <c r="BF106" s="141"/>
      <c r="BG106" s="141"/>
      <c r="BH106" s="141"/>
      <c r="BI106" s="141"/>
      <c r="BJ106" s="141"/>
      <c r="BK106" s="141"/>
      <c r="BL106" s="141"/>
      <c r="BM106" s="141"/>
      <c r="BN106" s="141"/>
      <c r="BO106" s="141"/>
      <c r="BP106" s="141"/>
      <c r="BQ106" s="141"/>
      <c r="BR106" s="141"/>
      <c r="BS106" s="141"/>
      <c r="BT106" s="141"/>
      <c r="BU106" s="141"/>
      <c r="BV106" s="141"/>
      <c r="BW106" s="141"/>
      <c r="BX106" s="141"/>
      <c r="BY106" s="141"/>
      <c r="BZ106" s="141"/>
      <c r="CA106" s="142"/>
      <c r="CB106" s="118"/>
      <c r="CC106" s="146"/>
      <c r="CD106" s="97"/>
      <c r="CE106" s="105"/>
    </row>
    <row r="107" spans="2:83" ht="8.5" customHeight="1" thickTop="1" x14ac:dyDescent="0.35">
      <c r="B107" s="71"/>
      <c r="C107" s="323"/>
      <c r="D107" s="47"/>
      <c r="E107" s="60"/>
      <c r="G107" s="46"/>
      <c r="I107" s="61"/>
      <c r="K107" s="45"/>
      <c r="L107" s="1"/>
      <c r="M107" s="1"/>
      <c r="N107" s="1"/>
      <c r="O107" s="46"/>
      <c r="P107" s="1"/>
      <c r="Q107" s="56"/>
      <c r="R107" s="57"/>
      <c r="T107" s="5">
        <f t="shared" ref="T107" si="283">IF(U108="","",1)</f>
        <v>1</v>
      </c>
      <c r="U107" s="1">
        <f t="shared" ref="U107" si="284">IF(U108="","",1)</f>
        <v>1</v>
      </c>
      <c r="V107" s="6">
        <f t="shared" ref="V107" si="285">IF(U108="","",1)</f>
        <v>1</v>
      </c>
      <c r="X107" s="60"/>
      <c r="Y107" s="46"/>
      <c r="Z107" s="76"/>
      <c r="AB107" s="82"/>
      <c r="AC107" s="45"/>
      <c r="AD107" s="149"/>
      <c r="AF107" s="150"/>
      <c r="AG107" s="151"/>
      <c r="AH107" s="151"/>
      <c r="AI107" s="151"/>
      <c r="AJ107" s="152"/>
      <c r="AL107" s="150"/>
      <c r="AM107" s="157"/>
      <c r="AN107" s="157"/>
      <c r="AO107" s="157"/>
      <c r="AP107" s="157"/>
      <c r="AQ107" s="157"/>
      <c r="AR107" s="157"/>
      <c r="AS107" s="157"/>
      <c r="AT107" s="157"/>
      <c r="AU107" s="157"/>
      <c r="AV107" s="157"/>
      <c r="AW107" s="157"/>
      <c r="AX107" s="157"/>
      <c r="AY107" s="157"/>
      <c r="AZ107" s="157"/>
      <c r="BA107" s="157"/>
      <c r="BB107" s="157"/>
      <c r="BC107" s="157"/>
      <c r="BD107" s="157"/>
      <c r="BE107" s="157"/>
      <c r="BF107" s="157"/>
      <c r="BG107" s="157"/>
      <c r="BH107" s="157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7"/>
      <c r="BS107" s="157"/>
      <c r="BT107" s="157"/>
      <c r="BU107" s="157"/>
      <c r="BV107" s="157"/>
      <c r="BW107" s="157"/>
      <c r="BX107" s="157"/>
      <c r="BY107" s="157"/>
      <c r="BZ107" s="157"/>
      <c r="CA107" s="152"/>
      <c r="CB107" s="117"/>
      <c r="CC107" s="149"/>
      <c r="CD107" s="46"/>
      <c r="CE107" s="88"/>
    </row>
    <row r="108" spans="2:83" x14ac:dyDescent="0.35">
      <c r="B108" s="71"/>
      <c r="C108" s="323">
        <f t="shared" si="222"/>
        <v>23</v>
      </c>
      <c r="D108" s="47" t="str">
        <f t="shared" si="222"/>
        <v>Rachael Charles</v>
      </c>
      <c r="E108" s="60"/>
      <c r="F108" s="1">
        <f>IF(COUNT(AL108:CA108)=0,"", COUNT(AL108:CA108))</f>
        <v>6</v>
      </c>
      <c r="G108" s="46">
        <f t="shared" si="223"/>
        <v>5</v>
      </c>
      <c r="I108" s="61"/>
      <c r="J108" s="108" t="s">
        <v>7</v>
      </c>
      <c r="K108" s="45">
        <f>IFERROR(LARGE((AL108:CA108),1),"")</f>
        <v>587</v>
      </c>
      <c r="L108" s="1">
        <f>IFERROR(LARGE((AL108:CA108),2),"")</f>
        <v>587</v>
      </c>
      <c r="M108" s="1">
        <f>IFERROR(LARGE((AL108:CA108),3),"")</f>
        <v>584</v>
      </c>
      <c r="N108" s="1">
        <f>IFERROR(LARGE((AL108:CA108),4),"")</f>
        <v>581</v>
      </c>
      <c r="O108" s="46">
        <f>IFERROR(LARGE((AL108:CA108),5),"")</f>
        <v>572</v>
      </c>
      <c r="P108" s="1"/>
      <c r="Q108" s="56">
        <f t="shared" si="224"/>
        <v>582.20000000000005</v>
      </c>
      <c r="R108" s="57" t="str">
        <f t="shared" si="225"/>
        <v/>
      </c>
      <c r="T108" s="5">
        <f t="shared" ref="T108" si="286">IF(U108="","",1)</f>
        <v>1</v>
      </c>
      <c r="U108" s="4">
        <f t="shared" ref="U108" si="287">IF(SUM(Q108:R108)=0,"",SUM(Q108:R108))</f>
        <v>582.20000000000005</v>
      </c>
      <c r="V108" s="6">
        <f t="shared" ref="V108" si="288">IF(U108="","",1)</f>
        <v>1</v>
      </c>
      <c r="X108" s="60" t="str">
        <f t="shared" si="212"/>
        <v>Rachael Charles</v>
      </c>
      <c r="Y108" s="46"/>
      <c r="Z108" s="76"/>
      <c r="AB108" s="82"/>
      <c r="AC108" s="45">
        <v>23</v>
      </c>
      <c r="AD108" s="60" t="s">
        <v>241</v>
      </c>
      <c r="AF108" s="45"/>
      <c r="AG108" s="1"/>
      <c r="AH108" s="1"/>
      <c r="AI108" s="1"/>
      <c r="AJ108" s="46"/>
      <c r="AK108" s="108"/>
      <c r="AL108" s="62" t="s">
        <v>7</v>
      </c>
      <c r="AM108" s="62">
        <v>587</v>
      </c>
      <c r="AN108" s="62">
        <v>587</v>
      </c>
      <c r="AO108" s="62" t="s">
        <v>7</v>
      </c>
      <c r="AP108" s="62" t="s">
        <v>7</v>
      </c>
      <c r="AQ108" s="62" t="s">
        <v>7</v>
      </c>
      <c r="AR108" s="62" t="s">
        <v>7</v>
      </c>
      <c r="AS108" s="62" t="s">
        <v>7</v>
      </c>
      <c r="AT108" s="62" t="s">
        <v>7</v>
      </c>
      <c r="AU108" s="62" t="s">
        <v>7</v>
      </c>
      <c r="AV108" s="62">
        <v>584</v>
      </c>
      <c r="AW108" s="62">
        <v>581</v>
      </c>
      <c r="AX108" s="62" t="s">
        <v>7</v>
      </c>
      <c r="AY108" s="62" t="s">
        <v>7</v>
      </c>
      <c r="AZ108" s="62" t="s">
        <v>7</v>
      </c>
      <c r="BA108" s="62" t="s">
        <v>7</v>
      </c>
      <c r="BB108" s="62" t="s">
        <v>7</v>
      </c>
      <c r="BC108" s="62" t="s">
        <v>7</v>
      </c>
      <c r="BD108" s="62" t="s">
        <v>7</v>
      </c>
      <c r="BE108" s="62" t="s">
        <v>7</v>
      </c>
      <c r="BF108" s="62" t="s">
        <v>7</v>
      </c>
      <c r="BG108" s="62" t="s">
        <v>7</v>
      </c>
      <c r="BH108" s="62" t="s">
        <v>7</v>
      </c>
      <c r="BI108" s="62">
        <v>572</v>
      </c>
      <c r="BJ108" s="62">
        <v>568</v>
      </c>
      <c r="BK108" s="62" t="s">
        <v>7</v>
      </c>
      <c r="BL108" s="62" t="s">
        <v>7</v>
      </c>
      <c r="BM108" s="62" t="s">
        <v>7</v>
      </c>
      <c r="BN108" s="62" t="s">
        <v>7</v>
      </c>
      <c r="BO108" s="62" t="s">
        <v>7</v>
      </c>
      <c r="BP108" s="62" t="s">
        <v>7</v>
      </c>
      <c r="BQ108" s="62" t="s">
        <v>7</v>
      </c>
      <c r="BR108" s="62" t="s">
        <v>7</v>
      </c>
      <c r="BS108" s="62" t="s">
        <v>7</v>
      </c>
      <c r="BT108" s="62" t="s">
        <v>7</v>
      </c>
      <c r="BU108" s="62" t="s">
        <v>7</v>
      </c>
      <c r="BV108" s="62" t="s">
        <v>7</v>
      </c>
      <c r="BW108" s="62" t="s">
        <v>7</v>
      </c>
      <c r="BX108" s="62" t="s">
        <v>7</v>
      </c>
      <c r="BY108" s="62" t="s">
        <v>7</v>
      </c>
      <c r="BZ108" s="62" t="s">
        <v>7</v>
      </c>
      <c r="CA108" s="62" t="s">
        <v>7</v>
      </c>
      <c r="CB108" s="117"/>
      <c r="CC108" s="60" t="str">
        <f>IF(AD108="Athlete Name","",AD108)</f>
        <v>Rachael Charles</v>
      </c>
      <c r="CD108" s="46">
        <v>23</v>
      </c>
      <c r="CE108" s="88"/>
    </row>
    <row r="109" spans="2:83" x14ac:dyDescent="0.35">
      <c r="B109" s="71"/>
      <c r="C109" s="323"/>
      <c r="D109" s="47"/>
      <c r="E109" s="60"/>
      <c r="G109" s="46"/>
      <c r="I109" s="61" t="str">
        <f>IF(SUM(AF109:AJ109)=0,"",SUM(AF109:AJ109))</f>
        <v/>
      </c>
      <c r="J109" s="108" t="s">
        <v>12</v>
      </c>
      <c r="K109" s="45" t="str">
        <f>IFERROR(LARGE((AL109:CA109),1),"")</f>
        <v/>
      </c>
      <c r="L109" s="1" t="str">
        <f>IFERROR(LARGE((AL109:CA109),2),"")</f>
        <v/>
      </c>
      <c r="M109" s="1" t="str">
        <f>IFERROR(LARGE((AL109:CA109),3),"")</f>
        <v/>
      </c>
      <c r="N109" s="1" t="str">
        <f>IFERROR(LARGE((AL109:CA109),4),"")</f>
        <v/>
      </c>
      <c r="O109" s="46" t="str">
        <f>IFERROR(LARGE((AL109:CA109),5),"")</f>
        <v/>
      </c>
      <c r="P109" s="1"/>
      <c r="Q109" s="56"/>
      <c r="R109" s="57"/>
      <c r="T109" s="5">
        <f t="shared" ref="T109" si="289">IF(U108="","",1)</f>
        <v>1</v>
      </c>
      <c r="U109" s="126">
        <f t="shared" ref="U109" si="290">IF(U108="","",1)</f>
        <v>1</v>
      </c>
      <c r="V109" s="6">
        <f t="shared" ref="V109" si="291">IF(U108="","",1)</f>
        <v>1</v>
      </c>
      <c r="X109" s="60"/>
      <c r="Y109" s="46"/>
      <c r="Z109" s="76"/>
      <c r="AB109" s="82"/>
      <c r="AC109" s="45"/>
      <c r="AD109" s="60"/>
      <c r="AF109" s="45" t="s">
        <v>12</v>
      </c>
      <c r="AG109" s="1" t="s">
        <v>12</v>
      </c>
      <c r="AH109" s="1" t="s">
        <v>12</v>
      </c>
      <c r="AI109" s="1" t="s">
        <v>12</v>
      </c>
      <c r="AJ109" s="46" t="s">
        <v>12</v>
      </c>
      <c r="AK109" s="108"/>
      <c r="AL109" s="45" t="s">
        <v>12</v>
      </c>
      <c r="AM109" s="45" t="s">
        <v>12</v>
      </c>
      <c r="AN109" s="45" t="s">
        <v>12</v>
      </c>
      <c r="AO109" s="45" t="s">
        <v>12</v>
      </c>
      <c r="AP109" s="45" t="s">
        <v>12</v>
      </c>
      <c r="AQ109" s="45" t="s">
        <v>12</v>
      </c>
      <c r="AR109" s="45" t="s">
        <v>12</v>
      </c>
      <c r="AS109" s="45" t="s">
        <v>12</v>
      </c>
      <c r="AT109" s="45" t="s">
        <v>12</v>
      </c>
      <c r="AU109" s="45" t="s">
        <v>12</v>
      </c>
      <c r="AV109" s="45" t="s">
        <v>12</v>
      </c>
      <c r="AW109" s="45" t="s">
        <v>12</v>
      </c>
      <c r="AX109" s="45" t="s">
        <v>12</v>
      </c>
      <c r="AY109" s="45" t="s">
        <v>12</v>
      </c>
      <c r="AZ109" s="45" t="s">
        <v>12</v>
      </c>
      <c r="BA109" s="45" t="s">
        <v>12</v>
      </c>
      <c r="BB109" s="45" t="s">
        <v>12</v>
      </c>
      <c r="BC109" s="45" t="s">
        <v>12</v>
      </c>
      <c r="BD109" s="45" t="s">
        <v>12</v>
      </c>
      <c r="BE109" s="45" t="s">
        <v>12</v>
      </c>
      <c r="BF109" s="45" t="s">
        <v>12</v>
      </c>
      <c r="BG109" s="45" t="s">
        <v>12</v>
      </c>
      <c r="BH109" s="45" t="s">
        <v>12</v>
      </c>
      <c r="BI109" s="45" t="s">
        <v>12</v>
      </c>
      <c r="BJ109" s="45" t="s">
        <v>12</v>
      </c>
      <c r="BK109" s="45" t="s">
        <v>12</v>
      </c>
      <c r="BL109" s="45" t="s">
        <v>12</v>
      </c>
      <c r="BM109" s="45" t="s">
        <v>12</v>
      </c>
      <c r="BN109" s="45" t="s">
        <v>12</v>
      </c>
      <c r="BO109" s="45" t="s">
        <v>12</v>
      </c>
      <c r="BP109" s="45" t="s">
        <v>12</v>
      </c>
      <c r="BQ109" s="45" t="s">
        <v>12</v>
      </c>
      <c r="BR109" s="45" t="s">
        <v>12</v>
      </c>
      <c r="BS109" s="45" t="s">
        <v>12</v>
      </c>
      <c r="BT109" s="45" t="s">
        <v>12</v>
      </c>
      <c r="BU109" s="45" t="s">
        <v>12</v>
      </c>
      <c r="BV109" s="45" t="s">
        <v>12</v>
      </c>
      <c r="BW109" s="45" t="s">
        <v>12</v>
      </c>
      <c r="BX109" s="45" t="s">
        <v>12</v>
      </c>
      <c r="BY109" s="45" t="s">
        <v>12</v>
      </c>
      <c r="BZ109" s="45" t="s">
        <v>12</v>
      </c>
      <c r="CA109" s="45" t="s">
        <v>12</v>
      </c>
      <c r="CB109" s="117"/>
      <c r="CC109" s="60"/>
      <c r="CD109" s="46"/>
      <c r="CE109" s="88"/>
    </row>
    <row r="110" spans="2:83" s="39" customFormat="1" ht="8.5" customHeight="1" thickBot="1" x14ac:dyDescent="0.4">
      <c r="B110" s="102"/>
      <c r="C110" s="324"/>
      <c r="D110" s="107"/>
      <c r="E110" s="103"/>
      <c r="F110" s="115"/>
      <c r="G110" s="116"/>
      <c r="I110" s="95"/>
      <c r="K110" s="96"/>
      <c r="L110" s="93"/>
      <c r="M110" s="93"/>
      <c r="N110" s="93"/>
      <c r="O110" s="94"/>
      <c r="Q110" s="112"/>
      <c r="R110" s="113"/>
      <c r="T110" s="110">
        <f t="shared" ref="T110" si="292">IF(U108="","",1)</f>
        <v>1</v>
      </c>
      <c r="U110" s="93">
        <f t="shared" ref="U110" si="293">IF(U108="","",1)</f>
        <v>1</v>
      </c>
      <c r="V110" s="109">
        <f t="shared" ref="V110" si="294">IF(U108="","",1)</f>
        <v>1</v>
      </c>
      <c r="X110" s="107"/>
      <c r="Y110" s="97"/>
      <c r="Z110" s="98"/>
      <c r="AB110" s="104"/>
      <c r="AC110" s="92"/>
      <c r="AD110" s="148"/>
      <c r="AF110" s="153"/>
      <c r="AG110" s="154"/>
      <c r="AH110" s="154"/>
      <c r="AI110" s="155"/>
      <c r="AJ110" s="156"/>
      <c r="AL110" s="159"/>
      <c r="AM110" s="155"/>
      <c r="AN110" s="155"/>
      <c r="AO110" s="155"/>
      <c r="AP110" s="155"/>
      <c r="AQ110" s="155"/>
      <c r="AR110" s="155"/>
      <c r="AS110" s="155"/>
      <c r="AT110" s="155"/>
      <c r="AU110" s="155"/>
      <c r="AV110" s="155"/>
      <c r="AW110" s="155"/>
      <c r="AX110" s="155"/>
      <c r="AY110" s="155"/>
      <c r="AZ110" s="155"/>
      <c r="BA110" s="155"/>
      <c r="BB110" s="155"/>
      <c r="BC110" s="155"/>
      <c r="BD110" s="155"/>
      <c r="BE110" s="155"/>
      <c r="BF110" s="155"/>
      <c r="BG110" s="155"/>
      <c r="BH110" s="155"/>
      <c r="BI110" s="155"/>
      <c r="BJ110" s="155"/>
      <c r="BK110" s="155"/>
      <c r="BL110" s="155"/>
      <c r="BM110" s="155"/>
      <c r="BN110" s="155"/>
      <c r="BO110" s="155"/>
      <c r="BP110" s="155"/>
      <c r="BQ110" s="155"/>
      <c r="BR110" s="155"/>
      <c r="BS110" s="155"/>
      <c r="BT110" s="155"/>
      <c r="BU110" s="155"/>
      <c r="BV110" s="155"/>
      <c r="BW110" s="155"/>
      <c r="BX110" s="155"/>
      <c r="BY110" s="155"/>
      <c r="BZ110" s="155"/>
      <c r="CA110" s="156"/>
      <c r="CB110" s="118"/>
      <c r="CC110" s="158"/>
      <c r="CD110" s="97"/>
      <c r="CE110" s="105"/>
    </row>
    <row r="111" spans="2:83" ht="8.5" customHeight="1" thickTop="1" x14ac:dyDescent="0.35">
      <c r="B111" s="71"/>
      <c r="C111" s="323"/>
      <c r="D111" s="47"/>
      <c r="E111" s="60"/>
      <c r="G111" s="46"/>
      <c r="I111" s="61"/>
      <c r="K111" s="45"/>
      <c r="L111" s="1"/>
      <c r="M111" s="1"/>
      <c r="N111" s="1"/>
      <c r="O111" s="46"/>
      <c r="P111" s="1"/>
      <c r="Q111" s="56"/>
      <c r="R111" s="57"/>
      <c r="T111" s="5">
        <f t="shared" ref="T111" si="295">IF(U112="","",1)</f>
        <v>1</v>
      </c>
      <c r="U111" s="1">
        <f t="shared" ref="U111" si="296">IF(U112="","",1)</f>
        <v>1</v>
      </c>
      <c r="V111" s="6">
        <f t="shared" ref="V111" si="297">IF(U112="","",1)</f>
        <v>1</v>
      </c>
      <c r="X111" s="60"/>
      <c r="Y111" s="46"/>
      <c r="Z111" s="76"/>
      <c r="AB111" s="82"/>
      <c r="AC111" s="45"/>
      <c r="AD111" s="134"/>
      <c r="AF111" s="135"/>
      <c r="AG111" s="136"/>
      <c r="AH111" s="136"/>
      <c r="AI111" s="137"/>
      <c r="AJ111" s="138"/>
      <c r="AL111" s="143"/>
      <c r="AM111" s="144"/>
      <c r="AN111" s="144"/>
      <c r="AO111" s="144"/>
      <c r="AP111" s="144"/>
      <c r="AQ111" s="144"/>
      <c r="AR111" s="144"/>
      <c r="AS111" s="144"/>
      <c r="AT111" s="144"/>
      <c r="AU111" s="144"/>
      <c r="AV111" s="144"/>
      <c r="AW111" s="144"/>
      <c r="AX111" s="144"/>
      <c r="AY111" s="144"/>
      <c r="AZ111" s="144"/>
      <c r="BA111" s="144"/>
      <c r="BB111" s="144"/>
      <c r="BC111" s="144"/>
      <c r="BD111" s="144"/>
      <c r="BE111" s="144"/>
      <c r="BF111" s="144"/>
      <c r="BG111" s="144"/>
      <c r="BH111" s="144"/>
      <c r="BI111" s="144"/>
      <c r="BJ111" s="144"/>
      <c r="BK111" s="144"/>
      <c r="BL111" s="144"/>
      <c r="BM111" s="144"/>
      <c r="BN111" s="144"/>
      <c r="BO111" s="144"/>
      <c r="BP111" s="144"/>
      <c r="BQ111" s="144"/>
      <c r="BR111" s="144"/>
      <c r="BS111" s="144"/>
      <c r="BT111" s="144"/>
      <c r="BU111" s="144"/>
      <c r="BV111" s="144"/>
      <c r="BW111" s="144"/>
      <c r="BX111" s="144"/>
      <c r="BY111" s="144"/>
      <c r="BZ111" s="144"/>
      <c r="CA111" s="145"/>
      <c r="CB111" s="117"/>
      <c r="CC111" s="134"/>
      <c r="CD111" s="46"/>
      <c r="CE111" s="88"/>
    </row>
    <row r="112" spans="2:83" x14ac:dyDescent="0.35">
      <c r="B112" s="71"/>
      <c r="C112" s="323">
        <f t="shared" si="222"/>
        <v>24</v>
      </c>
      <c r="D112" s="47" t="str">
        <f t="shared" si="222"/>
        <v>Jeanne Haverhill</v>
      </c>
      <c r="E112" s="60"/>
      <c r="F112" s="1">
        <f>IF(COUNT(AL112:CA112)=0,"", COUNT(AL112:CA112))</f>
        <v>7</v>
      </c>
      <c r="G112" s="46">
        <f t="shared" si="223"/>
        <v>5</v>
      </c>
      <c r="I112" s="61"/>
      <c r="J112" s="108" t="s">
        <v>7</v>
      </c>
      <c r="K112" s="45">
        <f>IFERROR(LARGE((AL112:CA112),1),"")</f>
        <v>582</v>
      </c>
      <c r="L112" s="1">
        <f>IFERROR(LARGE((AL112:CA112),2),"")</f>
        <v>580</v>
      </c>
      <c r="M112" s="1">
        <f>IFERROR(LARGE((AL112:CA112),3),"")</f>
        <v>578</v>
      </c>
      <c r="N112" s="1">
        <f>IFERROR(LARGE((AL112:CA112),4),"")</f>
        <v>576</v>
      </c>
      <c r="O112" s="46">
        <f>IFERROR(LARGE((AL112:CA112),5),"")</f>
        <v>575</v>
      </c>
      <c r="P112" s="1"/>
      <c r="Q112" s="56">
        <f t="shared" si="224"/>
        <v>578.20000000000005</v>
      </c>
      <c r="R112" s="57" t="str">
        <f t="shared" si="225"/>
        <v/>
      </c>
      <c r="T112" s="5">
        <f t="shared" ref="T112" si="298">IF(U112="","",1)</f>
        <v>1</v>
      </c>
      <c r="U112" s="4">
        <f t="shared" ref="U112" si="299">IF(SUM(Q112:R112)=0,"",SUM(Q112:R112))</f>
        <v>578.20000000000005</v>
      </c>
      <c r="V112" s="6">
        <f t="shared" ref="V112" si="300">IF(U112="","",1)</f>
        <v>1</v>
      </c>
      <c r="X112" s="60" t="str">
        <f t="shared" si="212"/>
        <v>Jeanne Haverhill</v>
      </c>
      <c r="Y112" s="46"/>
      <c r="Z112" s="76"/>
      <c r="AB112" s="82"/>
      <c r="AC112" s="45">
        <v>24</v>
      </c>
      <c r="AD112" s="60" t="s">
        <v>157</v>
      </c>
      <c r="AF112" s="45"/>
      <c r="AG112" s="1"/>
      <c r="AH112" s="1"/>
      <c r="AI112" s="1"/>
      <c r="AJ112" s="46"/>
      <c r="AK112" s="108"/>
      <c r="AL112" s="62" t="s">
        <v>7</v>
      </c>
      <c r="AM112" s="62">
        <v>578</v>
      </c>
      <c r="AN112" s="62">
        <v>576</v>
      </c>
      <c r="AO112" s="62" t="s">
        <v>7</v>
      </c>
      <c r="AP112" s="62" t="s">
        <v>7</v>
      </c>
      <c r="AQ112" s="62" t="s">
        <v>7</v>
      </c>
      <c r="AR112" s="62" t="s">
        <v>7</v>
      </c>
      <c r="AS112" s="62" t="s">
        <v>7</v>
      </c>
      <c r="AT112" s="62" t="s">
        <v>7</v>
      </c>
      <c r="AU112" s="62" t="s">
        <v>7</v>
      </c>
      <c r="AV112" s="62" t="s">
        <v>7</v>
      </c>
      <c r="AW112" s="62" t="s">
        <v>7</v>
      </c>
      <c r="AX112" s="62" t="s">
        <v>7</v>
      </c>
      <c r="AY112" s="62" t="s">
        <v>7</v>
      </c>
      <c r="AZ112" s="62" t="s">
        <v>7</v>
      </c>
      <c r="BA112" s="62" t="s">
        <v>7</v>
      </c>
      <c r="BB112" s="62" t="s">
        <v>7</v>
      </c>
      <c r="BC112" s="62">
        <v>582</v>
      </c>
      <c r="BD112" s="62" t="s">
        <v>7</v>
      </c>
      <c r="BE112" s="62" t="s">
        <v>7</v>
      </c>
      <c r="BF112" s="62" t="s">
        <v>7</v>
      </c>
      <c r="BG112" s="62" t="s">
        <v>7</v>
      </c>
      <c r="BH112" s="62" t="s">
        <v>7</v>
      </c>
      <c r="BI112" s="62">
        <v>574</v>
      </c>
      <c r="BJ112" s="62">
        <v>568</v>
      </c>
      <c r="BK112" s="62">
        <v>575</v>
      </c>
      <c r="BL112" s="62">
        <v>580</v>
      </c>
      <c r="BM112" s="62" t="s">
        <v>7</v>
      </c>
      <c r="BN112" s="62" t="s">
        <v>7</v>
      </c>
      <c r="BO112" s="62" t="s">
        <v>7</v>
      </c>
      <c r="BP112" s="62" t="s">
        <v>7</v>
      </c>
      <c r="BQ112" s="62" t="s">
        <v>7</v>
      </c>
      <c r="BR112" s="62" t="s">
        <v>7</v>
      </c>
      <c r="BS112" s="62" t="s">
        <v>7</v>
      </c>
      <c r="BT112" s="62" t="s">
        <v>7</v>
      </c>
      <c r="BU112" s="62" t="s">
        <v>7</v>
      </c>
      <c r="BV112" s="62" t="s">
        <v>7</v>
      </c>
      <c r="BW112" s="62" t="s">
        <v>7</v>
      </c>
      <c r="BX112" s="62" t="s">
        <v>7</v>
      </c>
      <c r="BY112" s="62" t="s">
        <v>7</v>
      </c>
      <c r="BZ112" s="62" t="s">
        <v>7</v>
      </c>
      <c r="CA112" s="62" t="s">
        <v>7</v>
      </c>
      <c r="CB112" s="117"/>
      <c r="CC112" s="60" t="str">
        <f>IF(AD112="Athlete Name","",AD112)</f>
        <v>Jeanne Haverhill</v>
      </c>
      <c r="CD112" s="46">
        <v>24</v>
      </c>
      <c r="CE112" s="88"/>
    </row>
    <row r="113" spans="2:83" x14ac:dyDescent="0.35">
      <c r="B113" s="71"/>
      <c r="C113" s="323"/>
      <c r="D113" s="47"/>
      <c r="E113" s="60"/>
      <c r="G113" s="46"/>
      <c r="I113" s="61" t="str">
        <f>IF(SUM(AF113:AJ113)=0,"",SUM(AF113:AJ113))</f>
        <v/>
      </c>
      <c r="J113" s="108" t="s">
        <v>12</v>
      </c>
      <c r="K113" s="45" t="str">
        <f>IFERROR(LARGE((AL113:CA113),1),"")</f>
        <v/>
      </c>
      <c r="L113" s="1" t="str">
        <f>IFERROR(LARGE((AL113:CA113),2),"")</f>
        <v/>
      </c>
      <c r="M113" s="1" t="str">
        <f>IFERROR(LARGE((AL113:CA113),3),"")</f>
        <v/>
      </c>
      <c r="N113" s="1" t="str">
        <f>IFERROR(LARGE((AL113:CA113),4),"")</f>
        <v/>
      </c>
      <c r="O113" s="46" t="str">
        <f>IFERROR(LARGE((AL113:CA113),5),"")</f>
        <v/>
      </c>
      <c r="P113" s="1"/>
      <c r="Q113" s="56"/>
      <c r="R113" s="57"/>
      <c r="T113" s="5">
        <f t="shared" ref="T113" si="301">IF(U112="","",1)</f>
        <v>1</v>
      </c>
      <c r="U113" s="126">
        <f t="shared" ref="U113" si="302">IF(U112="","",1)</f>
        <v>1</v>
      </c>
      <c r="V113" s="6">
        <f t="shared" ref="V113" si="303">IF(U112="","",1)</f>
        <v>1</v>
      </c>
      <c r="X113" s="60"/>
      <c r="Y113" s="46"/>
      <c r="Z113" s="76"/>
      <c r="AB113" s="82"/>
      <c r="AC113" s="45"/>
      <c r="AD113" s="60"/>
      <c r="AF113" s="45" t="s">
        <v>12</v>
      </c>
      <c r="AG113" s="1" t="s">
        <v>12</v>
      </c>
      <c r="AH113" s="1" t="s">
        <v>12</v>
      </c>
      <c r="AI113" s="1" t="s">
        <v>12</v>
      </c>
      <c r="AJ113" s="46" t="s">
        <v>12</v>
      </c>
      <c r="AK113" s="108"/>
      <c r="AL113" s="45" t="s">
        <v>12</v>
      </c>
      <c r="AM113" s="45" t="s">
        <v>12</v>
      </c>
      <c r="AN113" s="45" t="s">
        <v>12</v>
      </c>
      <c r="AO113" s="45" t="s">
        <v>12</v>
      </c>
      <c r="AP113" s="45" t="s">
        <v>12</v>
      </c>
      <c r="AQ113" s="45" t="s">
        <v>12</v>
      </c>
      <c r="AR113" s="45" t="s">
        <v>12</v>
      </c>
      <c r="AS113" s="45" t="s">
        <v>12</v>
      </c>
      <c r="AT113" s="45" t="s">
        <v>12</v>
      </c>
      <c r="AU113" s="45" t="s">
        <v>12</v>
      </c>
      <c r="AV113" s="45" t="s">
        <v>12</v>
      </c>
      <c r="AW113" s="45" t="s">
        <v>12</v>
      </c>
      <c r="AX113" s="45" t="s">
        <v>12</v>
      </c>
      <c r="AY113" s="45" t="s">
        <v>12</v>
      </c>
      <c r="AZ113" s="45" t="s">
        <v>12</v>
      </c>
      <c r="BA113" s="45" t="s">
        <v>12</v>
      </c>
      <c r="BB113" s="45" t="s">
        <v>12</v>
      </c>
      <c r="BC113" s="45" t="s">
        <v>12</v>
      </c>
      <c r="BD113" s="45" t="s">
        <v>12</v>
      </c>
      <c r="BE113" s="45" t="s">
        <v>12</v>
      </c>
      <c r="BF113" s="45" t="s">
        <v>12</v>
      </c>
      <c r="BG113" s="45" t="s">
        <v>12</v>
      </c>
      <c r="BH113" s="45" t="s">
        <v>12</v>
      </c>
      <c r="BI113" s="45" t="s">
        <v>12</v>
      </c>
      <c r="BJ113" s="45" t="s">
        <v>12</v>
      </c>
      <c r="BK113" s="45" t="s">
        <v>12</v>
      </c>
      <c r="BL113" s="45" t="s">
        <v>12</v>
      </c>
      <c r="BM113" s="45" t="s">
        <v>12</v>
      </c>
      <c r="BN113" s="45" t="s">
        <v>12</v>
      </c>
      <c r="BO113" s="45" t="s">
        <v>12</v>
      </c>
      <c r="BP113" s="45" t="s">
        <v>12</v>
      </c>
      <c r="BQ113" s="45" t="s">
        <v>12</v>
      </c>
      <c r="BR113" s="45" t="s">
        <v>12</v>
      </c>
      <c r="BS113" s="45" t="s">
        <v>12</v>
      </c>
      <c r="BT113" s="45" t="s">
        <v>12</v>
      </c>
      <c r="BU113" s="45" t="s">
        <v>12</v>
      </c>
      <c r="BV113" s="45" t="s">
        <v>12</v>
      </c>
      <c r="BW113" s="45" t="s">
        <v>12</v>
      </c>
      <c r="BX113" s="45" t="s">
        <v>12</v>
      </c>
      <c r="BY113" s="45" t="s">
        <v>12</v>
      </c>
      <c r="BZ113" s="45" t="s">
        <v>12</v>
      </c>
      <c r="CA113" s="45" t="s">
        <v>12</v>
      </c>
      <c r="CB113" s="117"/>
      <c r="CC113" s="60"/>
      <c r="CD113" s="46"/>
      <c r="CE113" s="88"/>
    </row>
    <row r="114" spans="2:83" s="39" customFormat="1" ht="8.5" customHeight="1" thickBot="1" x14ac:dyDescent="0.4">
      <c r="B114" s="102"/>
      <c r="C114" s="324"/>
      <c r="D114" s="107"/>
      <c r="E114" s="103"/>
      <c r="F114" s="115"/>
      <c r="G114" s="116"/>
      <c r="I114" s="95"/>
      <c r="K114" s="96"/>
      <c r="L114" s="93"/>
      <c r="M114" s="93"/>
      <c r="N114" s="93"/>
      <c r="O114" s="94"/>
      <c r="Q114" s="112"/>
      <c r="R114" s="113"/>
      <c r="T114" s="110">
        <f t="shared" ref="T114" si="304">IF(U112="","",1)</f>
        <v>1</v>
      </c>
      <c r="U114" s="93">
        <f t="shared" ref="U114" si="305">IF(U112="","",1)</f>
        <v>1</v>
      </c>
      <c r="V114" s="109">
        <f t="shared" ref="V114" si="306">IF(U112="","",1)</f>
        <v>1</v>
      </c>
      <c r="X114" s="107"/>
      <c r="Y114" s="97"/>
      <c r="Z114" s="98"/>
      <c r="AB114" s="104"/>
      <c r="AC114" s="92"/>
      <c r="AD114" s="139"/>
      <c r="AF114" s="140"/>
      <c r="AG114" s="141"/>
      <c r="AH114" s="141"/>
      <c r="AI114" s="141"/>
      <c r="AJ114" s="142"/>
      <c r="AL114" s="140"/>
      <c r="AM114" s="141"/>
      <c r="AN114" s="141"/>
      <c r="AO114" s="141"/>
      <c r="AP114" s="141"/>
      <c r="AQ114" s="141"/>
      <c r="AR114" s="141"/>
      <c r="AS114" s="141"/>
      <c r="AT114" s="141"/>
      <c r="AU114" s="141"/>
      <c r="AV114" s="141"/>
      <c r="AW114" s="141"/>
      <c r="AX114" s="141"/>
      <c r="AY114" s="141"/>
      <c r="AZ114" s="141"/>
      <c r="BA114" s="141"/>
      <c r="BB114" s="141"/>
      <c r="BC114" s="141"/>
      <c r="BD114" s="141"/>
      <c r="BE114" s="141"/>
      <c r="BF114" s="141"/>
      <c r="BG114" s="141"/>
      <c r="BH114" s="141"/>
      <c r="BI114" s="141"/>
      <c r="BJ114" s="141"/>
      <c r="BK114" s="141"/>
      <c r="BL114" s="141"/>
      <c r="BM114" s="141"/>
      <c r="BN114" s="141"/>
      <c r="BO114" s="141"/>
      <c r="BP114" s="141"/>
      <c r="BQ114" s="141"/>
      <c r="BR114" s="141"/>
      <c r="BS114" s="141"/>
      <c r="BT114" s="141"/>
      <c r="BU114" s="141"/>
      <c r="BV114" s="141"/>
      <c r="BW114" s="141"/>
      <c r="BX114" s="141"/>
      <c r="BY114" s="141"/>
      <c r="BZ114" s="141"/>
      <c r="CA114" s="142"/>
      <c r="CB114" s="118"/>
      <c r="CC114" s="146"/>
      <c r="CD114" s="97"/>
      <c r="CE114" s="105"/>
    </row>
    <row r="115" spans="2:83" ht="8.5" customHeight="1" thickTop="1" x14ac:dyDescent="0.35">
      <c r="B115" s="71"/>
      <c r="C115" s="323"/>
      <c r="D115" s="47"/>
      <c r="E115" s="60"/>
      <c r="G115" s="46"/>
      <c r="I115" s="61"/>
      <c r="K115" s="45"/>
      <c r="L115" s="1"/>
      <c r="M115" s="1"/>
      <c r="N115" s="1"/>
      <c r="O115" s="46"/>
      <c r="P115" s="1"/>
      <c r="Q115" s="56"/>
      <c r="R115" s="57"/>
      <c r="T115" s="5">
        <f t="shared" ref="T115" si="307">IF(U116="","",1)</f>
        <v>1</v>
      </c>
      <c r="U115" s="1">
        <f t="shared" ref="U115" si="308">IF(U116="","",1)</f>
        <v>1</v>
      </c>
      <c r="V115" s="6">
        <f t="shared" ref="V115" si="309">IF(U116="","",1)</f>
        <v>1</v>
      </c>
      <c r="X115" s="60"/>
      <c r="Y115" s="46"/>
      <c r="Z115" s="76"/>
      <c r="AB115" s="82"/>
      <c r="AC115" s="45"/>
      <c r="AD115" s="149"/>
      <c r="AF115" s="150"/>
      <c r="AG115" s="151"/>
      <c r="AH115" s="151"/>
      <c r="AI115" s="151"/>
      <c r="AJ115" s="152"/>
      <c r="AL115" s="150"/>
      <c r="AM115" s="157"/>
      <c r="AN115" s="157"/>
      <c r="AO115" s="157"/>
      <c r="AP115" s="157"/>
      <c r="AQ115" s="157"/>
      <c r="AR115" s="157"/>
      <c r="AS115" s="157"/>
      <c r="AT115" s="157"/>
      <c r="AU115" s="157"/>
      <c r="AV115" s="157"/>
      <c r="AW115" s="157"/>
      <c r="AX115" s="157"/>
      <c r="AY115" s="157"/>
      <c r="AZ115" s="157"/>
      <c r="BA115" s="157"/>
      <c r="BB115" s="157"/>
      <c r="BC115" s="157"/>
      <c r="BD115" s="157"/>
      <c r="BE115" s="157"/>
      <c r="BF115" s="157"/>
      <c r="BG115" s="157"/>
      <c r="BH115" s="157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7"/>
      <c r="BS115" s="157"/>
      <c r="BT115" s="157"/>
      <c r="BU115" s="157"/>
      <c r="BV115" s="157"/>
      <c r="BW115" s="157"/>
      <c r="BX115" s="157"/>
      <c r="BY115" s="157"/>
      <c r="BZ115" s="157"/>
      <c r="CA115" s="152"/>
      <c r="CB115" s="117"/>
      <c r="CC115" s="149"/>
      <c r="CD115" s="46"/>
      <c r="CE115" s="88"/>
    </row>
    <row r="116" spans="2:83" x14ac:dyDescent="0.35">
      <c r="B116" s="71"/>
      <c r="C116" s="323">
        <f t="shared" si="222"/>
        <v>25</v>
      </c>
      <c r="D116" s="47" t="str">
        <f t="shared" si="222"/>
        <v>Gracie Dinh</v>
      </c>
      <c r="E116" s="60"/>
      <c r="F116" s="1">
        <f>IF(COUNT(AL116:CA116)=0,"", COUNT(AL116:CA116))</f>
        <v>8</v>
      </c>
      <c r="G116" s="46">
        <f t="shared" si="223"/>
        <v>5</v>
      </c>
      <c r="I116" s="61"/>
      <c r="J116" s="108" t="s">
        <v>7</v>
      </c>
      <c r="K116" s="45">
        <f>IFERROR(LARGE((AL116:CA116),1),"")</f>
        <v>587</v>
      </c>
      <c r="L116" s="1">
        <f>IFERROR(LARGE((AL116:CA116),2),"")</f>
        <v>585</v>
      </c>
      <c r="M116" s="1">
        <f>IFERROR(LARGE((AL116:CA116),3),"")</f>
        <v>584</v>
      </c>
      <c r="N116" s="1">
        <f>IFERROR(LARGE((AL116:CA116),4),"")</f>
        <v>578</v>
      </c>
      <c r="O116" s="46">
        <f>IFERROR(LARGE((AL116:CA116),5),"")</f>
        <v>576</v>
      </c>
      <c r="P116" s="1"/>
      <c r="Q116" s="56">
        <f t="shared" si="224"/>
        <v>582</v>
      </c>
      <c r="R116" s="57" t="str">
        <f t="shared" si="225"/>
        <v/>
      </c>
      <c r="T116" s="5">
        <f t="shared" ref="T116" si="310">IF(U116="","",1)</f>
        <v>1</v>
      </c>
      <c r="U116" s="4">
        <f t="shared" ref="U116" si="311">IF(SUM(Q116:R116)=0,"",SUM(Q116:R116))</f>
        <v>582</v>
      </c>
      <c r="V116" s="6">
        <f t="shared" ref="V116" si="312">IF(U116="","",1)</f>
        <v>1</v>
      </c>
      <c r="X116" s="60" t="str">
        <f t="shared" si="212"/>
        <v>Gracie Dinh</v>
      </c>
      <c r="Y116" s="46"/>
      <c r="Z116" s="76"/>
      <c r="AB116" s="82"/>
      <c r="AC116" s="45">
        <v>25</v>
      </c>
      <c r="AD116" s="60" t="s">
        <v>198</v>
      </c>
      <c r="AF116" s="45"/>
      <c r="AG116" s="1"/>
      <c r="AH116" s="1"/>
      <c r="AI116" s="1"/>
      <c r="AJ116" s="46"/>
      <c r="AK116" s="108"/>
      <c r="AL116" s="62" t="s">
        <v>7</v>
      </c>
      <c r="AM116" s="62">
        <v>587</v>
      </c>
      <c r="AN116" s="62">
        <v>585</v>
      </c>
      <c r="AO116" s="62" t="s">
        <v>7</v>
      </c>
      <c r="AP116" s="62" t="s">
        <v>7</v>
      </c>
      <c r="AQ116" s="62" t="s">
        <v>7</v>
      </c>
      <c r="AR116" s="62">
        <v>578</v>
      </c>
      <c r="AS116" s="62">
        <v>574</v>
      </c>
      <c r="AT116" s="62" t="s">
        <v>7</v>
      </c>
      <c r="AU116" s="62" t="s">
        <v>7</v>
      </c>
      <c r="AV116" s="62">
        <v>576</v>
      </c>
      <c r="AW116" s="62">
        <v>574</v>
      </c>
      <c r="AX116" s="62" t="s">
        <v>7</v>
      </c>
      <c r="AY116" s="62" t="s">
        <v>7</v>
      </c>
      <c r="AZ116" s="62" t="s">
        <v>7</v>
      </c>
      <c r="BA116" s="62" t="s">
        <v>7</v>
      </c>
      <c r="BB116" s="62" t="s">
        <v>7</v>
      </c>
      <c r="BC116" s="62" t="s">
        <v>7</v>
      </c>
      <c r="BD116" s="62" t="s">
        <v>7</v>
      </c>
      <c r="BE116" s="62" t="s">
        <v>7</v>
      </c>
      <c r="BF116" s="62" t="s">
        <v>7</v>
      </c>
      <c r="BG116" s="62" t="s">
        <v>7</v>
      </c>
      <c r="BH116" s="62" t="s">
        <v>7</v>
      </c>
      <c r="BI116" s="62">
        <v>573</v>
      </c>
      <c r="BJ116" s="62">
        <v>584</v>
      </c>
      <c r="BK116" s="62" t="s">
        <v>7</v>
      </c>
      <c r="BL116" s="62" t="s">
        <v>7</v>
      </c>
      <c r="BM116" s="62" t="s">
        <v>7</v>
      </c>
      <c r="BN116" s="62" t="s">
        <v>7</v>
      </c>
      <c r="BO116" s="62" t="s">
        <v>7</v>
      </c>
      <c r="BP116" s="62" t="s">
        <v>7</v>
      </c>
      <c r="BQ116" s="62" t="s">
        <v>7</v>
      </c>
      <c r="BR116" s="62" t="s">
        <v>7</v>
      </c>
      <c r="BS116" s="62" t="s">
        <v>7</v>
      </c>
      <c r="BT116" s="62" t="s">
        <v>7</v>
      </c>
      <c r="BU116" s="62" t="s">
        <v>7</v>
      </c>
      <c r="BV116" s="62" t="s">
        <v>7</v>
      </c>
      <c r="BW116" s="62" t="s">
        <v>7</v>
      </c>
      <c r="BX116" s="62" t="s">
        <v>7</v>
      </c>
      <c r="BY116" s="62" t="s">
        <v>7</v>
      </c>
      <c r="BZ116" s="62" t="s">
        <v>7</v>
      </c>
      <c r="CA116" s="62" t="s">
        <v>7</v>
      </c>
      <c r="CB116" s="117"/>
      <c r="CC116" s="60" t="str">
        <f>IF(AD116="Athlete Name","",AD116)</f>
        <v>Gracie Dinh</v>
      </c>
      <c r="CD116" s="46">
        <v>25</v>
      </c>
      <c r="CE116" s="88"/>
    </row>
    <row r="117" spans="2:83" x14ac:dyDescent="0.35">
      <c r="B117" s="71"/>
      <c r="C117" s="323"/>
      <c r="D117" s="47"/>
      <c r="E117" s="60"/>
      <c r="F117" s="45"/>
      <c r="G117" s="46"/>
      <c r="I117" s="61" t="str">
        <f>IF(SUM(AF117:AJ117)=0,"",SUM(AF117:AJ117))</f>
        <v/>
      </c>
      <c r="J117" s="108" t="s">
        <v>12</v>
      </c>
      <c r="K117" s="45" t="str">
        <f>IFERROR(LARGE((AL117:CA117),1),"")</f>
        <v/>
      </c>
      <c r="L117" s="1" t="str">
        <f>IFERROR(LARGE((AL117:CA117),2),"")</f>
        <v/>
      </c>
      <c r="M117" s="1" t="str">
        <f>IFERROR(LARGE((AL117:CA117),3),"")</f>
        <v/>
      </c>
      <c r="N117" s="1" t="str">
        <f>IFERROR(LARGE((AL117:CA117),4),"")</f>
        <v/>
      </c>
      <c r="O117" s="46" t="str">
        <f>IFERROR(LARGE((AL117:CA117),5),"")</f>
        <v/>
      </c>
      <c r="P117" s="1"/>
      <c r="Q117" s="56"/>
      <c r="R117" s="57"/>
      <c r="T117" s="5">
        <f t="shared" ref="T117" si="313">IF(U116="","",1)</f>
        <v>1</v>
      </c>
      <c r="U117" s="126">
        <f t="shared" ref="U117" si="314">IF(U116="","",1)</f>
        <v>1</v>
      </c>
      <c r="V117" s="6">
        <f t="shared" ref="V117" si="315">IF(U116="","",1)</f>
        <v>1</v>
      </c>
      <c r="X117" s="60"/>
      <c r="Y117" s="46"/>
      <c r="Z117" s="76"/>
      <c r="AB117" s="82"/>
      <c r="AC117" s="45"/>
      <c r="AD117" s="60"/>
      <c r="AF117" s="45" t="s">
        <v>12</v>
      </c>
      <c r="AG117" s="1" t="s">
        <v>12</v>
      </c>
      <c r="AH117" s="1" t="s">
        <v>12</v>
      </c>
      <c r="AI117" s="1" t="s">
        <v>12</v>
      </c>
      <c r="AJ117" s="46" t="s">
        <v>12</v>
      </c>
      <c r="AK117" s="108"/>
      <c r="AL117" s="45" t="s">
        <v>12</v>
      </c>
      <c r="AM117" s="45" t="s">
        <v>12</v>
      </c>
      <c r="AN117" s="45" t="s">
        <v>12</v>
      </c>
      <c r="AO117" s="45" t="s">
        <v>12</v>
      </c>
      <c r="AP117" s="45" t="s">
        <v>12</v>
      </c>
      <c r="AQ117" s="45" t="s">
        <v>12</v>
      </c>
      <c r="AR117" s="45" t="s">
        <v>12</v>
      </c>
      <c r="AS117" s="45" t="s">
        <v>12</v>
      </c>
      <c r="AT117" s="45" t="s">
        <v>12</v>
      </c>
      <c r="AU117" s="45" t="s">
        <v>12</v>
      </c>
      <c r="AV117" s="45" t="s">
        <v>12</v>
      </c>
      <c r="AW117" s="45" t="s">
        <v>12</v>
      </c>
      <c r="AX117" s="45" t="s">
        <v>12</v>
      </c>
      <c r="AY117" s="45" t="s">
        <v>12</v>
      </c>
      <c r="AZ117" s="45" t="s">
        <v>12</v>
      </c>
      <c r="BA117" s="45" t="s">
        <v>12</v>
      </c>
      <c r="BB117" s="45" t="s">
        <v>12</v>
      </c>
      <c r="BC117" s="45" t="s">
        <v>12</v>
      </c>
      <c r="BD117" s="45" t="s">
        <v>12</v>
      </c>
      <c r="BE117" s="45" t="s">
        <v>12</v>
      </c>
      <c r="BF117" s="45" t="s">
        <v>12</v>
      </c>
      <c r="BG117" s="45" t="s">
        <v>12</v>
      </c>
      <c r="BH117" s="45" t="s">
        <v>12</v>
      </c>
      <c r="BI117" s="45" t="s">
        <v>12</v>
      </c>
      <c r="BJ117" s="45" t="s">
        <v>12</v>
      </c>
      <c r="BK117" s="45" t="s">
        <v>12</v>
      </c>
      <c r="BL117" s="45" t="s">
        <v>12</v>
      </c>
      <c r="BM117" s="45" t="s">
        <v>12</v>
      </c>
      <c r="BN117" s="45" t="s">
        <v>12</v>
      </c>
      <c r="BO117" s="45" t="s">
        <v>12</v>
      </c>
      <c r="BP117" s="45" t="s">
        <v>12</v>
      </c>
      <c r="BQ117" s="45" t="s">
        <v>12</v>
      </c>
      <c r="BR117" s="45" t="s">
        <v>12</v>
      </c>
      <c r="BS117" s="45" t="s">
        <v>12</v>
      </c>
      <c r="BT117" s="45" t="s">
        <v>12</v>
      </c>
      <c r="BU117" s="45" t="s">
        <v>12</v>
      </c>
      <c r="BV117" s="45" t="s">
        <v>12</v>
      </c>
      <c r="BW117" s="45" t="s">
        <v>12</v>
      </c>
      <c r="BX117" s="45" t="s">
        <v>12</v>
      </c>
      <c r="BY117" s="45" t="s">
        <v>12</v>
      </c>
      <c r="BZ117" s="45" t="s">
        <v>12</v>
      </c>
      <c r="CA117" s="45" t="s">
        <v>12</v>
      </c>
      <c r="CB117" s="117"/>
      <c r="CC117" s="60"/>
      <c r="CD117" s="46"/>
      <c r="CE117" s="88"/>
    </row>
    <row r="118" spans="2:83" s="39" customFormat="1" ht="8.5" customHeight="1" thickBot="1" x14ac:dyDescent="0.4">
      <c r="B118" s="102"/>
      <c r="C118" s="324"/>
      <c r="D118" s="107"/>
      <c r="E118" s="103"/>
      <c r="F118" s="115"/>
      <c r="G118" s="116"/>
      <c r="I118" s="95"/>
      <c r="K118" s="96"/>
      <c r="L118" s="93"/>
      <c r="M118" s="93"/>
      <c r="N118" s="93"/>
      <c r="O118" s="94"/>
      <c r="Q118" s="112"/>
      <c r="R118" s="113"/>
      <c r="T118" s="110">
        <f t="shared" ref="T118" si="316">IF(U116="","",1)</f>
        <v>1</v>
      </c>
      <c r="U118" s="93">
        <f t="shared" ref="U118" si="317">IF(U116="","",1)</f>
        <v>1</v>
      </c>
      <c r="V118" s="109">
        <f t="shared" ref="V118" si="318">IF(U116="","",1)</f>
        <v>1</v>
      </c>
      <c r="X118" s="107"/>
      <c r="Y118" s="97"/>
      <c r="Z118" s="98"/>
      <c r="AB118" s="104"/>
      <c r="AC118" s="92"/>
      <c r="AD118" s="148"/>
      <c r="AF118" s="153"/>
      <c r="AG118" s="154"/>
      <c r="AH118" s="154"/>
      <c r="AI118" s="155"/>
      <c r="AJ118" s="156"/>
      <c r="AL118" s="159"/>
      <c r="AM118" s="155"/>
      <c r="AN118" s="155"/>
      <c r="AO118" s="155"/>
      <c r="AP118" s="155"/>
      <c r="AQ118" s="155"/>
      <c r="AR118" s="155"/>
      <c r="AS118" s="155"/>
      <c r="AT118" s="155"/>
      <c r="AU118" s="155"/>
      <c r="AV118" s="155"/>
      <c r="AW118" s="155"/>
      <c r="AX118" s="155"/>
      <c r="AY118" s="155"/>
      <c r="AZ118" s="155"/>
      <c r="BA118" s="155"/>
      <c r="BB118" s="155"/>
      <c r="BC118" s="155"/>
      <c r="BD118" s="155"/>
      <c r="BE118" s="155"/>
      <c r="BF118" s="155"/>
      <c r="BG118" s="155"/>
      <c r="BH118" s="155"/>
      <c r="BI118" s="155"/>
      <c r="BJ118" s="155"/>
      <c r="BK118" s="155"/>
      <c r="BL118" s="155"/>
      <c r="BM118" s="155"/>
      <c r="BN118" s="155"/>
      <c r="BO118" s="155"/>
      <c r="BP118" s="155"/>
      <c r="BQ118" s="155"/>
      <c r="BR118" s="155"/>
      <c r="BS118" s="155"/>
      <c r="BT118" s="155"/>
      <c r="BU118" s="155"/>
      <c r="BV118" s="155"/>
      <c r="BW118" s="155"/>
      <c r="BX118" s="155"/>
      <c r="BY118" s="155"/>
      <c r="BZ118" s="155"/>
      <c r="CA118" s="156"/>
      <c r="CB118" s="118"/>
      <c r="CC118" s="158"/>
      <c r="CD118" s="97"/>
      <c r="CE118" s="105"/>
    </row>
    <row r="119" spans="2:83" ht="8.5" customHeight="1" thickTop="1" x14ac:dyDescent="0.35">
      <c r="B119" s="71"/>
      <c r="C119" s="323"/>
      <c r="D119" s="47"/>
      <c r="E119" s="60"/>
      <c r="G119" s="46"/>
      <c r="I119" s="61"/>
      <c r="K119" s="45"/>
      <c r="L119" s="1"/>
      <c r="M119" s="1"/>
      <c r="N119" s="1"/>
      <c r="O119" s="46"/>
      <c r="P119" s="1"/>
      <c r="Q119" s="56"/>
      <c r="R119" s="57"/>
      <c r="T119" s="5">
        <f t="shared" ref="T119" si="319">IF(U120="","",1)</f>
        <v>1</v>
      </c>
      <c r="U119" s="1">
        <f t="shared" ref="U119" si="320">IF(U120="","",1)</f>
        <v>1</v>
      </c>
      <c r="V119" s="6">
        <f t="shared" ref="V119" si="321">IF(U120="","",1)</f>
        <v>1</v>
      </c>
      <c r="X119" s="60"/>
      <c r="Y119" s="46"/>
      <c r="Z119" s="76"/>
      <c r="AB119" s="82"/>
      <c r="AC119" s="45"/>
      <c r="AD119" s="134"/>
      <c r="AF119" s="135"/>
      <c r="AG119" s="136"/>
      <c r="AH119" s="136"/>
      <c r="AI119" s="137"/>
      <c r="AJ119" s="138"/>
      <c r="AL119" s="143"/>
      <c r="AM119" s="144"/>
      <c r="AN119" s="144"/>
      <c r="AO119" s="144"/>
      <c r="AP119" s="144"/>
      <c r="AQ119" s="144"/>
      <c r="AR119" s="144"/>
      <c r="AS119" s="144"/>
      <c r="AT119" s="144"/>
      <c r="AU119" s="144"/>
      <c r="AV119" s="144"/>
      <c r="AW119" s="144"/>
      <c r="AX119" s="144"/>
      <c r="AY119" s="144"/>
      <c r="AZ119" s="144"/>
      <c r="BA119" s="144"/>
      <c r="BB119" s="144"/>
      <c r="BC119" s="144"/>
      <c r="BD119" s="144"/>
      <c r="BE119" s="144"/>
      <c r="BF119" s="144"/>
      <c r="BG119" s="144"/>
      <c r="BH119" s="144"/>
      <c r="BI119" s="144"/>
      <c r="BJ119" s="144"/>
      <c r="BK119" s="144"/>
      <c r="BL119" s="144"/>
      <c r="BM119" s="144"/>
      <c r="BN119" s="144"/>
      <c r="BO119" s="144"/>
      <c r="BP119" s="144"/>
      <c r="BQ119" s="144"/>
      <c r="BR119" s="144"/>
      <c r="BS119" s="144"/>
      <c r="BT119" s="144"/>
      <c r="BU119" s="144"/>
      <c r="BV119" s="144"/>
      <c r="BW119" s="144"/>
      <c r="BX119" s="144"/>
      <c r="BY119" s="144"/>
      <c r="BZ119" s="144"/>
      <c r="CA119" s="145"/>
      <c r="CB119" s="117"/>
      <c r="CC119" s="134"/>
      <c r="CD119" s="46"/>
      <c r="CE119" s="88"/>
    </row>
    <row r="120" spans="2:83" x14ac:dyDescent="0.35">
      <c r="B120" s="71"/>
      <c r="C120" s="323">
        <f t="shared" si="222"/>
        <v>26</v>
      </c>
      <c r="D120" s="47" t="str">
        <f t="shared" si="222"/>
        <v>Lara Spanic</v>
      </c>
      <c r="E120" s="60"/>
      <c r="F120" s="1">
        <f>IF(COUNT(AL120:CA120)=0,"", COUNT(AL120:CA120))</f>
        <v>8</v>
      </c>
      <c r="G120" s="46">
        <f t="shared" si="223"/>
        <v>5</v>
      </c>
      <c r="I120" s="61"/>
      <c r="J120" s="108" t="s">
        <v>7</v>
      </c>
      <c r="K120" s="45">
        <f>IFERROR(LARGE((AL120:CA120),1),"")</f>
        <v>567</v>
      </c>
      <c r="L120" s="1">
        <f>IFERROR(LARGE((AL120:CA120),2),"")</f>
        <v>566</v>
      </c>
      <c r="M120" s="1">
        <f>IFERROR(LARGE((AL120:CA120),3),"")</f>
        <v>565</v>
      </c>
      <c r="N120" s="1">
        <f>IFERROR(LARGE((AL120:CA120),4),"")</f>
        <v>563</v>
      </c>
      <c r="O120" s="46">
        <f>IFERROR(LARGE((AL120:CA120),5),"")</f>
        <v>562</v>
      </c>
      <c r="P120" s="1"/>
      <c r="Q120" s="56">
        <f t="shared" si="224"/>
        <v>564.6</v>
      </c>
      <c r="R120" s="57" t="str">
        <f t="shared" si="225"/>
        <v/>
      </c>
      <c r="T120" s="5">
        <f t="shared" ref="T120" si="322">IF(U120="","",1)</f>
        <v>1</v>
      </c>
      <c r="U120" s="4">
        <f t="shared" ref="U120" si="323">IF(SUM(Q120:R120)=0,"",SUM(Q120:R120))</f>
        <v>564.6</v>
      </c>
      <c r="V120" s="6">
        <f t="shared" ref="V120" si="324">IF(U120="","",1)</f>
        <v>1</v>
      </c>
      <c r="X120" s="60" t="str">
        <f t="shared" si="212"/>
        <v>Lara Spanic</v>
      </c>
      <c r="Y120" s="46"/>
      <c r="Z120" s="76"/>
      <c r="AB120" s="82"/>
      <c r="AC120" s="45">
        <v>26</v>
      </c>
      <c r="AD120" s="60" t="s">
        <v>202</v>
      </c>
      <c r="AF120" s="45"/>
      <c r="AG120" s="1"/>
      <c r="AH120" s="1"/>
      <c r="AI120" s="1"/>
      <c r="AJ120" s="46"/>
      <c r="AK120" s="108"/>
      <c r="AL120" s="62" t="s">
        <v>7</v>
      </c>
      <c r="AM120" s="62">
        <v>561</v>
      </c>
      <c r="AN120" s="62">
        <v>562</v>
      </c>
      <c r="AO120" s="62" t="s">
        <v>7</v>
      </c>
      <c r="AP120" s="62" t="s">
        <v>7</v>
      </c>
      <c r="AQ120" s="62" t="s">
        <v>7</v>
      </c>
      <c r="AR120" s="62">
        <v>566</v>
      </c>
      <c r="AS120" s="62">
        <v>565</v>
      </c>
      <c r="AT120" s="62" t="s">
        <v>7</v>
      </c>
      <c r="AU120" s="62" t="s">
        <v>7</v>
      </c>
      <c r="AV120" s="62" t="s">
        <v>7</v>
      </c>
      <c r="AW120" s="62" t="s">
        <v>7</v>
      </c>
      <c r="AX120" s="62" t="s">
        <v>7</v>
      </c>
      <c r="AY120" s="62" t="s">
        <v>7</v>
      </c>
      <c r="AZ120" s="62" t="s">
        <v>7</v>
      </c>
      <c r="BA120" s="62" t="s">
        <v>7</v>
      </c>
      <c r="BB120" s="62" t="s">
        <v>7</v>
      </c>
      <c r="BC120" s="62" t="s">
        <v>7</v>
      </c>
      <c r="BD120" s="62" t="s">
        <v>7</v>
      </c>
      <c r="BE120" s="62" t="s">
        <v>7</v>
      </c>
      <c r="BF120" s="62" t="s">
        <v>7</v>
      </c>
      <c r="BG120" s="62" t="s">
        <v>7</v>
      </c>
      <c r="BH120" s="62" t="s">
        <v>7</v>
      </c>
      <c r="BI120" s="62">
        <v>562</v>
      </c>
      <c r="BJ120" s="62">
        <v>563</v>
      </c>
      <c r="BK120" s="62">
        <v>567</v>
      </c>
      <c r="BL120" s="62">
        <v>546</v>
      </c>
      <c r="BM120" s="62" t="s">
        <v>7</v>
      </c>
      <c r="BN120" s="62" t="s">
        <v>7</v>
      </c>
      <c r="BO120" s="62" t="s">
        <v>7</v>
      </c>
      <c r="BP120" s="62" t="s">
        <v>7</v>
      </c>
      <c r="BQ120" s="62" t="s">
        <v>7</v>
      </c>
      <c r="BR120" s="62" t="s">
        <v>7</v>
      </c>
      <c r="BS120" s="62" t="s">
        <v>7</v>
      </c>
      <c r="BT120" s="62" t="s">
        <v>7</v>
      </c>
      <c r="BU120" s="62" t="s">
        <v>7</v>
      </c>
      <c r="BV120" s="62" t="s">
        <v>7</v>
      </c>
      <c r="BW120" s="62" t="s">
        <v>7</v>
      </c>
      <c r="BX120" s="62" t="s">
        <v>7</v>
      </c>
      <c r="BY120" s="62" t="s">
        <v>7</v>
      </c>
      <c r="BZ120" s="62" t="s">
        <v>7</v>
      </c>
      <c r="CA120" s="62" t="s">
        <v>7</v>
      </c>
      <c r="CB120" s="117"/>
      <c r="CC120" s="60" t="str">
        <f>IF(AD120="Athlete Name","",AD120)</f>
        <v>Lara Spanic</v>
      </c>
      <c r="CD120" s="46">
        <v>26</v>
      </c>
      <c r="CE120" s="88"/>
    </row>
    <row r="121" spans="2:83" x14ac:dyDescent="0.35">
      <c r="B121" s="71"/>
      <c r="C121" s="323"/>
      <c r="D121" s="47"/>
      <c r="E121" s="60"/>
      <c r="G121" s="46"/>
      <c r="I121" s="61" t="str">
        <f>IF(SUM(AF121:AJ121)=0,"",SUM(AF121:AJ121))</f>
        <v/>
      </c>
      <c r="J121" s="108" t="s">
        <v>12</v>
      </c>
      <c r="K121" s="45" t="str">
        <f>IFERROR(LARGE((AL121:CA121),1),"")</f>
        <v/>
      </c>
      <c r="L121" s="1" t="str">
        <f>IFERROR(LARGE((AL121:CA121),2),"")</f>
        <v/>
      </c>
      <c r="M121" s="1" t="str">
        <f>IFERROR(LARGE((AL121:CA121),3),"")</f>
        <v/>
      </c>
      <c r="N121" s="1" t="str">
        <f>IFERROR(LARGE((AL121:CA121),4),"")</f>
        <v/>
      </c>
      <c r="O121" s="46" t="str">
        <f>IFERROR(LARGE((AL121:CA121),5),"")</f>
        <v/>
      </c>
      <c r="P121" s="1"/>
      <c r="Q121" s="56"/>
      <c r="R121" s="57"/>
      <c r="T121" s="5">
        <f t="shared" ref="T121" si="325">IF(U120="","",1)</f>
        <v>1</v>
      </c>
      <c r="U121" s="126">
        <f t="shared" ref="U121" si="326">IF(U120="","",1)</f>
        <v>1</v>
      </c>
      <c r="V121" s="6">
        <f t="shared" ref="V121" si="327">IF(U120="","",1)</f>
        <v>1</v>
      </c>
      <c r="X121" s="60"/>
      <c r="Y121" s="46"/>
      <c r="Z121" s="76"/>
      <c r="AB121" s="82"/>
      <c r="AC121" s="45"/>
      <c r="AD121" s="60"/>
      <c r="AF121" s="45" t="s">
        <v>12</v>
      </c>
      <c r="AG121" s="1" t="s">
        <v>12</v>
      </c>
      <c r="AH121" s="1" t="s">
        <v>12</v>
      </c>
      <c r="AI121" s="1" t="s">
        <v>12</v>
      </c>
      <c r="AJ121" s="46" t="s">
        <v>12</v>
      </c>
      <c r="AK121" s="108"/>
      <c r="AL121" s="45" t="s">
        <v>12</v>
      </c>
      <c r="AM121" s="45" t="s">
        <v>12</v>
      </c>
      <c r="AN121" s="45" t="s">
        <v>12</v>
      </c>
      <c r="AO121" s="45" t="s">
        <v>12</v>
      </c>
      <c r="AP121" s="45" t="s">
        <v>12</v>
      </c>
      <c r="AQ121" s="45" t="s">
        <v>12</v>
      </c>
      <c r="AR121" s="45" t="s">
        <v>12</v>
      </c>
      <c r="AS121" s="45" t="s">
        <v>12</v>
      </c>
      <c r="AT121" s="45" t="s">
        <v>12</v>
      </c>
      <c r="AU121" s="45" t="s">
        <v>12</v>
      </c>
      <c r="AV121" s="45" t="s">
        <v>12</v>
      </c>
      <c r="AW121" s="45" t="s">
        <v>12</v>
      </c>
      <c r="AX121" s="45" t="s">
        <v>12</v>
      </c>
      <c r="AY121" s="45" t="s">
        <v>12</v>
      </c>
      <c r="AZ121" s="45" t="s">
        <v>12</v>
      </c>
      <c r="BA121" s="45" t="s">
        <v>12</v>
      </c>
      <c r="BB121" s="45" t="s">
        <v>12</v>
      </c>
      <c r="BC121" s="45" t="s">
        <v>12</v>
      </c>
      <c r="BD121" s="45" t="s">
        <v>12</v>
      </c>
      <c r="BE121" s="45" t="s">
        <v>12</v>
      </c>
      <c r="BF121" s="45" t="s">
        <v>12</v>
      </c>
      <c r="BG121" s="45" t="s">
        <v>12</v>
      </c>
      <c r="BH121" s="45" t="s">
        <v>12</v>
      </c>
      <c r="BI121" s="45" t="s">
        <v>12</v>
      </c>
      <c r="BJ121" s="45" t="s">
        <v>12</v>
      </c>
      <c r="BK121" s="45" t="s">
        <v>12</v>
      </c>
      <c r="BL121" s="45" t="s">
        <v>12</v>
      </c>
      <c r="BM121" s="45" t="s">
        <v>12</v>
      </c>
      <c r="BN121" s="45" t="s">
        <v>12</v>
      </c>
      <c r="BO121" s="45" t="s">
        <v>12</v>
      </c>
      <c r="BP121" s="45" t="s">
        <v>12</v>
      </c>
      <c r="BQ121" s="45" t="s">
        <v>12</v>
      </c>
      <c r="BR121" s="45" t="s">
        <v>12</v>
      </c>
      <c r="BS121" s="45" t="s">
        <v>12</v>
      </c>
      <c r="BT121" s="45" t="s">
        <v>12</v>
      </c>
      <c r="BU121" s="45" t="s">
        <v>12</v>
      </c>
      <c r="BV121" s="45" t="s">
        <v>12</v>
      </c>
      <c r="BW121" s="45" t="s">
        <v>12</v>
      </c>
      <c r="BX121" s="45" t="s">
        <v>12</v>
      </c>
      <c r="BY121" s="45" t="s">
        <v>12</v>
      </c>
      <c r="BZ121" s="45" t="s">
        <v>12</v>
      </c>
      <c r="CA121" s="45" t="s">
        <v>12</v>
      </c>
      <c r="CB121" s="117"/>
      <c r="CC121" s="60"/>
      <c r="CD121" s="46"/>
      <c r="CE121" s="88"/>
    </row>
    <row r="122" spans="2:83" s="39" customFormat="1" ht="8.5" customHeight="1" thickBot="1" x14ac:dyDescent="0.4">
      <c r="B122" s="102"/>
      <c r="C122" s="324"/>
      <c r="D122" s="107"/>
      <c r="E122" s="103"/>
      <c r="F122" s="115"/>
      <c r="G122" s="116"/>
      <c r="I122" s="95"/>
      <c r="K122" s="96"/>
      <c r="L122" s="93"/>
      <c r="M122" s="93"/>
      <c r="N122" s="93"/>
      <c r="O122" s="94"/>
      <c r="Q122" s="112"/>
      <c r="R122" s="113"/>
      <c r="T122" s="110">
        <f t="shared" ref="T122" si="328">IF(U120="","",1)</f>
        <v>1</v>
      </c>
      <c r="U122" s="93">
        <f t="shared" ref="U122" si="329">IF(U120="","",1)</f>
        <v>1</v>
      </c>
      <c r="V122" s="109">
        <f t="shared" ref="V122" si="330">IF(U120="","",1)</f>
        <v>1</v>
      </c>
      <c r="X122" s="107"/>
      <c r="Y122" s="97"/>
      <c r="Z122" s="98"/>
      <c r="AB122" s="104"/>
      <c r="AC122" s="92"/>
      <c r="AD122" s="139"/>
      <c r="AF122" s="140"/>
      <c r="AG122" s="141"/>
      <c r="AH122" s="141"/>
      <c r="AI122" s="141"/>
      <c r="AJ122" s="142"/>
      <c r="AL122" s="140"/>
      <c r="AM122" s="141"/>
      <c r="AN122" s="141"/>
      <c r="AO122" s="141"/>
      <c r="AP122" s="141"/>
      <c r="AQ122" s="141"/>
      <c r="AR122" s="141"/>
      <c r="AS122" s="141"/>
      <c r="AT122" s="141"/>
      <c r="AU122" s="141"/>
      <c r="AV122" s="141"/>
      <c r="AW122" s="141"/>
      <c r="AX122" s="141"/>
      <c r="AY122" s="141"/>
      <c r="AZ122" s="141"/>
      <c r="BA122" s="141"/>
      <c r="BB122" s="141"/>
      <c r="BC122" s="141"/>
      <c r="BD122" s="141"/>
      <c r="BE122" s="141"/>
      <c r="BF122" s="141"/>
      <c r="BG122" s="141"/>
      <c r="BH122" s="141"/>
      <c r="BI122" s="141"/>
      <c r="BJ122" s="141"/>
      <c r="BK122" s="141"/>
      <c r="BL122" s="141"/>
      <c r="BM122" s="141"/>
      <c r="BN122" s="141"/>
      <c r="BO122" s="141"/>
      <c r="BP122" s="141"/>
      <c r="BQ122" s="141"/>
      <c r="BR122" s="141"/>
      <c r="BS122" s="141"/>
      <c r="BT122" s="141"/>
      <c r="BU122" s="141"/>
      <c r="BV122" s="141"/>
      <c r="BW122" s="141"/>
      <c r="BX122" s="141"/>
      <c r="BY122" s="141"/>
      <c r="BZ122" s="141"/>
      <c r="CA122" s="142"/>
      <c r="CB122" s="118"/>
      <c r="CC122" s="146"/>
      <c r="CD122" s="97"/>
      <c r="CE122" s="105"/>
    </row>
    <row r="123" spans="2:83" ht="8.5" customHeight="1" thickTop="1" x14ac:dyDescent="0.35">
      <c r="B123" s="71"/>
      <c r="C123" s="323"/>
      <c r="D123" s="47"/>
      <c r="E123" s="60"/>
      <c r="G123" s="46"/>
      <c r="I123" s="61"/>
      <c r="K123" s="45"/>
      <c r="L123" s="1"/>
      <c r="M123" s="1"/>
      <c r="N123" s="1"/>
      <c r="O123" s="46"/>
      <c r="P123" s="1"/>
      <c r="Q123" s="56"/>
      <c r="R123" s="57"/>
      <c r="T123" s="5">
        <f t="shared" ref="T123" si="331">IF(U124="","",1)</f>
        <v>1</v>
      </c>
      <c r="U123" s="1">
        <f t="shared" ref="U123" si="332">IF(U124="","",1)</f>
        <v>1</v>
      </c>
      <c r="V123" s="6">
        <f t="shared" ref="V123" si="333">IF(U124="","",1)</f>
        <v>1</v>
      </c>
      <c r="X123" s="60"/>
      <c r="Y123" s="46"/>
      <c r="Z123" s="76"/>
      <c r="AB123" s="82"/>
      <c r="AC123" s="45"/>
      <c r="AD123" s="149"/>
      <c r="AF123" s="150"/>
      <c r="AG123" s="151"/>
      <c r="AH123" s="151"/>
      <c r="AI123" s="151"/>
      <c r="AJ123" s="152"/>
      <c r="AL123" s="150"/>
      <c r="AM123" s="157"/>
      <c r="AN123" s="157"/>
      <c r="AO123" s="157"/>
      <c r="AP123" s="157"/>
      <c r="AQ123" s="157"/>
      <c r="AR123" s="157"/>
      <c r="AS123" s="157"/>
      <c r="AT123" s="157"/>
      <c r="AU123" s="157"/>
      <c r="AV123" s="157"/>
      <c r="AW123" s="157"/>
      <c r="AX123" s="157"/>
      <c r="AY123" s="157"/>
      <c r="AZ123" s="157"/>
      <c r="BA123" s="157"/>
      <c r="BB123" s="157"/>
      <c r="BC123" s="157"/>
      <c r="BD123" s="157"/>
      <c r="BE123" s="157"/>
      <c r="BF123" s="157"/>
      <c r="BG123" s="157"/>
      <c r="BH123" s="157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7"/>
      <c r="BS123" s="157"/>
      <c r="BT123" s="157"/>
      <c r="BU123" s="157"/>
      <c r="BV123" s="157"/>
      <c r="BW123" s="157"/>
      <c r="BX123" s="157"/>
      <c r="BY123" s="157"/>
      <c r="BZ123" s="157"/>
      <c r="CA123" s="152"/>
      <c r="CB123" s="117"/>
      <c r="CC123" s="149"/>
      <c r="CD123" s="46"/>
      <c r="CE123" s="88"/>
    </row>
    <row r="124" spans="2:83" x14ac:dyDescent="0.35">
      <c r="B124" s="71"/>
      <c r="C124" s="323">
        <f t="shared" si="222"/>
        <v>27</v>
      </c>
      <c r="D124" s="47" t="str">
        <f t="shared" si="222"/>
        <v>Camryn Camp</v>
      </c>
      <c r="E124" s="60"/>
      <c r="F124" s="3">
        <f>IF(COUNT(AL124:CA124)=0,"", COUNT(AL124:CA124))</f>
        <v>6</v>
      </c>
      <c r="G124" s="46">
        <f t="shared" ref="G124" si="334">_xlfn.IFS(F124="","",F124=1,1,F124=2,2,F124=3,3,F124=4,4,F124=5,5,F124&gt;5,5)</f>
        <v>5</v>
      </c>
      <c r="I124" s="61"/>
      <c r="J124" s="108" t="s">
        <v>7</v>
      </c>
      <c r="K124" s="45">
        <f>IFERROR(LARGE((AL124:CA124),1),"")</f>
        <v>580</v>
      </c>
      <c r="L124" s="1">
        <f>IFERROR(LARGE((AL124:CA124),2),"")</f>
        <v>579</v>
      </c>
      <c r="M124" s="1">
        <f>IFERROR(LARGE((AL124:CA124),3),"")</f>
        <v>577</v>
      </c>
      <c r="N124" s="1">
        <f>IFERROR(LARGE((AL124:CA124),4),"")</f>
        <v>576</v>
      </c>
      <c r="O124" s="46">
        <f>IFERROR(LARGE((AL124:CA124),5),"")</f>
        <v>567</v>
      </c>
      <c r="P124" s="1"/>
      <c r="Q124" s="56">
        <f t="shared" si="224"/>
        <v>575.79999999999995</v>
      </c>
      <c r="R124" s="57" t="str">
        <f t="shared" si="225"/>
        <v/>
      </c>
      <c r="T124" s="5">
        <f t="shared" ref="T124" si="335">IF(U124="","",1)</f>
        <v>1</v>
      </c>
      <c r="U124" s="4">
        <f t="shared" ref="U124" si="336">IF(SUM(Q124:R124)=0,"",SUM(Q124:R124))</f>
        <v>575.79999999999995</v>
      </c>
      <c r="V124" s="6">
        <f t="shared" ref="V124" si="337">IF(U124="","",1)</f>
        <v>1</v>
      </c>
      <c r="X124" s="60" t="str">
        <f t="shared" si="212"/>
        <v>Camryn Camp</v>
      </c>
      <c r="Y124" s="46"/>
      <c r="Z124" s="76"/>
      <c r="AB124" s="82"/>
      <c r="AC124" s="45">
        <v>27</v>
      </c>
      <c r="AD124" s="60" t="s">
        <v>162</v>
      </c>
      <c r="AF124" s="45"/>
      <c r="AG124" s="1"/>
      <c r="AH124" s="1"/>
      <c r="AI124" s="1"/>
      <c r="AJ124" s="46"/>
      <c r="AK124" s="108"/>
      <c r="AL124" s="62" t="s">
        <v>7</v>
      </c>
      <c r="AM124" s="62">
        <v>580</v>
      </c>
      <c r="AN124" s="62">
        <v>566</v>
      </c>
      <c r="AO124" s="62" t="s">
        <v>7</v>
      </c>
      <c r="AP124" s="62" t="s">
        <v>7</v>
      </c>
      <c r="AQ124" s="62" t="s">
        <v>7</v>
      </c>
      <c r="AR124" s="62" t="s">
        <v>7</v>
      </c>
      <c r="AS124" s="62" t="s">
        <v>7</v>
      </c>
      <c r="AT124" s="62" t="s">
        <v>7</v>
      </c>
      <c r="AU124" s="62" t="s">
        <v>7</v>
      </c>
      <c r="AV124" s="62">
        <v>567</v>
      </c>
      <c r="AW124" s="62">
        <v>577</v>
      </c>
      <c r="AX124" s="62" t="s">
        <v>7</v>
      </c>
      <c r="AY124" s="62" t="s">
        <v>7</v>
      </c>
      <c r="AZ124" s="62" t="s">
        <v>7</v>
      </c>
      <c r="BA124" s="62" t="s">
        <v>7</v>
      </c>
      <c r="BB124" s="62" t="s">
        <v>7</v>
      </c>
      <c r="BC124" s="62" t="s">
        <v>7</v>
      </c>
      <c r="BD124" s="62" t="s">
        <v>7</v>
      </c>
      <c r="BE124" s="62" t="s">
        <v>7</v>
      </c>
      <c r="BF124" s="62" t="s">
        <v>7</v>
      </c>
      <c r="BG124" s="62" t="s">
        <v>7</v>
      </c>
      <c r="BH124" s="62" t="s">
        <v>7</v>
      </c>
      <c r="BI124" s="62">
        <v>576</v>
      </c>
      <c r="BJ124" s="62">
        <v>579</v>
      </c>
      <c r="BK124" s="62" t="s">
        <v>7</v>
      </c>
      <c r="BL124" s="62" t="s">
        <v>7</v>
      </c>
      <c r="BM124" s="62" t="s">
        <v>7</v>
      </c>
      <c r="BN124" s="62" t="s">
        <v>7</v>
      </c>
      <c r="BO124" s="62" t="s">
        <v>7</v>
      </c>
      <c r="BP124" s="62" t="s">
        <v>7</v>
      </c>
      <c r="BQ124" s="62" t="s">
        <v>7</v>
      </c>
      <c r="BR124" s="62" t="s">
        <v>7</v>
      </c>
      <c r="BS124" s="62" t="s">
        <v>7</v>
      </c>
      <c r="BT124" s="62" t="s">
        <v>7</v>
      </c>
      <c r="BU124" s="62" t="s">
        <v>7</v>
      </c>
      <c r="BV124" s="62" t="s">
        <v>7</v>
      </c>
      <c r="BW124" s="62" t="s">
        <v>7</v>
      </c>
      <c r="BX124" s="62" t="s">
        <v>7</v>
      </c>
      <c r="BY124" s="62" t="s">
        <v>7</v>
      </c>
      <c r="BZ124" s="62" t="s">
        <v>7</v>
      </c>
      <c r="CA124" s="62" t="s">
        <v>7</v>
      </c>
      <c r="CB124" s="117"/>
      <c r="CC124" s="60" t="str">
        <f>IF(AD124="Athlete Name","",AD124)</f>
        <v>Camryn Camp</v>
      </c>
      <c r="CD124" s="46">
        <v>27</v>
      </c>
      <c r="CE124" s="88"/>
    </row>
    <row r="125" spans="2:83" x14ac:dyDescent="0.35">
      <c r="B125" s="71"/>
      <c r="C125" s="323"/>
      <c r="D125" s="47"/>
      <c r="E125" s="60"/>
      <c r="G125" s="46"/>
      <c r="I125" s="61" t="str">
        <f>IF(SUM(AF125:AJ125)=0,"",SUM(AF125:AJ125))</f>
        <v/>
      </c>
      <c r="J125" s="108" t="s">
        <v>12</v>
      </c>
      <c r="K125" s="45" t="str">
        <f>IFERROR(LARGE((AL125:CA125),1),"")</f>
        <v/>
      </c>
      <c r="L125" s="1" t="str">
        <f>IFERROR(LARGE((AL125:CA125),2),"")</f>
        <v/>
      </c>
      <c r="M125" s="1" t="str">
        <f>IFERROR(LARGE((AL125:CA125),3),"")</f>
        <v/>
      </c>
      <c r="N125" s="1" t="str">
        <f>IFERROR(LARGE((AL125:CA125),4),"")</f>
        <v/>
      </c>
      <c r="O125" s="46" t="str">
        <f>IFERROR(LARGE((AL125:CA125),5),"")</f>
        <v/>
      </c>
      <c r="P125" s="1"/>
      <c r="Q125" s="56"/>
      <c r="R125" s="57"/>
      <c r="T125" s="5">
        <f t="shared" ref="T125" si="338">IF(U124="","",1)</f>
        <v>1</v>
      </c>
      <c r="U125" s="126">
        <f t="shared" ref="U125" si="339">IF(U124="","",1)</f>
        <v>1</v>
      </c>
      <c r="V125" s="6">
        <f t="shared" ref="V125" si="340">IF(U124="","",1)</f>
        <v>1</v>
      </c>
      <c r="X125" s="60"/>
      <c r="Y125" s="46"/>
      <c r="Z125" s="76"/>
      <c r="AB125" s="82"/>
      <c r="AC125" s="45"/>
      <c r="AD125" s="60"/>
      <c r="AF125" s="45" t="s">
        <v>12</v>
      </c>
      <c r="AG125" s="1" t="s">
        <v>12</v>
      </c>
      <c r="AH125" s="1" t="s">
        <v>12</v>
      </c>
      <c r="AI125" s="1" t="s">
        <v>12</v>
      </c>
      <c r="AJ125" s="46" t="s">
        <v>12</v>
      </c>
      <c r="AK125" s="108"/>
      <c r="AL125" s="45" t="s">
        <v>12</v>
      </c>
      <c r="AM125" s="45" t="s">
        <v>12</v>
      </c>
      <c r="AN125" s="45" t="s">
        <v>12</v>
      </c>
      <c r="AO125" s="45" t="s">
        <v>12</v>
      </c>
      <c r="AP125" s="45" t="s">
        <v>12</v>
      </c>
      <c r="AQ125" s="45" t="s">
        <v>12</v>
      </c>
      <c r="AR125" s="45" t="s">
        <v>12</v>
      </c>
      <c r="AS125" s="45" t="s">
        <v>12</v>
      </c>
      <c r="AT125" s="45" t="s">
        <v>12</v>
      </c>
      <c r="AU125" s="45" t="s">
        <v>12</v>
      </c>
      <c r="AV125" s="45" t="s">
        <v>12</v>
      </c>
      <c r="AW125" s="45" t="s">
        <v>12</v>
      </c>
      <c r="AX125" s="45" t="s">
        <v>12</v>
      </c>
      <c r="AY125" s="45" t="s">
        <v>12</v>
      </c>
      <c r="AZ125" s="45" t="s">
        <v>12</v>
      </c>
      <c r="BA125" s="45" t="s">
        <v>12</v>
      </c>
      <c r="BB125" s="45" t="s">
        <v>12</v>
      </c>
      <c r="BC125" s="45" t="s">
        <v>12</v>
      </c>
      <c r="BD125" s="45" t="s">
        <v>12</v>
      </c>
      <c r="BE125" s="45" t="s">
        <v>12</v>
      </c>
      <c r="BF125" s="45" t="s">
        <v>12</v>
      </c>
      <c r="BG125" s="45" t="s">
        <v>12</v>
      </c>
      <c r="BH125" s="45" t="s">
        <v>12</v>
      </c>
      <c r="BI125" s="45" t="s">
        <v>12</v>
      </c>
      <c r="BJ125" s="45" t="s">
        <v>12</v>
      </c>
      <c r="BK125" s="45" t="s">
        <v>12</v>
      </c>
      <c r="BL125" s="45" t="s">
        <v>12</v>
      </c>
      <c r="BM125" s="45" t="s">
        <v>12</v>
      </c>
      <c r="BN125" s="45" t="s">
        <v>12</v>
      </c>
      <c r="BO125" s="45" t="s">
        <v>12</v>
      </c>
      <c r="BP125" s="45" t="s">
        <v>12</v>
      </c>
      <c r="BQ125" s="45" t="s">
        <v>12</v>
      </c>
      <c r="BR125" s="45" t="s">
        <v>12</v>
      </c>
      <c r="BS125" s="45" t="s">
        <v>12</v>
      </c>
      <c r="BT125" s="45" t="s">
        <v>12</v>
      </c>
      <c r="BU125" s="45" t="s">
        <v>12</v>
      </c>
      <c r="BV125" s="45" t="s">
        <v>12</v>
      </c>
      <c r="BW125" s="45" t="s">
        <v>12</v>
      </c>
      <c r="BX125" s="45" t="s">
        <v>12</v>
      </c>
      <c r="BY125" s="45" t="s">
        <v>12</v>
      </c>
      <c r="BZ125" s="45" t="s">
        <v>12</v>
      </c>
      <c r="CA125" s="45" t="s">
        <v>12</v>
      </c>
      <c r="CB125" s="117"/>
      <c r="CC125" s="60"/>
      <c r="CD125" s="46"/>
      <c r="CE125" s="88"/>
    </row>
    <row r="126" spans="2:83" s="39" customFormat="1" ht="8.5" customHeight="1" thickBot="1" x14ac:dyDescent="0.4">
      <c r="B126" s="102"/>
      <c r="C126" s="324"/>
      <c r="D126" s="107"/>
      <c r="E126" s="103"/>
      <c r="F126" s="115"/>
      <c r="G126" s="116"/>
      <c r="I126" s="95"/>
      <c r="K126" s="96"/>
      <c r="L126" s="93"/>
      <c r="M126" s="93"/>
      <c r="N126" s="93"/>
      <c r="O126" s="94"/>
      <c r="Q126" s="112"/>
      <c r="R126" s="113"/>
      <c r="T126" s="110">
        <f t="shared" ref="T126" si="341">IF(U124="","",1)</f>
        <v>1</v>
      </c>
      <c r="U126" s="93">
        <f t="shared" ref="U126" si="342">IF(U124="","",1)</f>
        <v>1</v>
      </c>
      <c r="V126" s="109">
        <f t="shared" ref="V126" si="343">IF(U124="","",1)</f>
        <v>1</v>
      </c>
      <c r="X126" s="107"/>
      <c r="Y126" s="97"/>
      <c r="Z126" s="98"/>
      <c r="AB126" s="104"/>
      <c r="AC126" s="92"/>
      <c r="AD126" s="148"/>
      <c r="AF126" s="153"/>
      <c r="AG126" s="154"/>
      <c r="AH126" s="154"/>
      <c r="AI126" s="155"/>
      <c r="AJ126" s="156"/>
      <c r="AL126" s="159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5"/>
      <c r="BS126" s="155"/>
      <c r="BT126" s="155"/>
      <c r="BU126" s="155"/>
      <c r="BV126" s="155"/>
      <c r="BW126" s="155"/>
      <c r="BX126" s="155"/>
      <c r="BY126" s="155"/>
      <c r="BZ126" s="155"/>
      <c r="CA126" s="156"/>
      <c r="CB126" s="118"/>
      <c r="CC126" s="158"/>
      <c r="CD126" s="97"/>
      <c r="CE126" s="105"/>
    </row>
    <row r="127" spans="2:83" ht="8.5" customHeight="1" thickTop="1" x14ac:dyDescent="0.35">
      <c r="B127" s="71"/>
      <c r="C127" s="323"/>
      <c r="D127" s="47"/>
      <c r="E127" s="60"/>
      <c r="G127" s="46"/>
      <c r="I127" s="61"/>
      <c r="K127" s="45"/>
      <c r="L127" s="1"/>
      <c r="M127" s="1"/>
      <c r="N127" s="1"/>
      <c r="O127" s="46"/>
      <c r="P127" s="1"/>
      <c r="Q127" s="56"/>
      <c r="R127" s="57"/>
      <c r="T127" s="5">
        <f t="shared" ref="T127" si="344">IF(U128="","",1)</f>
        <v>1</v>
      </c>
      <c r="U127" s="1">
        <f t="shared" ref="U127" si="345">IF(U128="","",1)</f>
        <v>1</v>
      </c>
      <c r="V127" s="6">
        <f t="shared" ref="V127" si="346">IF(U128="","",1)</f>
        <v>1</v>
      </c>
      <c r="X127" s="60"/>
      <c r="Y127" s="46"/>
      <c r="Z127" s="76"/>
      <c r="AB127" s="82"/>
      <c r="AC127" s="45"/>
      <c r="AD127" s="134"/>
      <c r="AF127" s="135"/>
      <c r="AG127" s="136"/>
      <c r="AH127" s="136"/>
      <c r="AI127" s="137"/>
      <c r="AJ127" s="138"/>
      <c r="AL127" s="143"/>
      <c r="AM127" s="144"/>
      <c r="AN127" s="144"/>
      <c r="AO127" s="144"/>
      <c r="AP127" s="144"/>
      <c r="AQ127" s="144"/>
      <c r="AR127" s="144"/>
      <c r="AS127" s="144"/>
      <c r="AT127" s="144"/>
      <c r="AU127" s="144"/>
      <c r="AV127" s="144"/>
      <c r="AW127" s="144"/>
      <c r="AX127" s="144"/>
      <c r="AY127" s="144"/>
      <c r="AZ127" s="144"/>
      <c r="BA127" s="144"/>
      <c r="BB127" s="144"/>
      <c r="BC127" s="144"/>
      <c r="BD127" s="144"/>
      <c r="BE127" s="144"/>
      <c r="BF127" s="144"/>
      <c r="BG127" s="144"/>
      <c r="BH127" s="144"/>
      <c r="BI127" s="144"/>
      <c r="BJ127" s="144"/>
      <c r="BK127" s="144"/>
      <c r="BL127" s="144"/>
      <c r="BM127" s="144"/>
      <c r="BN127" s="144"/>
      <c r="BO127" s="144"/>
      <c r="BP127" s="144"/>
      <c r="BQ127" s="144"/>
      <c r="BR127" s="144"/>
      <c r="BS127" s="144"/>
      <c r="BT127" s="144"/>
      <c r="BU127" s="144"/>
      <c r="BV127" s="144"/>
      <c r="BW127" s="144"/>
      <c r="BX127" s="144"/>
      <c r="BY127" s="144"/>
      <c r="BZ127" s="144"/>
      <c r="CA127" s="145"/>
      <c r="CB127" s="117"/>
      <c r="CC127" s="134"/>
      <c r="CD127" s="46"/>
      <c r="CE127" s="88"/>
    </row>
    <row r="128" spans="2:83" x14ac:dyDescent="0.35">
      <c r="B128" s="71"/>
      <c r="C128" s="323">
        <f t="shared" si="222"/>
        <v>28</v>
      </c>
      <c r="D128" s="47" t="str">
        <f t="shared" si="222"/>
        <v>Addy Burrow</v>
      </c>
      <c r="E128" s="60"/>
      <c r="F128" s="3">
        <f>IF(COUNT(AL128:CA128)=0,"", COUNT(AL128:CA128))</f>
        <v>4</v>
      </c>
      <c r="G128" s="46">
        <f t="shared" ref="G128" si="347">_xlfn.IFS(F128="","",F128=1,1,F128=2,2,F128=3,3,F128=4,4,F128=5,5,F128&gt;5,5)</f>
        <v>4</v>
      </c>
      <c r="I128" s="61"/>
      <c r="J128" s="108" t="s">
        <v>7</v>
      </c>
      <c r="K128" s="45">
        <f>IFERROR(LARGE((AL128:CA128),1),"")</f>
        <v>578</v>
      </c>
      <c r="L128" s="1">
        <f>IFERROR(LARGE((AL128:CA128),2),"")</f>
        <v>577</v>
      </c>
      <c r="M128" s="1">
        <f>IFERROR(LARGE((AL128:CA128),3),"")</f>
        <v>571</v>
      </c>
      <c r="N128" s="1">
        <f>IFERROR(LARGE((AL128:CA128),4),"")</f>
        <v>570</v>
      </c>
      <c r="O128" s="46" t="str">
        <f>IFERROR(LARGE((AL128:CA128),5),"")</f>
        <v/>
      </c>
      <c r="P128" s="1"/>
      <c r="Q128" s="56">
        <f t="shared" si="224"/>
        <v>574</v>
      </c>
      <c r="R128" s="57" t="str">
        <f t="shared" si="225"/>
        <v/>
      </c>
      <c r="T128" s="5">
        <f t="shared" ref="T128" si="348">IF(U128="","",1)</f>
        <v>1</v>
      </c>
      <c r="U128" s="4">
        <f t="shared" ref="U128" si="349">IF(SUM(Q128:R128)=0,"",SUM(Q128:R128))</f>
        <v>574</v>
      </c>
      <c r="V128" s="6">
        <f t="shared" ref="V128" si="350">IF(U128="","",1)</f>
        <v>1</v>
      </c>
      <c r="X128" s="60" t="str">
        <f t="shared" si="212"/>
        <v>Addy Burrow</v>
      </c>
      <c r="Y128" s="46"/>
      <c r="Z128" s="76"/>
      <c r="AB128" s="82"/>
      <c r="AC128" s="45">
        <v>28</v>
      </c>
      <c r="AD128" s="60" t="s">
        <v>161</v>
      </c>
      <c r="AF128" s="45"/>
      <c r="AG128" s="1"/>
      <c r="AH128" s="1"/>
      <c r="AI128" s="1"/>
      <c r="AJ128" s="46"/>
      <c r="AK128" s="108"/>
      <c r="AL128" s="62" t="s">
        <v>7</v>
      </c>
      <c r="AM128" s="62" t="s">
        <v>7</v>
      </c>
      <c r="AN128" s="62" t="s">
        <v>7</v>
      </c>
      <c r="AO128" s="62" t="s">
        <v>7</v>
      </c>
      <c r="AP128" s="62" t="s">
        <v>7</v>
      </c>
      <c r="AQ128" s="62" t="s">
        <v>7</v>
      </c>
      <c r="AR128" s="62" t="s">
        <v>7</v>
      </c>
      <c r="AS128" s="62" t="s">
        <v>7</v>
      </c>
      <c r="AT128" s="62" t="s">
        <v>7</v>
      </c>
      <c r="AU128" s="62" t="s">
        <v>7</v>
      </c>
      <c r="AV128" s="62" t="s">
        <v>7</v>
      </c>
      <c r="AW128" s="62" t="s">
        <v>7</v>
      </c>
      <c r="AX128" s="62" t="s">
        <v>7</v>
      </c>
      <c r="AY128" s="62" t="s">
        <v>7</v>
      </c>
      <c r="AZ128" s="62" t="s">
        <v>7</v>
      </c>
      <c r="BA128" s="62" t="s">
        <v>7</v>
      </c>
      <c r="BB128" s="62" t="s">
        <v>7</v>
      </c>
      <c r="BC128" s="62">
        <v>578</v>
      </c>
      <c r="BD128" s="62" t="s">
        <v>7</v>
      </c>
      <c r="BE128" s="62" t="s">
        <v>7</v>
      </c>
      <c r="BF128" s="62" t="s">
        <v>7</v>
      </c>
      <c r="BG128" s="62" t="s">
        <v>7</v>
      </c>
      <c r="BH128" s="62" t="s">
        <v>7</v>
      </c>
      <c r="BI128" s="62">
        <v>571</v>
      </c>
      <c r="BJ128" s="62">
        <v>570</v>
      </c>
      <c r="BK128" s="62" t="s">
        <v>7</v>
      </c>
      <c r="BL128" s="62" t="s">
        <v>7</v>
      </c>
      <c r="BM128" s="62" t="s">
        <v>7</v>
      </c>
      <c r="BN128" s="62" t="s">
        <v>7</v>
      </c>
      <c r="BO128" s="62" t="s">
        <v>7</v>
      </c>
      <c r="BP128" s="62" t="s">
        <v>7</v>
      </c>
      <c r="BQ128" s="62" t="s">
        <v>7</v>
      </c>
      <c r="BR128" s="62" t="s">
        <v>7</v>
      </c>
      <c r="BS128" s="62" t="s">
        <v>7</v>
      </c>
      <c r="BT128" s="62">
        <v>577</v>
      </c>
      <c r="BU128" s="62" t="s">
        <v>7</v>
      </c>
      <c r="BV128" s="62" t="s">
        <v>7</v>
      </c>
      <c r="BW128" s="62" t="s">
        <v>7</v>
      </c>
      <c r="BX128" s="62" t="s">
        <v>7</v>
      </c>
      <c r="BY128" s="62" t="s">
        <v>7</v>
      </c>
      <c r="BZ128" s="62" t="s">
        <v>7</v>
      </c>
      <c r="CA128" s="62" t="s">
        <v>7</v>
      </c>
      <c r="CB128" s="117"/>
      <c r="CC128" s="60" t="str">
        <f>IF(AD128="Athlete Name","",AD128)</f>
        <v>Addy Burrow</v>
      </c>
      <c r="CD128" s="46">
        <v>28</v>
      </c>
      <c r="CE128" s="88"/>
    </row>
    <row r="129" spans="2:83" x14ac:dyDescent="0.35">
      <c r="B129" s="71"/>
      <c r="C129" s="323"/>
      <c r="D129" s="47"/>
      <c r="E129" s="60"/>
      <c r="G129" s="46"/>
      <c r="I129" s="61" t="str">
        <f>IF(SUM(AF129:AJ129)=0,"",SUM(AF129:AJ129))</f>
        <v/>
      </c>
      <c r="J129" s="108" t="s">
        <v>12</v>
      </c>
      <c r="K129" s="45" t="str">
        <f>IFERROR(LARGE((AL129:CA129),1),"")</f>
        <v/>
      </c>
      <c r="L129" s="1" t="str">
        <f>IFERROR(LARGE((AL129:CA129),2),"")</f>
        <v/>
      </c>
      <c r="M129" s="1" t="str">
        <f>IFERROR(LARGE((AL129:CA129),3),"")</f>
        <v/>
      </c>
      <c r="N129" s="1" t="str">
        <f>IFERROR(LARGE((AL129:CA129),4),"")</f>
        <v/>
      </c>
      <c r="O129" s="46" t="str">
        <f>IFERROR(LARGE((AL129:CA129),5),"")</f>
        <v/>
      </c>
      <c r="P129" s="1"/>
      <c r="Q129" s="56"/>
      <c r="R129" s="57"/>
      <c r="T129" s="5">
        <f t="shared" ref="T129" si="351">IF(U128="","",1)</f>
        <v>1</v>
      </c>
      <c r="U129" s="126">
        <f t="shared" ref="U129" si="352">IF(U128="","",1)</f>
        <v>1</v>
      </c>
      <c r="V129" s="6">
        <f t="shared" ref="V129" si="353">IF(U128="","",1)</f>
        <v>1</v>
      </c>
      <c r="X129" s="60"/>
      <c r="Y129" s="46"/>
      <c r="Z129" s="76"/>
      <c r="AB129" s="82"/>
      <c r="AC129" s="45"/>
      <c r="AD129" s="60"/>
      <c r="AF129" s="45" t="s">
        <v>12</v>
      </c>
      <c r="AG129" s="1" t="s">
        <v>12</v>
      </c>
      <c r="AH129" s="1" t="s">
        <v>12</v>
      </c>
      <c r="AI129" s="1" t="s">
        <v>12</v>
      </c>
      <c r="AJ129" s="46" t="s">
        <v>12</v>
      </c>
      <c r="AK129" s="108"/>
      <c r="AL129" s="45" t="s">
        <v>12</v>
      </c>
      <c r="AM129" s="45" t="s">
        <v>12</v>
      </c>
      <c r="AN129" s="45" t="s">
        <v>12</v>
      </c>
      <c r="AO129" s="45" t="s">
        <v>12</v>
      </c>
      <c r="AP129" s="45" t="s">
        <v>12</v>
      </c>
      <c r="AQ129" s="45" t="s">
        <v>12</v>
      </c>
      <c r="AR129" s="45" t="s">
        <v>12</v>
      </c>
      <c r="AS129" s="45" t="s">
        <v>12</v>
      </c>
      <c r="AT129" s="45" t="s">
        <v>12</v>
      </c>
      <c r="AU129" s="45" t="s">
        <v>12</v>
      </c>
      <c r="AV129" s="45" t="s">
        <v>12</v>
      </c>
      <c r="AW129" s="45" t="s">
        <v>12</v>
      </c>
      <c r="AX129" s="45" t="s">
        <v>12</v>
      </c>
      <c r="AY129" s="45" t="s">
        <v>12</v>
      </c>
      <c r="AZ129" s="45" t="s">
        <v>12</v>
      </c>
      <c r="BA129" s="45" t="s">
        <v>12</v>
      </c>
      <c r="BB129" s="45" t="s">
        <v>12</v>
      </c>
      <c r="BC129" s="45" t="s">
        <v>12</v>
      </c>
      <c r="BD129" s="45" t="s">
        <v>12</v>
      </c>
      <c r="BE129" s="45" t="s">
        <v>12</v>
      </c>
      <c r="BF129" s="45" t="s">
        <v>12</v>
      </c>
      <c r="BG129" s="45" t="s">
        <v>12</v>
      </c>
      <c r="BH129" s="45" t="s">
        <v>12</v>
      </c>
      <c r="BI129" s="45" t="s">
        <v>12</v>
      </c>
      <c r="BJ129" s="45" t="s">
        <v>12</v>
      </c>
      <c r="BK129" s="45" t="s">
        <v>12</v>
      </c>
      <c r="BL129" s="45" t="s">
        <v>12</v>
      </c>
      <c r="BM129" s="45" t="s">
        <v>12</v>
      </c>
      <c r="BN129" s="45" t="s">
        <v>12</v>
      </c>
      <c r="BO129" s="45" t="s">
        <v>12</v>
      </c>
      <c r="BP129" s="45" t="s">
        <v>12</v>
      </c>
      <c r="BQ129" s="45" t="s">
        <v>12</v>
      </c>
      <c r="BR129" s="45" t="s">
        <v>12</v>
      </c>
      <c r="BS129" s="45" t="s">
        <v>12</v>
      </c>
      <c r="BT129" s="45" t="s">
        <v>12</v>
      </c>
      <c r="BU129" s="45" t="s">
        <v>12</v>
      </c>
      <c r="BV129" s="45" t="s">
        <v>12</v>
      </c>
      <c r="BW129" s="45" t="s">
        <v>12</v>
      </c>
      <c r="BX129" s="45" t="s">
        <v>12</v>
      </c>
      <c r="BY129" s="45" t="s">
        <v>12</v>
      </c>
      <c r="BZ129" s="45" t="s">
        <v>12</v>
      </c>
      <c r="CA129" s="45" t="s">
        <v>12</v>
      </c>
      <c r="CB129" s="117"/>
      <c r="CC129" s="60"/>
      <c r="CD129" s="46"/>
      <c r="CE129" s="88"/>
    </row>
    <row r="130" spans="2:83" s="39" customFormat="1" ht="8.5" customHeight="1" thickBot="1" x14ac:dyDescent="0.4">
      <c r="B130" s="102"/>
      <c r="C130" s="324"/>
      <c r="D130" s="101"/>
      <c r="E130" s="103"/>
      <c r="F130" s="99"/>
      <c r="G130" s="100"/>
      <c r="I130" s="106"/>
      <c r="K130" s="101"/>
      <c r="L130" s="99"/>
      <c r="M130" s="99"/>
      <c r="N130" s="99"/>
      <c r="O130" s="100"/>
      <c r="Q130" s="114"/>
      <c r="R130" s="100"/>
      <c r="T130" s="127">
        <f t="shared" ref="T130" si="354">IF(U128="","",1)</f>
        <v>1</v>
      </c>
      <c r="U130" s="128">
        <f t="shared" ref="U130" si="355">IF(U128="","",1)</f>
        <v>1</v>
      </c>
      <c r="V130" s="129">
        <f t="shared" ref="V130" si="356">IF(U128="","",1)</f>
        <v>1</v>
      </c>
      <c r="X130" s="106"/>
      <c r="Y130" s="97"/>
      <c r="Z130" s="98"/>
      <c r="AB130" s="104"/>
      <c r="AC130" s="92"/>
      <c r="AD130" s="139"/>
      <c r="AF130" s="140"/>
      <c r="AG130" s="141"/>
      <c r="AH130" s="141"/>
      <c r="AI130" s="141"/>
      <c r="AJ130" s="142"/>
      <c r="AL130" s="140"/>
      <c r="AM130" s="141"/>
      <c r="AN130" s="141"/>
      <c r="AO130" s="141"/>
      <c r="AP130" s="141"/>
      <c r="AQ130" s="141"/>
      <c r="AR130" s="141"/>
      <c r="AS130" s="141"/>
      <c r="AT130" s="141"/>
      <c r="AU130" s="141"/>
      <c r="AV130" s="141"/>
      <c r="AW130" s="141"/>
      <c r="AX130" s="141"/>
      <c r="AY130" s="141"/>
      <c r="AZ130" s="141"/>
      <c r="BA130" s="141"/>
      <c r="BB130" s="141"/>
      <c r="BC130" s="141"/>
      <c r="BD130" s="141"/>
      <c r="BE130" s="141"/>
      <c r="BF130" s="141"/>
      <c r="BG130" s="141"/>
      <c r="BH130" s="141"/>
      <c r="BI130" s="141"/>
      <c r="BJ130" s="141"/>
      <c r="BK130" s="141"/>
      <c r="BL130" s="141"/>
      <c r="BM130" s="141"/>
      <c r="BN130" s="141"/>
      <c r="BO130" s="141"/>
      <c r="BP130" s="141"/>
      <c r="BQ130" s="141"/>
      <c r="BR130" s="141"/>
      <c r="BS130" s="141"/>
      <c r="BT130" s="141"/>
      <c r="BU130" s="141"/>
      <c r="BV130" s="141"/>
      <c r="BW130" s="141"/>
      <c r="BX130" s="141"/>
      <c r="BY130" s="141"/>
      <c r="BZ130" s="141"/>
      <c r="CA130" s="142"/>
      <c r="CC130" s="146"/>
      <c r="CD130" s="97"/>
      <c r="CE130" s="105"/>
    </row>
    <row r="131" spans="2:83" s="3" customFormat="1" x14ac:dyDescent="0.35">
      <c r="B131" s="74"/>
      <c r="C131" s="322"/>
      <c r="Q131" s="3" t="s">
        <v>6</v>
      </c>
      <c r="R131" s="3" t="s">
        <v>37</v>
      </c>
      <c r="Y131" s="66"/>
      <c r="Z131" s="75"/>
      <c r="AB131" s="83"/>
      <c r="AC131" s="58"/>
      <c r="AF131" s="3" t="s">
        <v>10</v>
      </c>
      <c r="AG131" s="3" t="s">
        <v>13</v>
      </c>
      <c r="AH131" s="3" t="s">
        <v>13</v>
      </c>
      <c r="AI131" s="3" t="s">
        <v>14</v>
      </c>
      <c r="AJ131" s="3" t="s">
        <v>16</v>
      </c>
      <c r="AL131" s="3">
        <f t="shared" ref="AL131:CA131" si="357">AL13</f>
        <v>0</v>
      </c>
      <c r="AM131" s="3">
        <f t="shared" ref="AM131:AO131" si="358">AM13</f>
        <v>2023</v>
      </c>
      <c r="AN131" s="3">
        <f t="shared" si="358"/>
        <v>2023</v>
      </c>
      <c r="AO131" s="3">
        <f t="shared" si="358"/>
        <v>2024</v>
      </c>
      <c r="AP131" s="3">
        <f t="shared" ref="AP131:BY131" si="359">AP13</f>
        <v>2024</v>
      </c>
      <c r="AQ131" s="3">
        <f t="shared" si="359"/>
        <v>2024</v>
      </c>
      <c r="AR131" s="3">
        <f t="shared" si="359"/>
        <v>2024</v>
      </c>
      <c r="AS131" s="3">
        <f t="shared" ref="AS131:AU131" si="360">AS13</f>
        <v>2024</v>
      </c>
      <c r="AT131" s="3">
        <f t="shared" si="360"/>
        <v>2024</v>
      </c>
      <c r="AU131" s="3">
        <f t="shared" si="360"/>
        <v>2024</v>
      </c>
      <c r="AV131" s="3">
        <f t="shared" si="359"/>
        <v>2024</v>
      </c>
      <c r="AW131" s="3">
        <f t="shared" si="359"/>
        <v>2024</v>
      </c>
      <c r="AX131" s="3">
        <f t="shared" si="359"/>
        <v>2024</v>
      </c>
      <c r="AY131" s="3">
        <f t="shared" si="359"/>
        <v>2024</v>
      </c>
      <c r="AZ131" s="3">
        <f t="shared" si="359"/>
        <v>2024</v>
      </c>
      <c r="BA131" s="3">
        <f t="shared" si="359"/>
        <v>2024</v>
      </c>
      <c r="BB131" s="3">
        <f t="shared" si="359"/>
        <v>2024</v>
      </c>
      <c r="BC131" s="3">
        <f t="shared" si="359"/>
        <v>2024</v>
      </c>
      <c r="BD131" s="3">
        <f t="shared" si="359"/>
        <v>2024</v>
      </c>
      <c r="BE131" s="3">
        <f t="shared" ref="BE131" si="361">BE13</f>
        <v>2024</v>
      </c>
      <c r="BF131" s="3">
        <f t="shared" ref="BF131" si="362">BF13</f>
        <v>2024</v>
      </c>
      <c r="BG131" s="3">
        <f t="shared" si="359"/>
        <v>2024</v>
      </c>
      <c r="BH131" s="3">
        <f t="shared" si="359"/>
        <v>2024</v>
      </c>
      <c r="BI131" s="3">
        <f t="shared" si="359"/>
        <v>2024</v>
      </c>
      <c r="BJ131" s="3">
        <f t="shared" si="359"/>
        <v>2024</v>
      </c>
      <c r="BK131" s="3">
        <f t="shared" si="359"/>
        <v>2024</v>
      </c>
      <c r="BL131" s="3">
        <f t="shared" si="359"/>
        <v>2024</v>
      </c>
      <c r="BM131" s="3">
        <f t="shared" si="359"/>
        <v>2024</v>
      </c>
      <c r="BN131" s="3">
        <f t="shared" si="359"/>
        <v>2024</v>
      </c>
      <c r="BO131" s="3">
        <f t="shared" si="359"/>
        <v>2024</v>
      </c>
      <c r="BP131" s="3">
        <f t="shared" si="359"/>
        <v>2024</v>
      </c>
      <c r="BQ131" s="3">
        <f t="shared" ref="BQ131:BR131" si="363">BQ13</f>
        <v>2024</v>
      </c>
      <c r="BR131" s="3">
        <f t="shared" si="363"/>
        <v>2024</v>
      </c>
      <c r="BS131" s="3">
        <f t="shared" si="359"/>
        <v>2024</v>
      </c>
      <c r="BT131" s="3">
        <f t="shared" si="359"/>
        <v>2024</v>
      </c>
      <c r="BU131" s="3">
        <f t="shared" si="359"/>
        <v>2024</v>
      </c>
      <c r="BV131" s="3" t="str">
        <f t="shared" si="359"/>
        <v>Year</v>
      </c>
      <c r="BW131" s="3" t="str">
        <f t="shared" si="359"/>
        <v>Year</v>
      </c>
      <c r="BX131" s="3" t="str">
        <f t="shared" si="359"/>
        <v>Year</v>
      </c>
      <c r="BY131" s="3" t="str">
        <f t="shared" si="359"/>
        <v>Year</v>
      </c>
      <c r="BZ131" s="3" t="str">
        <f t="shared" si="357"/>
        <v>Year</v>
      </c>
      <c r="CA131" s="3" t="str">
        <f t="shared" si="357"/>
        <v>Year</v>
      </c>
      <c r="CD131" s="66"/>
      <c r="CE131" s="89"/>
    </row>
    <row r="132" spans="2:83" s="3" customFormat="1" x14ac:dyDescent="0.35">
      <c r="B132" s="74"/>
      <c r="C132" s="322" t="s">
        <v>0</v>
      </c>
      <c r="F132" s="3" t="s">
        <v>2</v>
      </c>
      <c r="G132" s="3" t="s">
        <v>1</v>
      </c>
      <c r="I132" s="3" t="s">
        <v>13</v>
      </c>
      <c r="K132" s="360" t="s">
        <v>36</v>
      </c>
      <c r="L132" s="360"/>
      <c r="M132" s="360"/>
      <c r="N132" s="360"/>
      <c r="O132" s="360"/>
      <c r="Q132" s="3" t="s">
        <v>7</v>
      </c>
      <c r="R132" s="3" t="s">
        <v>8</v>
      </c>
      <c r="U132" s="3" t="s">
        <v>4</v>
      </c>
      <c r="Y132" s="66"/>
      <c r="Z132" s="75"/>
      <c r="AB132" s="83"/>
      <c r="AC132" s="58" t="s">
        <v>0</v>
      </c>
      <c r="AF132" s="3" t="s">
        <v>11</v>
      </c>
      <c r="AG132" s="3" t="s">
        <v>48</v>
      </c>
      <c r="AH132" s="3" t="s">
        <v>4</v>
      </c>
      <c r="AI132" s="3" t="s">
        <v>15</v>
      </c>
      <c r="AJ132" s="3" t="s">
        <v>7</v>
      </c>
      <c r="AL132" s="3">
        <f t="shared" ref="AL132:CA132" si="364">AL14</f>
        <v>0</v>
      </c>
      <c r="AM132" s="3" t="str">
        <f t="shared" ref="AM132:AO132" si="365">AM14</f>
        <v>Dec</v>
      </c>
      <c r="AN132" s="3" t="str">
        <f t="shared" si="365"/>
        <v>Dec</v>
      </c>
      <c r="AO132" s="3" t="str">
        <f t="shared" si="365"/>
        <v>Jan</v>
      </c>
      <c r="AP132" s="3" t="str">
        <f t="shared" ref="AP132:BY132" si="366">AP14</f>
        <v>Jan</v>
      </c>
      <c r="AQ132" s="3" t="str">
        <f t="shared" si="366"/>
        <v>Feb</v>
      </c>
      <c r="AR132" s="3" t="str">
        <f t="shared" si="366"/>
        <v>Mar</v>
      </c>
      <c r="AS132" s="3" t="str">
        <f t="shared" ref="AS132:AU132" si="367">AS14</f>
        <v>Mar</v>
      </c>
      <c r="AT132" s="3" t="str">
        <f t="shared" si="367"/>
        <v>Apr</v>
      </c>
      <c r="AU132" s="3" t="str">
        <f t="shared" si="367"/>
        <v>Apr</v>
      </c>
      <c r="AV132" s="3" t="str">
        <f t="shared" si="366"/>
        <v>Apr</v>
      </c>
      <c r="AW132" s="3" t="str">
        <f t="shared" si="366"/>
        <v>Apr</v>
      </c>
      <c r="AX132" s="3" t="str">
        <f t="shared" si="366"/>
        <v>Apr</v>
      </c>
      <c r="AY132" s="3" t="str">
        <f t="shared" si="366"/>
        <v>May</v>
      </c>
      <c r="AZ132" s="3" t="str">
        <f t="shared" si="366"/>
        <v>May</v>
      </c>
      <c r="BA132" s="3" t="str">
        <f t="shared" si="366"/>
        <v>May</v>
      </c>
      <c r="BB132" s="3" t="str">
        <f t="shared" si="366"/>
        <v>May</v>
      </c>
      <c r="BC132" s="3" t="str">
        <f t="shared" si="366"/>
        <v>May</v>
      </c>
      <c r="BD132" s="3" t="str">
        <f t="shared" si="366"/>
        <v>May</v>
      </c>
      <c r="BE132" s="3" t="str">
        <f t="shared" ref="BE132" si="368">BE14</f>
        <v>May</v>
      </c>
      <c r="BF132" s="3" t="str">
        <f t="shared" ref="BF132" si="369">BF14</f>
        <v>June</v>
      </c>
      <c r="BG132" s="3" t="str">
        <f t="shared" si="366"/>
        <v>June</v>
      </c>
      <c r="BH132" s="3" t="str">
        <f t="shared" si="366"/>
        <v>June</v>
      </c>
      <c r="BI132" s="3" t="str">
        <f t="shared" si="366"/>
        <v>June</v>
      </c>
      <c r="BJ132" s="3" t="str">
        <f t="shared" si="366"/>
        <v>June</v>
      </c>
      <c r="BK132" s="3" t="str">
        <f t="shared" si="366"/>
        <v>July</v>
      </c>
      <c r="BL132" s="3" t="str">
        <f t="shared" si="366"/>
        <v>July</v>
      </c>
      <c r="BM132" s="3" t="str">
        <f t="shared" si="366"/>
        <v>August</v>
      </c>
      <c r="BN132" s="3" t="str">
        <f t="shared" si="366"/>
        <v>August</v>
      </c>
      <c r="BO132" s="3" t="str">
        <f t="shared" si="366"/>
        <v>Sept</v>
      </c>
      <c r="BP132" s="3" t="str">
        <f t="shared" si="366"/>
        <v>Sept</v>
      </c>
      <c r="BQ132" s="3" t="str">
        <f t="shared" ref="BQ132:BR132" si="370">BQ14</f>
        <v>Oct</v>
      </c>
      <c r="BR132" s="3" t="str">
        <f t="shared" si="370"/>
        <v>Oct</v>
      </c>
      <c r="BS132" s="3" t="str">
        <f t="shared" si="366"/>
        <v>Oct</v>
      </c>
      <c r="BT132" s="3" t="str">
        <f t="shared" si="366"/>
        <v>Oct</v>
      </c>
      <c r="BU132" s="3" t="str">
        <f t="shared" si="366"/>
        <v>Nov</v>
      </c>
      <c r="BV132" s="3" t="str">
        <f t="shared" si="366"/>
        <v>Month</v>
      </c>
      <c r="BW132" s="3" t="str">
        <f t="shared" si="366"/>
        <v>Month</v>
      </c>
      <c r="BX132" s="3" t="str">
        <f t="shared" si="366"/>
        <v>Month</v>
      </c>
      <c r="BY132" s="3" t="str">
        <f t="shared" si="366"/>
        <v>Month</v>
      </c>
      <c r="BZ132" s="3" t="str">
        <f t="shared" si="364"/>
        <v>Month</v>
      </c>
      <c r="CA132" s="3" t="str">
        <f t="shared" si="364"/>
        <v>Month</v>
      </c>
      <c r="CD132" s="66" t="s">
        <v>0</v>
      </c>
      <c r="CE132" s="89"/>
    </row>
    <row r="133" spans="2:83" s="3" customFormat="1" ht="15" thickBot="1" x14ac:dyDescent="0.4">
      <c r="B133" s="74"/>
      <c r="C133" s="322" t="s">
        <v>35</v>
      </c>
      <c r="D133" s="41" t="s">
        <v>34</v>
      </c>
      <c r="F133" s="41" t="s">
        <v>1</v>
      </c>
      <c r="G133" s="41" t="s">
        <v>3</v>
      </c>
      <c r="I133" s="41" t="s">
        <v>12</v>
      </c>
      <c r="K133" s="41">
        <v>1</v>
      </c>
      <c r="L133" s="41">
        <v>2</v>
      </c>
      <c r="M133" s="41">
        <v>3</v>
      </c>
      <c r="N133" s="41">
        <v>4</v>
      </c>
      <c r="O133" s="41">
        <v>5</v>
      </c>
      <c r="Q133" s="41" t="s">
        <v>5</v>
      </c>
      <c r="R133" s="41" t="s">
        <v>5</v>
      </c>
      <c r="T133" s="111"/>
      <c r="U133" s="111" t="s">
        <v>5</v>
      </c>
      <c r="V133" s="111"/>
      <c r="X133" s="41" t="s">
        <v>34</v>
      </c>
      <c r="Y133" s="66"/>
      <c r="Z133" s="75"/>
      <c r="AB133" s="83"/>
      <c r="AC133" s="58" t="s">
        <v>35</v>
      </c>
      <c r="AD133" s="41" t="s">
        <v>34</v>
      </c>
      <c r="AF133" s="41" t="s">
        <v>12</v>
      </c>
      <c r="AG133" s="41" t="s">
        <v>12</v>
      </c>
      <c r="AH133" s="41" t="s">
        <v>12</v>
      </c>
      <c r="AI133" s="41" t="s">
        <v>12</v>
      </c>
      <c r="AJ133" s="41" t="s">
        <v>12</v>
      </c>
      <c r="AL133" s="41">
        <f t="shared" ref="AL133:CA133" si="371">AL15</f>
        <v>0</v>
      </c>
      <c r="AM133" s="41" t="str">
        <f t="shared" ref="AM133:AO133" si="372">AM15</f>
        <v>Oly Tryout II Day 1</v>
      </c>
      <c r="AN133" s="41" t="str">
        <f t="shared" si="372"/>
        <v>Oly Tryout II Day 2</v>
      </c>
      <c r="AO133" s="41" t="str">
        <f t="shared" si="372"/>
        <v>Cairo WC Elim</v>
      </c>
      <c r="AP133" s="41" t="str">
        <f t="shared" ref="AP133:BY133" si="373">AP15</f>
        <v>Cairo WC Qual</v>
      </c>
      <c r="AQ133" s="41" t="str">
        <f t="shared" si="373"/>
        <v>NTCSC PTO</v>
      </c>
      <c r="AR133" s="41" t="str">
        <f t="shared" si="373"/>
        <v>Olympic Tryout III</v>
      </c>
      <c r="AS133" s="41" t="str">
        <f t="shared" ref="AS133:AU133" si="374">AS15</f>
        <v>Olympic Tryout III</v>
      </c>
      <c r="AT133" s="41" t="str">
        <f t="shared" si="374"/>
        <v>CAT Buenos Aires</v>
      </c>
      <c r="AU133" s="41" t="str">
        <f t="shared" si="374"/>
        <v>CAT Buenos Aires</v>
      </c>
      <c r="AV133" s="41" t="str">
        <f t="shared" si="373"/>
        <v>Junior Olympics</v>
      </c>
      <c r="AW133" s="41" t="str">
        <f t="shared" si="373"/>
        <v>Junior Olympics</v>
      </c>
      <c r="AX133" s="41" t="str">
        <f t="shared" si="373"/>
        <v>Lapua IWK</v>
      </c>
      <c r="AY133" s="41" t="str">
        <f t="shared" si="373"/>
        <v>Pilsen Liberation</v>
      </c>
      <c r="AZ133" s="41" t="str">
        <f t="shared" si="373"/>
        <v xml:space="preserve"> Baku WC Elim 1</v>
      </c>
      <c r="BA133" s="41" t="str">
        <f t="shared" si="373"/>
        <v>Baku WC Elim 1</v>
      </c>
      <c r="BB133" s="41" t="str">
        <f>BB15</f>
        <v>Baku WC Qual 1</v>
      </c>
      <c r="BC133" s="41" t="str">
        <f>BC15</f>
        <v>NTCSC PTO</v>
      </c>
      <c r="BD133" s="41" t="str">
        <f>BD15</f>
        <v>WVU Eley Open</v>
      </c>
      <c r="BE133" s="41" t="str">
        <f t="shared" ref="BE133" si="375">BE15</f>
        <v>WVU Eley Open</v>
      </c>
      <c r="BF133" s="41" t="str">
        <f t="shared" ref="BF133" si="376">BF15</f>
        <v>Camp Perry Open</v>
      </c>
      <c r="BG133" s="41" t="str">
        <f t="shared" si="373"/>
        <v>Munich WC Elim</v>
      </c>
      <c r="BH133" s="41" t="str">
        <f t="shared" si="373"/>
        <v>Munich WC Qual</v>
      </c>
      <c r="BI133" s="41" t="str">
        <f t="shared" si="373"/>
        <v>USAS Natl Champ</v>
      </c>
      <c r="BJ133" s="41" t="str">
        <f t="shared" si="373"/>
        <v>USAS Natl Champ</v>
      </c>
      <c r="BK133" s="41" t="str">
        <f t="shared" si="373"/>
        <v>CMP Natl Champ</v>
      </c>
      <c r="BL133" s="41" t="str">
        <f t="shared" si="373"/>
        <v>CMP Natl Champ</v>
      </c>
      <c r="BM133" s="41" t="str">
        <f t="shared" si="373"/>
        <v>Olympics</v>
      </c>
      <c r="BN133" s="41" t="str">
        <f t="shared" si="373"/>
        <v>NTCSC PTO</v>
      </c>
      <c r="BO133" s="41" t="str">
        <f t="shared" si="373"/>
        <v>NTCSC PTO</v>
      </c>
      <c r="BP133" s="41" t="str">
        <f t="shared" si="373"/>
        <v>NTCSC PTO</v>
      </c>
      <c r="BQ133" s="41" t="str">
        <f t="shared" ref="BQ133:BR133" si="377">BQ15</f>
        <v>Jr World Champ Elim</v>
      </c>
      <c r="BR133" s="41" t="str">
        <f t="shared" si="377"/>
        <v>Jr World Champ Qual</v>
      </c>
      <c r="BS133" s="41" t="str">
        <f t="shared" si="373"/>
        <v>NTCSC PTO</v>
      </c>
      <c r="BT133" s="41" t="str">
        <f t="shared" si="373"/>
        <v>Dixie Double</v>
      </c>
      <c r="BU133" s="41" t="str">
        <f t="shared" si="373"/>
        <v>NTCSC Monthly</v>
      </c>
      <c r="BV133" s="41" t="str">
        <f t="shared" si="373"/>
        <v>Event 76</v>
      </c>
      <c r="BW133" s="41" t="str">
        <f t="shared" si="373"/>
        <v>Event 77</v>
      </c>
      <c r="BX133" s="41" t="str">
        <f t="shared" si="373"/>
        <v>Event 78</v>
      </c>
      <c r="BY133" s="41" t="str">
        <f t="shared" si="373"/>
        <v>Event 79</v>
      </c>
      <c r="BZ133" s="41" t="str">
        <f t="shared" si="371"/>
        <v>Event 80</v>
      </c>
      <c r="CA133" s="41" t="str">
        <f t="shared" si="371"/>
        <v>Event 81</v>
      </c>
      <c r="CC133" s="41" t="s">
        <v>34</v>
      </c>
      <c r="CD133" s="66" t="s">
        <v>35</v>
      </c>
      <c r="CE133" s="89"/>
    </row>
    <row r="134" spans="2:83" s="39" customFormat="1" ht="8.5" customHeight="1" x14ac:dyDescent="0.35">
      <c r="B134" s="102"/>
      <c r="C134" s="324"/>
      <c r="D134" s="47"/>
      <c r="E134" s="103"/>
      <c r="F134" s="1"/>
      <c r="G134" s="46"/>
      <c r="I134" s="103"/>
      <c r="K134" s="92"/>
      <c r="O134" s="97"/>
      <c r="Q134" s="56"/>
      <c r="R134" s="57"/>
      <c r="T134" s="120"/>
      <c r="V134" s="121"/>
      <c r="X134" s="60"/>
      <c r="Y134" s="97"/>
      <c r="Z134" s="98"/>
      <c r="AB134" s="104"/>
      <c r="AC134" s="92"/>
      <c r="AD134" s="149"/>
      <c r="AF134" s="150"/>
      <c r="AG134" s="151"/>
      <c r="AH134" s="151"/>
      <c r="AI134" s="151"/>
      <c r="AJ134" s="152"/>
      <c r="AL134" s="150"/>
      <c r="AM134" s="157"/>
      <c r="AN134" s="157"/>
      <c r="AO134" s="157"/>
      <c r="AP134" s="157"/>
      <c r="AQ134" s="157"/>
      <c r="AR134" s="157"/>
      <c r="AS134" s="157"/>
      <c r="AT134" s="157"/>
      <c r="AU134" s="157"/>
      <c r="AV134" s="157"/>
      <c r="AW134" s="157"/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157"/>
      <c r="BL134" s="157"/>
      <c r="BM134" s="157"/>
      <c r="BN134" s="157"/>
      <c r="BO134" s="157"/>
      <c r="BP134" s="157"/>
      <c r="BQ134" s="157"/>
      <c r="BR134" s="157"/>
      <c r="BS134" s="157"/>
      <c r="BT134" s="157"/>
      <c r="BU134" s="157"/>
      <c r="BV134" s="157"/>
      <c r="BW134" s="157"/>
      <c r="BX134" s="157"/>
      <c r="BY134" s="157"/>
      <c r="BZ134" s="157"/>
      <c r="CA134" s="152"/>
      <c r="CB134" s="118"/>
      <c r="CC134" s="149"/>
      <c r="CD134" s="97"/>
      <c r="CE134" s="105"/>
    </row>
    <row r="135" spans="2:83" x14ac:dyDescent="0.35">
      <c r="B135" s="71"/>
      <c r="C135" s="323">
        <f t="shared" ref="C135:D135" si="378">IF(AC135="Athlete Name","",AC135)</f>
        <v>29</v>
      </c>
      <c r="D135" s="47" t="str">
        <f t="shared" si="378"/>
        <v>Emma Pereira</v>
      </c>
      <c r="E135" s="60"/>
      <c r="F135" s="3">
        <f>IF(COUNT(AL135:CA135)=0,"", COUNT(AL135:CA135))</f>
        <v>2</v>
      </c>
      <c r="G135" s="46">
        <f t="shared" ref="G135" si="379">_xlfn.IFS(F135="","",F135=1,1,F135=2,2,F135=3,3,F135=4,4,F135=5,5,F135&gt;5,5)</f>
        <v>2</v>
      </c>
      <c r="I135" s="61"/>
      <c r="J135" s="108" t="s">
        <v>7</v>
      </c>
      <c r="K135" s="45">
        <f>IFERROR(LARGE((AL135:CA135),1),"")</f>
        <v>585</v>
      </c>
      <c r="L135" s="1">
        <f>IFERROR(LARGE((AL135:CA135),2),"")</f>
        <v>585</v>
      </c>
      <c r="M135" s="1" t="str">
        <f>IFERROR(LARGE((AL135:CA135),3),"")</f>
        <v/>
      </c>
      <c r="N135" s="1" t="str">
        <f>IFERROR(LARGE((AL135:CA135),4),"")</f>
        <v/>
      </c>
      <c r="O135" s="46" t="str">
        <f>IFERROR(LARGE((AL135:CA135),5),"")</f>
        <v/>
      </c>
      <c r="P135" s="1"/>
      <c r="Q135" s="56">
        <f t="shared" ref="Q135" si="380">IFERROR(AVERAGEIF(K135:O135,"&gt;0"),"")</f>
        <v>585</v>
      </c>
      <c r="R135" s="57" t="str">
        <f t="shared" ref="R135" si="381">IF(SUM(AF136:AJ136,K136:O136)=0,"",SUM(AF136:AJ136,K136:O136))</f>
        <v/>
      </c>
      <c r="T135" s="5">
        <f t="shared" ref="T135" si="382">IF(U135="","",1)</f>
        <v>1</v>
      </c>
      <c r="U135" s="4">
        <f t="shared" ref="U135" si="383">IF(SUM(Q135:R135)=0,"",SUM(Q135:R135))</f>
        <v>585</v>
      </c>
      <c r="V135" s="6">
        <f t="shared" ref="V135" si="384">IF(U135="","",1)</f>
        <v>1</v>
      </c>
      <c r="X135" s="60" t="str">
        <f t="shared" ref="X135" si="385">IF(AD135="Athlete Name","",AD135)</f>
        <v>Emma Pereira</v>
      </c>
      <c r="Y135" s="46"/>
      <c r="Z135" s="76"/>
      <c r="AB135" s="82"/>
      <c r="AC135" s="45">
        <v>29</v>
      </c>
      <c r="AD135" s="60" t="s">
        <v>207</v>
      </c>
      <c r="AF135" s="45"/>
      <c r="AG135" s="1"/>
      <c r="AH135" s="1"/>
      <c r="AI135" s="1"/>
      <c r="AJ135" s="46"/>
      <c r="AK135" s="108"/>
      <c r="AL135" s="62" t="s">
        <v>7</v>
      </c>
      <c r="AM135" s="62">
        <v>585</v>
      </c>
      <c r="AN135" s="62">
        <v>585</v>
      </c>
      <c r="AO135" s="62" t="s">
        <v>7</v>
      </c>
      <c r="AP135" s="62" t="s">
        <v>7</v>
      </c>
      <c r="AQ135" s="62" t="s">
        <v>7</v>
      </c>
      <c r="AR135" s="62" t="s">
        <v>7</v>
      </c>
      <c r="AS135" s="62" t="s">
        <v>7</v>
      </c>
      <c r="AT135" s="62" t="s">
        <v>7</v>
      </c>
      <c r="AU135" s="62" t="s">
        <v>7</v>
      </c>
      <c r="AV135" s="62" t="s">
        <v>7</v>
      </c>
      <c r="AW135" s="62" t="s">
        <v>7</v>
      </c>
      <c r="AX135" s="62" t="s">
        <v>7</v>
      </c>
      <c r="AY135" s="62" t="s">
        <v>7</v>
      </c>
      <c r="AZ135" s="62" t="s">
        <v>7</v>
      </c>
      <c r="BA135" s="62" t="s">
        <v>7</v>
      </c>
      <c r="BB135" s="62" t="s">
        <v>7</v>
      </c>
      <c r="BC135" s="62" t="s">
        <v>7</v>
      </c>
      <c r="BD135" s="62" t="s">
        <v>7</v>
      </c>
      <c r="BE135" s="62" t="s">
        <v>7</v>
      </c>
      <c r="BF135" s="62" t="s">
        <v>7</v>
      </c>
      <c r="BG135" s="62" t="s">
        <v>7</v>
      </c>
      <c r="BH135" s="62" t="s">
        <v>7</v>
      </c>
      <c r="BI135" s="62" t="s">
        <v>7</v>
      </c>
      <c r="BJ135" s="62" t="s">
        <v>7</v>
      </c>
      <c r="BK135" s="62" t="s">
        <v>7</v>
      </c>
      <c r="BL135" s="62" t="s">
        <v>7</v>
      </c>
      <c r="BM135" s="62" t="s">
        <v>7</v>
      </c>
      <c r="BN135" s="62" t="s">
        <v>7</v>
      </c>
      <c r="BO135" s="62" t="s">
        <v>7</v>
      </c>
      <c r="BP135" s="62" t="s">
        <v>7</v>
      </c>
      <c r="BQ135" s="62" t="s">
        <v>7</v>
      </c>
      <c r="BR135" s="62" t="s">
        <v>7</v>
      </c>
      <c r="BS135" s="62" t="s">
        <v>7</v>
      </c>
      <c r="BT135" s="62" t="s">
        <v>7</v>
      </c>
      <c r="BU135" s="62" t="s">
        <v>7</v>
      </c>
      <c r="BV135" s="62" t="s">
        <v>7</v>
      </c>
      <c r="BW135" s="62" t="s">
        <v>7</v>
      </c>
      <c r="BX135" s="62" t="s">
        <v>7</v>
      </c>
      <c r="BY135" s="62" t="s">
        <v>7</v>
      </c>
      <c r="BZ135" s="62" t="s">
        <v>7</v>
      </c>
      <c r="CA135" s="62" t="s">
        <v>7</v>
      </c>
      <c r="CB135" s="117"/>
      <c r="CC135" s="60" t="str">
        <f>IF(AD135="Athlete Name","",AD135)</f>
        <v>Emma Pereira</v>
      </c>
      <c r="CD135" s="46">
        <v>29</v>
      </c>
      <c r="CE135" s="88"/>
    </row>
    <row r="136" spans="2:83" x14ac:dyDescent="0.35">
      <c r="B136" s="71"/>
      <c r="C136" s="323"/>
      <c r="D136" s="47"/>
      <c r="E136" s="60"/>
      <c r="G136" s="46"/>
      <c r="I136" s="61" t="str">
        <f>IF(SUM(AF136:AJ136)=0,"",SUM(AF136:AJ136))</f>
        <v/>
      </c>
      <c r="J136" s="108" t="s">
        <v>12</v>
      </c>
      <c r="K136" s="45" t="str">
        <f>IFERROR(LARGE((AL136:CA136),1),"")</f>
        <v/>
      </c>
      <c r="L136" s="1" t="str">
        <f>IFERROR(LARGE((AL136:CA136),2),"")</f>
        <v/>
      </c>
      <c r="M136" s="1" t="str">
        <f>IFERROR(LARGE((AL136:CA136),3),"")</f>
        <v/>
      </c>
      <c r="N136" s="1" t="str">
        <f>IFERROR(LARGE((AL136:CA136),4),"")</f>
        <v/>
      </c>
      <c r="O136" s="46" t="str">
        <f>IFERROR(LARGE((AL136:CA136),5),"")</f>
        <v/>
      </c>
      <c r="P136" s="1"/>
      <c r="Q136" s="56"/>
      <c r="R136" s="57"/>
      <c r="T136" s="5">
        <f t="shared" ref="T136" si="386">IF(U135="","",1)</f>
        <v>1</v>
      </c>
      <c r="U136" s="126">
        <f t="shared" ref="U136" si="387">IF(U135="","",1)</f>
        <v>1</v>
      </c>
      <c r="V136" s="6">
        <f t="shared" ref="V136" si="388">IF(U135="","",1)</f>
        <v>1</v>
      </c>
      <c r="X136" s="60"/>
      <c r="Y136" s="46"/>
      <c r="Z136" s="76"/>
      <c r="AB136" s="82"/>
      <c r="AC136" s="45"/>
      <c r="AD136" s="60"/>
      <c r="AF136" s="45" t="s">
        <v>12</v>
      </c>
      <c r="AG136" s="1" t="s">
        <v>12</v>
      </c>
      <c r="AH136" s="1" t="s">
        <v>12</v>
      </c>
      <c r="AI136" s="1" t="s">
        <v>12</v>
      </c>
      <c r="AJ136" s="46" t="s">
        <v>12</v>
      </c>
      <c r="AK136" s="108"/>
      <c r="AL136" s="45" t="s">
        <v>12</v>
      </c>
      <c r="AM136" s="45" t="s">
        <v>12</v>
      </c>
      <c r="AN136" s="45" t="s">
        <v>12</v>
      </c>
      <c r="AO136" s="45" t="s">
        <v>12</v>
      </c>
      <c r="AP136" s="45" t="s">
        <v>12</v>
      </c>
      <c r="AQ136" s="45" t="s">
        <v>12</v>
      </c>
      <c r="AR136" s="45" t="s">
        <v>12</v>
      </c>
      <c r="AS136" s="45" t="s">
        <v>12</v>
      </c>
      <c r="AT136" s="45" t="s">
        <v>12</v>
      </c>
      <c r="AU136" s="45" t="s">
        <v>12</v>
      </c>
      <c r="AV136" s="45" t="s">
        <v>12</v>
      </c>
      <c r="AW136" s="45" t="s">
        <v>12</v>
      </c>
      <c r="AX136" s="45" t="s">
        <v>12</v>
      </c>
      <c r="AY136" s="45" t="s">
        <v>12</v>
      </c>
      <c r="AZ136" s="45" t="s">
        <v>12</v>
      </c>
      <c r="BA136" s="45" t="s">
        <v>12</v>
      </c>
      <c r="BB136" s="45" t="s">
        <v>12</v>
      </c>
      <c r="BC136" s="45" t="s">
        <v>12</v>
      </c>
      <c r="BD136" s="45" t="s">
        <v>12</v>
      </c>
      <c r="BE136" s="45" t="s">
        <v>12</v>
      </c>
      <c r="BF136" s="45" t="s">
        <v>12</v>
      </c>
      <c r="BG136" s="45" t="s">
        <v>12</v>
      </c>
      <c r="BH136" s="45" t="s">
        <v>12</v>
      </c>
      <c r="BI136" s="45" t="s">
        <v>12</v>
      </c>
      <c r="BJ136" s="45" t="s">
        <v>12</v>
      </c>
      <c r="BK136" s="45" t="s">
        <v>12</v>
      </c>
      <c r="BL136" s="45" t="s">
        <v>12</v>
      </c>
      <c r="BM136" s="45" t="s">
        <v>12</v>
      </c>
      <c r="BN136" s="45" t="s">
        <v>12</v>
      </c>
      <c r="BO136" s="45" t="s">
        <v>12</v>
      </c>
      <c r="BP136" s="45" t="s">
        <v>12</v>
      </c>
      <c r="BQ136" s="45" t="s">
        <v>12</v>
      </c>
      <c r="BR136" s="45" t="s">
        <v>12</v>
      </c>
      <c r="BS136" s="45" t="s">
        <v>12</v>
      </c>
      <c r="BT136" s="45" t="s">
        <v>12</v>
      </c>
      <c r="BU136" s="45" t="s">
        <v>12</v>
      </c>
      <c r="BV136" s="45" t="s">
        <v>12</v>
      </c>
      <c r="BW136" s="45" t="s">
        <v>12</v>
      </c>
      <c r="BX136" s="45" t="s">
        <v>12</v>
      </c>
      <c r="BY136" s="45" t="s">
        <v>12</v>
      </c>
      <c r="BZ136" s="45" t="s">
        <v>12</v>
      </c>
      <c r="CA136" s="45" t="s">
        <v>12</v>
      </c>
      <c r="CB136" s="117"/>
      <c r="CC136" s="60"/>
      <c r="CD136" s="46"/>
      <c r="CE136" s="88"/>
    </row>
    <row r="137" spans="2:83" s="39" customFormat="1" ht="8.5" customHeight="1" thickBot="1" x14ac:dyDescent="0.4">
      <c r="B137" s="102"/>
      <c r="C137" s="324"/>
      <c r="D137" s="107"/>
      <c r="E137" s="103"/>
      <c r="F137" s="115"/>
      <c r="G137" s="116"/>
      <c r="I137" s="95"/>
      <c r="K137" s="96"/>
      <c r="L137" s="93"/>
      <c r="M137" s="93"/>
      <c r="N137" s="93"/>
      <c r="O137" s="94"/>
      <c r="Q137" s="112"/>
      <c r="R137" s="113"/>
      <c r="T137" s="110">
        <f t="shared" ref="T137" si="389">IF(U135="","",1)</f>
        <v>1</v>
      </c>
      <c r="U137" s="93">
        <f t="shared" ref="U137" si="390">IF(U135="","",1)</f>
        <v>1</v>
      </c>
      <c r="V137" s="109">
        <f t="shared" ref="V137" si="391">IF(U135="","",1)</f>
        <v>1</v>
      </c>
      <c r="X137" s="107"/>
      <c r="Y137" s="97"/>
      <c r="Z137" s="98"/>
      <c r="AB137" s="104"/>
      <c r="AC137" s="92"/>
      <c r="AD137" s="148"/>
      <c r="AF137" s="153"/>
      <c r="AG137" s="154"/>
      <c r="AH137" s="154"/>
      <c r="AI137" s="155"/>
      <c r="AJ137" s="156"/>
      <c r="AL137" s="159"/>
      <c r="AM137" s="155"/>
      <c r="AN137" s="155"/>
      <c r="AO137" s="155"/>
      <c r="AP137" s="155"/>
      <c r="AQ137" s="155"/>
      <c r="AR137" s="155"/>
      <c r="AS137" s="155"/>
      <c r="AT137" s="155"/>
      <c r="AU137" s="155"/>
      <c r="AV137" s="155"/>
      <c r="AW137" s="155"/>
      <c r="AX137" s="155"/>
      <c r="AY137" s="155"/>
      <c r="AZ137" s="155"/>
      <c r="BA137" s="155"/>
      <c r="BB137" s="155"/>
      <c r="BC137" s="155"/>
      <c r="BD137" s="155"/>
      <c r="BE137" s="155"/>
      <c r="BF137" s="155"/>
      <c r="BG137" s="155"/>
      <c r="BH137" s="155"/>
      <c r="BI137" s="155"/>
      <c r="BJ137" s="155"/>
      <c r="BK137" s="155"/>
      <c r="BL137" s="155"/>
      <c r="BM137" s="155"/>
      <c r="BN137" s="155"/>
      <c r="BO137" s="155"/>
      <c r="BP137" s="155"/>
      <c r="BQ137" s="155"/>
      <c r="BR137" s="155"/>
      <c r="BS137" s="155"/>
      <c r="BT137" s="155"/>
      <c r="BU137" s="155"/>
      <c r="BV137" s="155"/>
      <c r="BW137" s="155"/>
      <c r="BX137" s="155"/>
      <c r="BY137" s="155"/>
      <c r="BZ137" s="155"/>
      <c r="CA137" s="156"/>
      <c r="CB137" s="118"/>
      <c r="CC137" s="158"/>
      <c r="CD137" s="97"/>
      <c r="CE137" s="105"/>
    </row>
    <row r="138" spans="2:83" ht="8.5" customHeight="1" thickTop="1" x14ac:dyDescent="0.35">
      <c r="B138" s="71"/>
      <c r="C138" s="323"/>
      <c r="D138" s="47"/>
      <c r="E138" s="60"/>
      <c r="G138" s="46"/>
      <c r="I138" s="61"/>
      <c r="K138" s="45"/>
      <c r="L138" s="1"/>
      <c r="M138" s="1"/>
      <c r="N138" s="1"/>
      <c r="O138" s="46"/>
      <c r="P138" s="1"/>
      <c r="Q138" s="56"/>
      <c r="R138" s="57"/>
      <c r="T138" s="5">
        <f t="shared" ref="T138" si="392">IF(U139="","",1)</f>
        <v>1</v>
      </c>
      <c r="U138" s="1">
        <f t="shared" ref="U138" si="393">IF(U139="","",1)</f>
        <v>1</v>
      </c>
      <c r="V138" s="6">
        <f t="shared" ref="V138" si="394">IF(U139="","",1)</f>
        <v>1</v>
      </c>
      <c r="X138" s="60"/>
      <c r="Y138" s="46"/>
      <c r="Z138" s="76"/>
      <c r="AB138" s="82"/>
      <c r="AC138" s="45"/>
      <c r="AD138" s="134"/>
      <c r="AF138" s="135"/>
      <c r="AG138" s="136"/>
      <c r="AH138" s="136"/>
      <c r="AI138" s="137"/>
      <c r="AJ138" s="138"/>
      <c r="AL138" s="143"/>
      <c r="AM138" s="144"/>
      <c r="AN138" s="144"/>
      <c r="AO138" s="144"/>
      <c r="AP138" s="144"/>
      <c r="AQ138" s="144"/>
      <c r="AR138" s="144"/>
      <c r="AS138" s="144"/>
      <c r="AT138" s="144"/>
      <c r="AU138" s="144"/>
      <c r="AV138" s="144"/>
      <c r="AW138" s="144"/>
      <c r="AX138" s="144"/>
      <c r="AY138" s="144"/>
      <c r="AZ138" s="144"/>
      <c r="BA138" s="144"/>
      <c r="BB138" s="144"/>
      <c r="BC138" s="144"/>
      <c r="BD138" s="144"/>
      <c r="BE138" s="144"/>
      <c r="BF138" s="144"/>
      <c r="BG138" s="144"/>
      <c r="BH138" s="144"/>
      <c r="BI138" s="144"/>
      <c r="BJ138" s="144"/>
      <c r="BK138" s="144"/>
      <c r="BL138" s="144"/>
      <c r="BM138" s="144"/>
      <c r="BN138" s="144"/>
      <c r="BO138" s="144"/>
      <c r="BP138" s="144"/>
      <c r="BQ138" s="144"/>
      <c r="BR138" s="144"/>
      <c r="BS138" s="144"/>
      <c r="BT138" s="144"/>
      <c r="BU138" s="144"/>
      <c r="BV138" s="144"/>
      <c r="BW138" s="144"/>
      <c r="BX138" s="144"/>
      <c r="BY138" s="144"/>
      <c r="BZ138" s="144"/>
      <c r="CA138" s="145"/>
      <c r="CB138" s="117"/>
      <c r="CC138" s="134"/>
      <c r="CD138" s="46"/>
      <c r="CE138" s="88"/>
    </row>
    <row r="139" spans="2:83" x14ac:dyDescent="0.35">
      <c r="B139" s="71"/>
      <c r="C139" s="323">
        <f t="shared" ref="C139:D139" si="395">IF(AC139="Athlete Name","",AC139)</f>
        <v>30</v>
      </c>
      <c r="D139" s="47" t="str">
        <f t="shared" si="395"/>
        <v>Elizabeth Schmeltzer</v>
      </c>
      <c r="E139" s="60"/>
      <c r="F139" s="3">
        <f>IF(COUNT(AL139:CA139)=0,"", COUNT(AL139:CA139))</f>
        <v>9</v>
      </c>
      <c r="G139" s="46">
        <f t="shared" ref="G139" si="396">_xlfn.IFS(F139="","",F139=1,1,F139=2,2,F139=3,3,F139=4,4,F139=5,5,F139&gt;5,5)</f>
        <v>5</v>
      </c>
      <c r="I139" s="61"/>
      <c r="J139" s="108" t="s">
        <v>7</v>
      </c>
      <c r="K139" s="45">
        <f>IFERROR(LARGE((AL139:CA139),1),"")</f>
        <v>595</v>
      </c>
      <c r="L139" s="1">
        <f>IFERROR(LARGE((AL139:CA139),2),"")</f>
        <v>585</v>
      </c>
      <c r="M139" s="1">
        <f>IFERROR(LARGE((AL139:CA139),3),"")</f>
        <v>584</v>
      </c>
      <c r="N139" s="1">
        <f>IFERROR(LARGE((AL139:CA139),4),"")</f>
        <v>580</v>
      </c>
      <c r="O139" s="46">
        <f>IFERROR(LARGE((AL139:CA139),5),"")</f>
        <v>576</v>
      </c>
      <c r="P139" s="1"/>
      <c r="Q139" s="56">
        <f t="shared" ref="Q139" si="397">IFERROR(AVERAGEIF(K139:O139,"&gt;0"),"")</f>
        <v>584</v>
      </c>
      <c r="R139" s="57" t="str">
        <f t="shared" ref="R139" si="398">IF(SUM(AF140:AJ140,K140:O140)=0,"",SUM(AF140:AJ140,K140:O140))</f>
        <v/>
      </c>
      <c r="T139" s="5">
        <f t="shared" ref="T139" si="399">IF(U139="","",1)</f>
        <v>1</v>
      </c>
      <c r="U139" s="4">
        <f t="shared" ref="U139" si="400">IF(SUM(Q139:R139)=0,"",SUM(Q139:R139))</f>
        <v>584</v>
      </c>
      <c r="V139" s="6">
        <f t="shared" ref="V139" si="401">IF(U139="","",1)</f>
        <v>1</v>
      </c>
      <c r="X139" s="60" t="str">
        <f t="shared" ref="X139" si="402">IF(AD139="Athlete Name","",AD139)</f>
        <v>Elizabeth Schmeltzer</v>
      </c>
      <c r="Y139" s="46"/>
      <c r="Z139" s="76"/>
      <c r="AB139" s="82"/>
      <c r="AC139" s="45">
        <v>30</v>
      </c>
      <c r="AD139" s="60" t="s">
        <v>311</v>
      </c>
      <c r="AF139" s="45"/>
      <c r="AG139" s="1"/>
      <c r="AH139" s="1"/>
      <c r="AI139" s="1"/>
      <c r="AJ139" s="46"/>
      <c r="AK139" s="108"/>
      <c r="AL139" s="62" t="s">
        <v>7</v>
      </c>
      <c r="AM139" s="62">
        <v>595</v>
      </c>
      <c r="AN139" s="62">
        <v>584</v>
      </c>
      <c r="AO139" s="62" t="s">
        <v>7</v>
      </c>
      <c r="AP139" s="62" t="s">
        <v>7</v>
      </c>
      <c r="AQ139" s="62" t="s">
        <v>7</v>
      </c>
      <c r="AR139" s="62">
        <v>576</v>
      </c>
      <c r="AS139" s="62">
        <v>569</v>
      </c>
      <c r="AT139" s="62" t="s">
        <v>7</v>
      </c>
      <c r="AU139" s="62" t="s">
        <v>7</v>
      </c>
      <c r="AV139" s="62" t="s">
        <v>7</v>
      </c>
      <c r="AW139" s="62" t="s">
        <v>7</v>
      </c>
      <c r="AX139" s="62" t="s">
        <v>7</v>
      </c>
      <c r="AY139" s="62" t="s">
        <v>7</v>
      </c>
      <c r="AZ139" s="62" t="s">
        <v>7</v>
      </c>
      <c r="BA139" s="62" t="s">
        <v>7</v>
      </c>
      <c r="BB139" s="62" t="s">
        <v>7</v>
      </c>
      <c r="BC139" s="62" t="s">
        <v>7</v>
      </c>
      <c r="BD139" s="62" t="s">
        <v>7</v>
      </c>
      <c r="BE139" s="62" t="s">
        <v>7</v>
      </c>
      <c r="BF139" s="62" t="s">
        <v>7</v>
      </c>
      <c r="BG139" s="62">
        <v>585</v>
      </c>
      <c r="BH139" s="62">
        <v>580</v>
      </c>
      <c r="BI139" s="62">
        <v>568</v>
      </c>
      <c r="BJ139" s="62">
        <v>575</v>
      </c>
      <c r="BK139" s="62">
        <v>571</v>
      </c>
      <c r="BL139" s="62" t="s">
        <v>7</v>
      </c>
      <c r="BM139" s="62" t="s">
        <v>7</v>
      </c>
      <c r="BN139" s="62" t="s">
        <v>7</v>
      </c>
      <c r="BO139" s="62" t="s">
        <v>7</v>
      </c>
      <c r="BP139" s="62" t="s">
        <v>7</v>
      </c>
      <c r="BQ139" s="62" t="s">
        <v>7</v>
      </c>
      <c r="BR139" s="62" t="s">
        <v>7</v>
      </c>
      <c r="BS139" s="62" t="s">
        <v>7</v>
      </c>
      <c r="BT139" s="62" t="s">
        <v>7</v>
      </c>
      <c r="BU139" s="62" t="s">
        <v>7</v>
      </c>
      <c r="BV139" s="62" t="s">
        <v>7</v>
      </c>
      <c r="BW139" s="62" t="s">
        <v>7</v>
      </c>
      <c r="BX139" s="62" t="s">
        <v>7</v>
      </c>
      <c r="BY139" s="62" t="s">
        <v>7</v>
      </c>
      <c r="BZ139" s="62" t="s">
        <v>7</v>
      </c>
      <c r="CA139" s="62" t="s">
        <v>7</v>
      </c>
      <c r="CB139" s="117"/>
      <c r="CC139" s="60" t="str">
        <f>IF(AD139="Athlete Name","",AD139)</f>
        <v>Elizabeth Schmeltzer</v>
      </c>
      <c r="CD139" s="46">
        <v>30</v>
      </c>
      <c r="CE139" s="88"/>
    </row>
    <row r="140" spans="2:83" x14ac:dyDescent="0.35">
      <c r="B140" s="71"/>
      <c r="C140" s="323"/>
      <c r="D140" s="47"/>
      <c r="E140" s="60"/>
      <c r="G140" s="46"/>
      <c r="I140" s="61" t="str">
        <f>IF(SUM(AF140:AJ140)=0,"",SUM(AF140:AJ140))</f>
        <v/>
      </c>
      <c r="J140" s="108" t="s">
        <v>12</v>
      </c>
      <c r="K140" s="45" t="str">
        <f>IFERROR(LARGE((AL140:CA140),1),"")</f>
        <v/>
      </c>
      <c r="L140" s="1" t="str">
        <f>IFERROR(LARGE((AL140:CA140),2),"")</f>
        <v/>
      </c>
      <c r="M140" s="1" t="str">
        <f>IFERROR(LARGE((AL140:CA140),3),"")</f>
        <v/>
      </c>
      <c r="N140" s="1" t="str">
        <f>IFERROR(LARGE((AL140:CA140),4),"")</f>
        <v/>
      </c>
      <c r="O140" s="46" t="str">
        <f>IFERROR(LARGE((AL140:CA140),5),"")</f>
        <v/>
      </c>
      <c r="P140" s="1"/>
      <c r="Q140" s="56"/>
      <c r="R140" s="57"/>
      <c r="T140" s="5">
        <f t="shared" ref="T140" si="403">IF(U139="","",1)</f>
        <v>1</v>
      </c>
      <c r="U140" s="126">
        <f t="shared" ref="U140" si="404">IF(U139="","",1)</f>
        <v>1</v>
      </c>
      <c r="V140" s="6">
        <f t="shared" ref="V140" si="405">IF(U139="","",1)</f>
        <v>1</v>
      </c>
      <c r="X140" s="60"/>
      <c r="Y140" s="46"/>
      <c r="Z140" s="76"/>
      <c r="AB140" s="82"/>
      <c r="AC140" s="45"/>
      <c r="AD140" s="60"/>
      <c r="AF140" s="45" t="s">
        <v>12</v>
      </c>
      <c r="AG140" s="1" t="s">
        <v>12</v>
      </c>
      <c r="AH140" s="1" t="s">
        <v>12</v>
      </c>
      <c r="AI140" s="1" t="s">
        <v>12</v>
      </c>
      <c r="AJ140" s="46" t="s">
        <v>12</v>
      </c>
      <c r="AK140" s="108"/>
      <c r="AL140" s="45" t="s">
        <v>12</v>
      </c>
      <c r="AM140" s="45" t="s">
        <v>12</v>
      </c>
      <c r="AN140" s="45" t="s">
        <v>12</v>
      </c>
      <c r="AO140" s="45" t="s">
        <v>12</v>
      </c>
      <c r="AP140" s="45" t="s">
        <v>12</v>
      </c>
      <c r="AQ140" s="45" t="s">
        <v>12</v>
      </c>
      <c r="AR140" s="45" t="s">
        <v>12</v>
      </c>
      <c r="AS140" s="45" t="s">
        <v>12</v>
      </c>
      <c r="AT140" s="45" t="s">
        <v>12</v>
      </c>
      <c r="AU140" s="45" t="s">
        <v>12</v>
      </c>
      <c r="AV140" s="45" t="s">
        <v>12</v>
      </c>
      <c r="AW140" s="45" t="s">
        <v>12</v>
      </c>
      <c r="AX140" s="45" t="s">
        <v>12</v>
      </c>
      <c r="AY140" s="45" t="s">
        <v>12</v>
      </c>
      <c r="AZ140" s="45" t="s">
        <v>12</v>
      </c>
      <c r="BA140" s="45" t="s">
        <v>12</v>
      </c>
      <c r="BB140" s="45" t="s">
        <v>12</v>
      </c>
      <c r="BC140" s="45" t="s">
        <v>12</v>
      </c>
      <c r="BD140" s="45" t="s">
        <v>12</v>
      </c>
      <c r="BE140" s="45" t="s">
        <v>12</v>
      </c>
      <c r="BF140" s="45" t="s">
        <v>12</v>
      </c>
      <c r="BG140" s="45" t="s">
        <v>12</v>
      </c>
      <c r="BH140" s="45" t="s">
        <v>12</v>
      </c>
      <c r="BI140" s="45" t="s">
        <v>12</v>
      </c>
      <c r="BJ140" s="45" t="s">
        <v>12</v>
      </c>
      <c r="BK140" s="45" t="s">
        <v>12</v>
      </c>
      <c r="BL140" s="45" t="s">
        <v>12</v>
      </c>
      <c r="BM140" s="45" t="s">
        <v>12</v>
      </c>
      <c r="BN140" s="45" t="s">
        <v>12</v>
      </c>
      <c r="BO140" s="45" t="s">
        <v>12</v>
      </c>
      <c r="BP140" s="45" t="s">
        <v>12</v>
      </c>
      <c r="BQ140" s="45" t="s">
        <v>12</v>
      </c>
      <c r="BR140" s="45" t="s">
        <v>12</v>
      </c>
      <c r="BS140" s="45" t="s">
        <v>12</v>
      </c>
      <c r="BT140" s="45" t="s">
        <v>12</v>
      </c>
      <c r="BU140" s="45" t="s">
        <v>12</v>
      </c>
      <c r="BV140" s="45" t="s">
        <v>12</v>
      </c>
      <c r="BW140" s="45" t="s">
        <v>12</v>
      </c>
      <c r="BX140" s="45" t="s">
        <v>12</v>
      </c>
      <c r="BY140" s="45" t="s">
        <v>12</v>
      </c>
      <c r="BZ140" s="45" t="s">
        <v>12</v>
      </c>
      <c r="CA140" s="45" t="s">
        <v>12</v>
      </c>
      <c r="CB140" s="117"/>
      <c r="CC140" s="60"/>
      <c r="CD140" s="46"/>
      <c r="CE140" s="88"/>
    </row>
    <row r="141" spans="2:83" s="39" customFormat="1" ht="8.5" customHeight="1" thickBot="1" x14ac:dyDescent="0.4">
      <c r="B141" s="102"/>
      <c r="C141" s="324"/>
      <c r="D141" s="107"/>
      <c r="E141" s="103"/>
      <c r="F141" s="115"/>
      <c r="G141" s="116"/>
      <c r="I141" s="95"/>
      <c r="K141" s="96"/>
      <c r="L141" s="93"/>
      <c r="M141" s="93"/>
      <c r="N141" s="93"/>
      <c r="O141" s="94"/>
      <c r="Q141" s="112"/>
      <c r="R141" s="113"/>
      <c r="T141" s="110">
        <f t="shared" ref="T141" si="406">IF(U139="","",1)</f>
        <v>1</v>
      </c>
      <c r="U141" s="93">
        <f t="shared" ref="U141" si="407">IF(U139="","",1)</f>
        <v>1</v>
      </c>
      <c r="V141" s="109">
        <f t="shared" ref="V141" si="408">IF(U139="","",1)</f>
        <v>1</v>
      </c>
      <c r="X141" s="107"/>
      <c r="Y141" s="97"/>
      <c r="Z141" s="98"/>
      <c r="AB141" s="104"/>
      <c r="AC141" s="92"/>
      <c r="AD141" s="139"/>
      <c r="AF141" s="140"/>
      <c r="AG141" s="141"/>
      <c r="AH141" s="141"/>
      <c r="AI141" s="141"/>
      <c r="AJ141" s="142"/>
      <c r="AL141" s="140"/>
      <c r="AM141" s="141"/>
      <c r="AN141" s="141"/>
      <c r="AO141" s="141"/>
      <c r="AP141" s="141"/>
      <c r="AQ141" s="141"/>
      <c r="AR141" s="141"/>
      <c r="AS141" s="141"/>
      <c r="AT141" s="141"/>
      <c r="AU141" s="141"/>
      <c r="AV141" s="141"/>
      <c r="AW141" s="141"/>
      <c r="AX141" s="141"/>
      <c r="AY141" s="141"/>
      <c r="AZ141" s="141"/>
      <c r="BA141" s="141"/>
      <c r="BB141" s="141"/>
      <c r="BC141" s="141"/>
      <c r="BD141" s="141"/>
      <c r="BE141" s="141"/>
      <c r="BF141" s="141"/>
      <c r="BG141" s="141"/>
      <c r="BH141" s="141"/>
      <c r="BI141" s="141"/>
      <c r="BJ141" s="141"/>
      <c r="BK141" s="141"/>
      <c r="BL141" s="141"/>
      <c r="BM141" s="141"/>
      <c r="BN141" s="141"/>
      <c r="BO141" s="141"/>
      <c r="BP141" s="141"/>
      <c r="BQ141" s="141"/>
      <c r="BR141" s="141"/>
      <c r="BS141" s="141"/>
      <c r="BT141" s="141"/>
      <c r="BU141" s="141"/>
      <c r="BV141" s="141"/>
      <c r="BW141" s="141"/>
      <c r="BX141" s="141"/>
      <c r="BY141" s="141"/>
      <c r="BZ141" s="141"/>
      <c r="CA141" s="142"/>
      <c r="CB141" s="118"/>
      <c r="CC141" s="146"/>
      <c r="CD141" s="97"/>
      <c r="CE141" s="105"/>
    </row>
    <row r="142" spans="2:83" ht="8.5" customHeight="1" thickTop="1" x14ac:dyDescent="0.35">
      <c r="B142" s="71"/>
      <c r="C142" s="323"/>
      <c r="D142" s="47"/>
      <c r="E142" s="60"/>
      <c r="G142" s="46"/>
      <c r="I142" s="61"/>
      <c r="K142" s="45"/>
      <c r="L142" s="1"/>
      <c r="M142" s="1"/>
      <c r="N142" s="1"/>
      <c r="O142" s="46"/>
      <c r="P142" s="1"/>
      <c r="Q142" s="56"/>
      <c r="R142" s="57"/>
      <c r="T142" s="5">
        <f t="shared" ref="T142" si="409">IF(U143="","",1)</f>
        <v>1</v>
      </c>
      <c r="U142" s="1">
        <f t="shared" ref="U142" si="410">IF(U143="","",1)</f>
        <v>1</v>
      </c>
      <c r="V142" s="6">
        <f t="shared" ref="V142" si="411">IF(U143="","",1)</f>
        <v>1</v>
      </c>
      <c r="X142" s="60"/>
      <c r="Y142" s="46"/>
      <c r="Z142" s="76"/>
      <c r="AB142" s="82"/>
      <c r="AC142" s="45"/>
      <c r="AD142" s="149"/>
      <c r="AF142" s="150"/>
      <c r="AG142" s="151"/>
      <c r="AH142" s="151"/>
      <c r="AI142" s="151"/>
      <c r="AJ142" s="152"/>
      <c r="AL142" s="150"/>
      <c r="AM142" s="157"/>
      <c r="AN142" s="157"/>
      <c r="AO142" s="157"/>
      <c r="AP142" s="157"/>
      <c r="AQ142" s="157"/>
      <c r="AR142" s="157"/>
      <c r="AS142" s="157"/>
      <c r="AT142" s="157"/>
      <c r="AU142" s="157"/>
      <c r="AV142" s="157"/>
      <c r="AW142" s="157"/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7"/>
      <c r="BS142" s="157"/>
      <c r="BT142" s="157"/>
      <c r="BU142" s="157"/>
      <c r="BV142" s="157"/>
      <c r="BW142" s="157"/>
      <c r="BX142" s="157"/>
      <c r="BY142" s="157"/>
      <c r="BZ142" s="157"/>
      <c r="CA142" s="152"/>
      <c r="CB142" s="117"/>
      <c r="CC142" s="149"/>
      <c r="CD142" s="46"/>
      <c r="CE142" s="88"/>
    </row>
    <row r="143" spans="2:83" x14ac:dyDescent="0.35">
      <c r="B143" s="71"/>
      <c r="C143" s="323">
        <f t="shared" ref="C143:D143" si="412">IF(AC143="Athlete Name","",AC143)</f>
        <v>31</v>
      </c>
      <c r="D143" s="47" t="str">
        <f t="shared" si="412"/>
        <v>Alivia Perkins</v>
      </c>
      <c r="E143" s="60"/>
      <c r="F143" s="3">
        <f>IF(COUNT(AL143:CA143)=0,"", COUNT(AL143:CA143))</f>
        <v>2</v>
      </c>
      <c r="G143" s="46">
        <f t="shared" ref="G143" si="413">_xlfn.IFS(F143="","",F143=1,1,F143=2,2,F143=3,3,F143=4,4,F143=5,5,F143&gt;5,5)</f>
        <v>2</v>
      </c>
      <c r="I143" s="61"/>
      <c r="J143" s="108" t="s">
        <v>7</v>
      </c>
      <c r="K143" s="45">
        <f>IFERROR(LARGE((AL143:CA143),1),"")</f>
        <v>584</v>
      </c>
      <c r="L143" s="1">
        <f>IFERROR(LARGE((AL143:CA143),2),"")</f>
        <v>576</v>
      </c>
      <c r="M143" s="1" t="str">
        <f>IFERROR(LARGE((AL143:CA143),3),"")</f>
        <v/>
      </c>
      <c r="N143" s="1" t="str">
        <f>IFERROR(LARGE((AL143:CA143),4),"")</f>
        <v/>
      </c>
      <c r="O143" s="46" t="str">
        <f>IFERROR(LARGE((AL143:CA143),5),"")</f>
        <v/>
      </c>
      <c r="P143" s="1"/>
      <c r="Q143" s="56">
        <f t="shared" ref="Q143" si="414">IFERROR(AVERAGEIF(K143:O143,"&gt;0"),"")</f>
        <v>580</v>
      </c>
      <c r="R143" s="57" t="str">
        <f t="shared" ref="R143" si="415">IF(SUM(AF144:AJ144,K144:O144)=0,"",SUM(AF144:AJ144,K144:O144))</f>
        <v/>
      </c>
      <c r="T143" s="5">
        <f t="shared" ref="T143" si="416">IF(U143="","",1)</f>
        <v>1</v>
      </c>
      <c r="U143" s="4">
        <f t="shared" ref="U143" si="417">IF(SUM(Q143:R143)=0,"",SUM(Q143:R143))</f>
        <v>580</v>
      </c>
      <c r="V143" s="6">
        <f t="shared" ref="V143" si="418">IF(U143="","",1)</f>
        <v>1</v>
      </c>
      <c r="X143" s="60" t="str">
        <f t="shared" ref="X143" si="419">IF(AD143="Athlete Name","",AD143)</f>
        <v>Alivia Perkins</v>
      </c>
      <c r="Y143" s="46"/>
      <c r="Z143" s="76"/>
      <c r="AB143" s="82"/>
      <c r="AC143" s="45">
        <v>31</v>
      </c>
      <c r="AD143" s="60" t="s">
        <v>219</v>
      </c>
      <c r="AF143" s="45"/>
      <c r="AG143" s="1"/>
      <c r="AH143" s="1"/>
      <c r="AI143" s="1"/>
      <c r="AJ143" s="46"/>
      <c r="AK143" s="108"/>
      <c r="AL143" s="62" t="s">
        <v>7</v>
      </c>
      <c r="AM143" s="62" t="s">
        <v>7</v>
      </c>
      <c r="AN143" s="62" t="s">
        <v>7</v>
      </c>
      <c r="AO143" s="62" t="s">
        <v>7</v>
      </c>
      <c r="AP143" s="62" t="s">
        <v>7</v>
      </c>
      <c r="AQ143" s="62" t="s">
        <v>7</v>
      </c>
      <c r="AR143" s="62" t="s">
        <v>7</v>
      </c>
      <c r="AS143" s="62" t="s">
        <v>7</v>
      </c>
      <c r="AT143" s="62" t="s">
        <v>7</v>
      </c>
      <c r="AU143" s="62" t="s">
        <v>7</v>
      </c>
      <c r="AV143" s="62">
        <v>576</v>
      </c>
      <c r="AW143" s="62">
        <v>584</v>
      </c>
      <c r="AX143" s="62" t="s">
        <v>7</v>
      </c>
      <c r="AY143" s="62" t="s">
        <v>7</v>
      </c>
      <c r="AZ143" s="62" t="s">
        <v>7</v>
      </c>
      <c r="BA143" s="62" t="s">
        <v>7</v>
      </c>
      <c r="BB143" s="62" t="s">
        <v>7</v>
      </c>
      <c r="BC143" s="62" t="s">
        <v>7</v>
      </c>
      <c r="BD143" s="62" t="s">
        <v>7</v>
      </c>
      <c r="BE143" s="62" t="s">
        <v>7</v>
      </c>
      <c r="BF143" s="62" t="s">
        <v>7</v>
      </c>
      <c r="BG143" s="62" t="s">
        <v>7</v>
      </c>
      <c r="BH143" s="62" t="s">
        <v>7</v>
      </c>
      <c r="BI143" s="62" t="s">
        <v>7</v>
      </c>
      <c r="BJ143" s="62" t="s">
        <v>7</v>
      </c>
      <c r="BK143" s="62" t="s">
        <v>7</v>
      </c>
      <c r="BL143" s="62" t="s">
        <v>7</v>
      </c>
      <c r="BM143" s="62" t="s">
        <v>7</v>
      </c>
      <c r="BN143" s="62" t="s">
        <v>7</v>
      </c>
      <c r="BO143" s="62" t="s">
        <v>7</v>
      </c>
      <c r="BP143" s="62" t="s">
        <v>7</v>
      </c>
      <c r="BQ143" s="62" t="s">
        <v>7</v>
      </c>
      <c r="BR143" s="62" t="s">
        <v>7</v>
      </c>
      <c r="BS143" s="62" t="s">
        <v>7</v>
      </c>
      <c r="BT143" s="62" t="s">
        <v>7</v>
      </c>
      <c r="BU143" s="62" t="s">
        <v>7</v>
      </c>
      <c r="BV143" s="62" t="s">
        <v>7</v>
      </c>
      <c r="BW143" s="62" t="s">
        <v>7</v>
      </c>
      <c r="BX143" s="62" t="s">
        <v>7</v>
      </c>
      <c r="BY143" s="62" t="s">
        <v>7</v>
      </c>
      <c r="BZ143" s="62" t="s">
        <v>7</v>
      </c>
      <c r="CA143" s="62" t="s">
        <v>7</v>
      </c>
      <c r="CB143" s="117"/>
      <c r="CC143" s="60" t="str">
        <f>IF(AD143="Athlete Name","",AD143)</f>
        <v>Alivia Perkins</v>
      </c>
      <c r="CD143" s="46">
        <v>31</v>
      </c>
      <c r="CE143" s="88"/>
    </row>
    <row r="144" spans="2:83" x14ac:dyDescent="0.35">
      <c r="B144" s="71"/>
      <c r="C144" s="323"/>
      <c r="D144" s="47"/>
      <c r="E144" s="60"/>
      <c r="F144" s="45"/>
      <c r="G144" s="46"/>
      <c r="I144" s="61" t="str">
        <f>IF(SUM(AF144:AJ144)=0,"",SUM(AF144:AJ144))</f>
        <v/>
      </c>
      <c r="J144" s="108" t="s">
        <v>12</v>
      </c>
      <c r="K144" s="45" t="str">
        <f>IFERROR(LARGE((AL144:CA144),1),"")</f>
        <v/>
      </c>
      <c r="L144" s="1" t="str">
        <f>IFERROR(LARGE((AL144:CA144),2),"")</f>
        <v/>
      </c>
      <c r="M144" s="1" t="str">
        <f>IFERROR(LARGE((AL144:CA144),3),"")</f>
        <v/>
      </c>
      <c r="N144" s="1" t="str">
        <f>IFERROR(LARGE((AL144:CA144),4),"")</f>
        <v/>
      </c>
      <c r="O144" s="46" t="str">
        <f>IFERROR(LARGE((AL144:CA144),5),"")</f>
        <v/>
      </c>
      <c r="P144" s="1"/>
      <c r="Q144" s="56"/>
      <c r="R144" s="57"/>
      <c r="T144" s="5">
        <f t="shared" ref="T144" si="420">IF(U143="","",1)</f>
        <v>1</v>
      </c>
      <c r="U144" s="126">
        <f t="shared" ref="U144" si="421">IF(U143="","",1)</f>
        <v>1</v>
      </c>
      <c r="V144" s="6">
        <f t="shared" ref="V144" si="422">IF(U143="","",1)</f>
        <v>1</v>
      </c>
      <c r="X144" s="60"/>
      <c r="Y144" s="46"/>
      <c r="Z144" s="76"/>
      <c r="AB144" s="82"/>
      <c r="AC144" s="45"/>
      <c r="AD144" s="60"/>
      <c r="AF144" s="45" t="s">
        <v>12</v>
      </c>
      <c r="AG144" s="1" t="s">
        <v>12</v>
      </c>
      <c r="AH144" s="1" t="s">
        <v>12</v>
      </c>
      <c r="AI144" s="1" t="s">
        <v>12</v>
      </c>
      <c r="AJ144" s="46" t="s">
        <v>12</v>
      </c>
      <c r="AK144" s="108"/>
      <c r="AL144" s="45" t="s">
        <v>12</v>
      </c>
      <c r="AM144" s="45" t="s">
        <v>12</v>
      </c>
      <c r="AN144" s="45" t="s">
        <v>12</v>
      </c>
      <c r="AO144" s="45" t="s">
        <v>12</v>
      </c>
      <c r="AP144" s="45" t="s">
        <v>12</v>
      </c>
      <c r="AQ144" s="45" t="s">
        <v>12</v>
      </c>
      <c r="AR144" s="45" t="s">
        <v>12</v>
      </c>
      <c r="AS144" s="45" t="s">
        <v>12</v>
      </c>
      <c r="AT144" s="45" t="s">
        <v>12</v>
      </c>
      <c r="AU144" s="45" t="s">
        <v>12</v>
      </c>
      <c r="AV144" s="45" t="s">
        <v>12</v>
      </c>
      <c r="AW144" s="45" t="s">
        <v>12</v>
      </c>
      <c r="AX144" s="45" t="s">
        <v>12</v>
      </c>
      <c r="AY144" s="45" t="s">
        <v>12</v>
      </c>
      <c r="AZ144" s="45" t="s">
        <v>12</v>
      </c>
      <c r="BA144" s="45" t="s">
        <v>12</v>
      </c>
      <c r="BB144" s="45" t="s">
        <v>12</v>
      </c>
      <c r="BC144" s="45" t="s">
        <v>12</v>
      </c>
      <c r="BD144" s="45" t="s">
        <v>12</v>
      </c>
      <c r="BE144" s="45" t="s">
        <v>12</v>
      </c>
      <c r="BF144" s="45" t="s">
        <v>12</v>
      </c>
      <c r="BG144" s="45" t="s">
        <v>12</v>
      </c>
      <c r="BH144" s="45" t="s">
        <v>12</v>
      </c>
      <c r="BI144" s="45" t="s">
        <v>12</v>
      </c>
      <c r="BJ144" s="45" t="s">
        <v>12</v>
      </c>
      <c r="BK144" s="45" t="s">
        <v>12</v>
      </c>
      <c r="BL144" s="45" t="s">
        <v>12</v>
      </c>
      <c r="BM144" s="45" t="s">
        <v>12</v>
      </c>
      <c r="BN144" s="45" t="s">
        <v>12</v>
      </c>
      <c r="BO144" s="45" t="s">
        <v>12</v>
      </c>
      <c r="BP144" s="45" t="s">
        <v>12</v>
      </c>
      <c r="BQ144" s="45" t="s">
        <v>12</v>
      </c>
      <c r="BR144" s="45" t="s">
        <v>12</v>
      </c>
      <c r="BS144" s="45" t="s">
        <v>12</v>
      </c>
      <c r="BT144" s="45" t="s">
        <v>12</v>
      </c>
      <c r="BU144" s="45" t="s">
        <v>12</v>
      </c>
      <c r="BV144" s="45" t="s">
        <v>12</v>
      </c>
      <c r="BW144" s="45" t="s">
        <v>12</v>
      </c>
      <c r="BX144" s="45" t="s">
        <v>12</v>
      </c>
      <c r="BY144" s="45" t="s">
        <v>12</v>
      </c>
      <c r="BZ144" s="45" t="s">
        <v>12</v>
      </c>
      <c r="CA144" s="45" t="s">
        <v>12</v>
      </c>
      <c r="CB144" s="117"/>
      <c r="CC144" s="60"/>
      <c r="CD144" s="46"/>
      <c r="CE144" s="88"/>
    </row>
    <row r="145" spans="2:83" s="39" customFormat="1" ht="8.5" customHeight="1" thickBot="1" x14ac:dyDescent="0.4">
      <c r="B145" s="102"/>
      <c r="C145" s="324"/>
      <c r="D145" s="107"/>
      <c r="E145" s="103"/>
      <c r="F145" s="115"/>
      <c r="G145" s="116"/>
      <c r="I145" s="95"/>
      <c r="K145" s="96"/>
      <c r="L145" s="93"/>
      <c r="M145" s="93"/>
      <c r="N145" s="93"/>
      <c r="O145" s="94"/>
      <c r="Q145" s="112"/>
      <c r="R145" s="113"/>
      <c r="T145" s="110">
        <f t="shared" ref="T145" si="423">IF(U143="","",1)</f>
        <v>1</v>
      </c>
      <c r="U145" s="93">
        <f t="shared" ref="U145" si="424">IF(U143="","",1)</f>
        <v>1</v>
      </c>
      <c r="V145" s="109">
        <f t="shared" ref="V145" si="425">IF(U143="","",1)</f>
        <v>1</v>
      </c>
      <c r="X145" s="107"/>
      <c r="Y145" s="97"/>
      <c r="Z145" s="98"/>
      <c r="AB145" s="104"/>
      <c r="AC145" s="92"/>
      <c r="AD145" s="148"/>
      <c r="AF145" s="153"/>
      <c r="AG145" s="154"/>
      <c r="AH145" s="154"/>
      <c r="AI145" s="155"/>
      <c r="AJ145" s="156"/>
      <c r="AL145" s="159"/>
      <c r="AM145" s="155"/>
      <c r="AN145" s="155"/>
      <c r="AO145" s="155"/>
      <c r="AP145" s="155"/>
      <c r="AQ145" s="155"/>
      <c r="AR145" s="155"/>
      <c r="AS145" s="155"/>
      <c r="AT145" s="155"/>
      <c r="AU145" s="155"/>
      <c r="AV145" s="155"/>
      <c r="AW145" s="155"/>
      <c r="AX145" s="155"/>
      <c r="AY145" s="155"/>
      <c r="AZ145" s="155"/>
      <c r="BA145" s="155"/>
      <c r="BB145" s="155"/>
      <c r="BC145" s="155"/>
      <c r="BD145" s="155"/>
      <c r="BE145" s="155"/>
      <c r="BF145" s="155"/>
      <c r="BG145" s="155"/>
      <c r="BH145" s="155"/>
      <c r="BI145" s="155"/>
      <c r="BJ145" s="155"/>
      <c r="BK145" s="155"/>
      <c r="BL145" s="155"/>
      <c r="BM145" s="155"/>
      <c r="BN145" s="155"/>
      <c r="BO145" s="155"/>
      <c r="BP145" s="155"/>
      <c r="BQ145" s="155"/>
      <c r="BR145" s="155"/>
      <c r="BS145" s="155"/>
      <c r="BT145" s="155"/>
      <c r="BU145" s="155"/>
      <c r="BV145" s="155"/>
      <c r="BW145" s="155"/>
      <c r="BX145" s="155"/>
      <c r="BY145" s="155"/>
      <c r="BZ145" s="155"/>
      <c r="CA145" s="156"/>
      <c r="CB145" s="118"/>
      <c r="CC145" s="158"/>
      <c r="CD145" s="97"/>
      <c r="CE145" s="105"/>
    </row>
    <row r="146" spans="2:83" ht="8.5" customHeight="1" thickTop="1" x14ac:dyDescent="0.35">
      <c r="B146" s="71"/>
      <c r="C146" s="323"/>
      <c r="D146" s="47"/>
      <c r="E146" s="60"/>
      <c r="G146" s="46"/>
      <c r="I146" s="61"/>
      <c r="K146" s="45"/>
      <c r="L146" s="1"/>
      <c r="M146" s="1"/>
      <c r="N146" s="1"/>
      <c r="O146" s="46"/>
      <c r="P146" s="1"/>
      <c r="Q146" s="56"/>
      <c r="R146" s="57"/>
      <c r="T146" s="5" t="str">
        <f t="shared" ref="T146" si="426">IF(U147="","",1)</f>
        <v/>
      </c>
      <c r="U146" s="1" t="str">
        <f t="shared" ref="U146" si="427">IF(U147="","",1)</f>
        <v/>
      </c>
      <c r="V146" s="6" t="str">
        <f t="shared" ref="V146" si="428">IF(U147="","",1)</f>
        <v/>
      </c>
      <c r="X146" s="60"/>
      <c r="Y146" s="46"/>
      <c r="Z146" s="76"/>
      <c r="AB146" s="82"/>
      <c r="AC146" s="45"/>
      <c r="AD146" s="134"/>
      <c r="AF146" s="135"/>
      <c r="AG146" s="136"/>
      <c r="AH146" s="136"/>
      <c r="AI146" s="137"/>
      <c r="AJ146" s="138"/>
      <c r="AL146" s="143"/>
      <c r="AM146" s="144"/>
      <c r="AN146" s="144"/>
      <c r="AO146" s="144"/>
      <c r="AP146" s="144"/>
      <c r="AQ146" s="144"/>
      <c r="AR146" s="144"/>
      <c r="AS146" s="144"/>
      <c r="AT146" s="144"/>
      <c r="AU146" s="144"/>
      <c r="AV146" s="144"/>
      <c r="AW146" s="144"/>
      <c r="AX146" s="144"/>
      <c r="AY146" s="144"/>
      <c r="AZ146" s="144"/>
      <c r="BA146" s="144"/>
      <c r="BB146" s="144"/>
      <c r="BC146" s="144"/>
      <c r="BD146" s="144"/>
      <c r="BE146" s="144"/>
      <c r="BF146" s="144"/>
      <c r="BG146" s="144"/>
      <c r="BH146" s="144"/>
      <c r="BI146" s="144"/>
      <c r="BJ146" s="144"/>
      <c r="BK146" s="144"/>
      <c r="BL146" s="144"/>
      <c r="BM146" s="144"/>
      <c r="BN146" s="144"/>
      <c r="BO146" s="144"/>
      <c r="BP146" s="144"/>
      <c r="BQ146" s="144"/>
      <c r="BR146" s="144"/>
      <c r="BS146" s="144"/>
      <c r="BT146" s="144"/>
      <c r="BU146" s="144"/>
      <c r="BV146" s="144"/>
      <c r="BW146" s="144"/>
      <c r="BX146" s="144"/>
      <c r="BY146" s="144"/>
      <c r="BZ146" s="144"/>
      <c r="CA146" s="145"/>
      <c r="CB146" s="117"/>
      <c r="CC146" s="134"/>
      <c r="CD146" s="46"/>
      <c r="CE146" s="88"/>
    </row>
    <row r="147" spans="2:83" x14ac:dyDescent="0.35">
      <c r="B147" s="71"/>
      <c r="C147" s="323">
        <f t="shared" ref="C147:D147" si="429">IF(AC147="Athlete Name","",AC147)</f>
        <v>33</v>
      </c>
      <c r="D147" s="47" t="str">
        <f t="shared" si="429"/>
        <v>Katrina Demerle</v>
      </c>
      <c r="E147" s="60"/>
      <c r="F147" s="3" t="str">
        <f>IF(COUNT(AL147:CA147)=0,"", COUNT(AL147:CA147))</f>
        <v/>
      </c>
      <c r="G147" s="46" t="str">
        <f t="shared" ref="G147" si="430">_xlfn.IFS(F147="","",F147=1,1,F147=2,2,F147=3,3,F147=4,4,F147=5,5,F147&gt;5,5)</f>
        <v/>
      </c>
      <c r="I147" s="61"/>
      <c r="J147" s="108" t="s">
        <v>7</v>
      </c>
      <c r="K147" s="45" t="str">
        <f>IFERROR(LARGE((AL147:CA147),1),"")</f>
        <v/>
      </c>
      <c r="L147" s="1" t="str">
        <f>IFERROR(LARGE((AL147:CA147),2),"")</f>
        <v/>
      </c>
      <c r="M147" s="1" t="str">
        <f>IFERROR(LARGE((AL147:CA147),3),"")</f>
        <v/>
      </c>
      <c r="N147" s="1" t="str">
        <f>IFERROR(LARGE((AL147:CA147),4),"")</f>
        <v/>
      </c>
      <c r="O147" s="46" t="str">
        <f>IFERROR(LARGE((AL147:CA147),5),"")</f>
        <v/>
      </c>
      <c r="P147" s="1"/>
      <c r="Q147" s="56" t="str">
        <f t="shared" ref="Q147" si="431">IFERROR(AVERAGEIF(K147:O147,"&gt;0"),"")</f>
        <v/>
      </c>
      <c r="R147" s="57" t="str">
        <f t="shared" ref="R147" si="432">IF(SUM(AF148:AJ148,K148:O148)=0,"",SUM(AF148:AJ148,K148:O148))</f>
        <v/>
      </c>
      <c r="T147" s="5" t="str">
        <f t="shared" ref="T147" si="433">IF(U147="","",1)</f>
        <v/>
      </c>
      <c r="U147" s="4" t="str">
        <f t="shared" ref="U147" si="434">IF(SUM(Q147:R147)=0,"",SUM(Q147:R147))</f>
        <v/>
      </c>
      <c r="V147" s="6" t="str">
        <f t="shared" ref="V147" si="435">IF(U147="","",1)</f>
        <v/>
      </c>
      <c r="X147" s="60" t="str">
        <f t="shared" ref="X147" si="436">IF(AD147="Athlete Name","",AD147)</f>
        <v>Katrina Demerle</v>
      </c>
      <c r="Y147" s="46"/>
      <c r="Z147" s="76"/>
      <c r="AB147" s="82"/>
      <c r="AC147" s="45">
        <v>33</v>
      </c>
      <c r="AD147" s="60" t="s">
        <v>194</v>
      </c>
      <c r="AF147" s="45"/>
      <c r="AG147" s="1"/>
      <c r="AH147" s="1"/>
      <c r="AI147" s="1"/>
      <c r="AJ147" s="46"/>
      <c r="AK147" s="108"/>
      <c r="AL147" s="62" t="s">
        <v>7</v>
      </c>
      <c r="AM147" s="62" t="s">
        <v>7</v>
      </c>
      <c r="AN147" s="62" t="s">
        <v>7</v>
      </c>
      <c r="AO147" s="62" t="s">
        <v>7</v>
      </c>
      <c r="AP147" s="62" t="s">
        <v>7</v>
      </c>
      <c r="AQ147" s="62" t="s">
        <v>7</v>
      </c>
      <c r="AR147" s="62" t="s">
        <v>7</v>
      </c>
      <c r="AS147" s="62" t="s">
        <v>7</v>
      </c>
      <c r="AT147" s="62" t="s">
        <v>7</v>
      </c>
      <c r="AU147" s="62" t="s">
        <v>7</v>
      </c>
      <c r="AV147" s="62" t="s">
        <v>7</v>
      </c>
      <c r="AW147" s="62" t="s">
        <v>7</v>
      </c>
      <c r="AX147" s="62" t="s">
        <v>7</v>
      </c>
      <c r="AY147" s="62" t="s">
        <v>7</v>
      </c>
      <c r="AZ147" s="62" t="s">
        <v>7</v>
      </c>
      <c r="BA147" s="62" t="s">
        <v>7</v>
      </c>
      <c r="BB147" s="62" t="s">
        <v>7</v>
      </c>
      <c r="BC147" s="62" t="s">
        <v>7</v>
      </c>
      <c r="BD147" s="62" t="s">
        <v>7</v>
      </c>
      <c r="BE147" s="62" t="s">
        <v>7</v>
      </c>
      <c r="BF147" s="62" t="s">
        <v>7</v>
      </c>
      <c r="BG147" s="62" t="s">
        <v>7</v>
      </c>
      <c r="BH147" s="62" t="s">
        <v>7</v>
      </c>
      <c r="BI147" s="62" t="s">
        <v>7</v>
      </c>
      <c r="BJ147" s="62" t="s">
        <v>7</v>
      </c>
      <c r="BK147" s="62" t="s">
        <v>7</v>
      </c>
      <c r="BL147" s="62" t="s">
        <v>7</v>
      </c>
      <c r="BM147" s="62" t="s">
        <v>7</v>
      </c>
      <c r="BN147" s="62" t="s">
        <v>7</v>
      </c>
      <c r="BO147" s="62" t="s">
        <v>7</v>
      </c>
      <c r="BP147" s="62" t="s">
        <v>7</v>
      </c>
      <c r="BQ147" s="62" t="s">
        <v>7</v>
      </c>
      <c r="BR147" s="62" t="s">
        <v>7</v>
      </c>
      <c r="BS147" s="62" t="s">
        <v>7</v>
      </c>
      <c r="BT147" s="62" t="s">
        <v>7</v>
      </c>
      <c r="BU147" s="62" t="s">
        <v>7</v>
      </c>
      <c r="BV147" s="62" t="s">
        <v>7</v>
      </c>
      <c r="BW147" s="62" t="s">
        <v>7</v>
      </c>
      <c r="BX147" s="62" t="s">
        <v>7</v>
      </c>
      <c r="BY147" s="62" t="s">
        <v>7</v>
      </c>
      <c r="BZ147" s="62" t="s">
        <v>7</v>
      </c>
      <c r="CA147" s="62" t="s">
        <v>7</v>
      </c>
      <c r="CB147" s="117"/>
      <c r="CC147" s="60" t="str">
        <f>IF(AD147="Athlete Name","",AD147)</f>
        <v>Katrina Demerle</v>
      </c>
      <c r="CD147" s="46">
        <v>32</v>
      </c>
      <c r="CE147" s="88"/>
    </row>
    <row r="148" spans="2:83" x14ac:dyDescent="0.35">
      <c r="B148" s="71"/>
      <c r="C148" s="323"/>
      <c r="D148" s="47"/>
      <c r="E148" s="60"/>
      <c r="G148" s="46"/>
      <c r="I148" s="61" t="str">
        <f>IF(SUM(AF148:AJ148)=0,"",SUM(AF148:AJ148))</f>
        <v/>
      </c>
      <c r="J148" s="108" t="s">
        <v>12</v>
      </c>
      <c r="K148" s="45" t="str">
        <f>IFERROR(LARGE((AL148:CA148),1),"")</f>
        <v/>
      </c>
      <c r="L148" s="1" t="str">
        <f>IFERROR(LARGE((AL148:CA148),2),"")</f>
        <v/>
      </c>
      <c r="M148" s="1" t="str">
        <f>IFERROR(LARGE((AL148:CA148),3),"")</f>
        <v/>
      </c>
      <c r="N148" s="1" t="str">
        <f>IFERROR(LARGE((AL148:CA148),4),"")</f>
        <v/>
      </c>
      <c r="O148" s="46" t="str">
        <f>IFERROR(LARGE((AL148:CA148),5),"")</f>
        <v/>
      </c>
      <c r="P148" s="1"/>
      <c r="Q148" s="56"/>
      <c r="R148" s="57"/>
      <c r="T148" s="5" t="str">
        <f t="shared" ref="T148" si="437">IF(U147="","",1)</f>
        <v/>
      </c>
      <c r="U148" s="126" t="str">
        <f t="shared" ref="U148" si="438">IF(U147="","",1)</f>
        <v/>
      </c>
      <c r="V148" s="6" t="str">
        <f t="shared" ref="V148" si="439">IF(U147="","",1)</f>
        <v/>
      </c>
      <c r="X148" s="60"/>
      <c r="Y148" s="46"/>
      <c r="Z148" s="76"/>
      <c r="AB148" s="82"/>
      <c r="AC148" s="45"/>
      <c r="AD148" s="60"/>
      <c r="AF148" s="45" t="s">
        <v>12</v>
      </c>
      <c r="AG148" s="1" t="s">
        <v>12</v>
      </c>
      <c r="AH148" s="1" t="s">
        <v>12</v>
      </c>
      <c r="AI148" s="1" t="s">
        <v>12</v>
      </c>
      <c r="AJ148" s="46" t="s">
        <v>12</v>
      </c>
      <c r="AK148" s="108"/>
      <c r="AL148" s="45" t="s">
        <v>12</v>
      </c>
      <c r="AM148" s="45" t="s">
        <v>12</v>
      </c>
      <c r="AN148" s="45" t="s">
        <v>12</v>
      </c>
      <c r="AO148" s="45" t="s">
        <v>12</v>
      </c>
      <c r="AP148" s="45" t="s">
        <v>12</v>
      </c>
      <c r="AQ148" s="45" t="s">
        <v>12</v>
      </c>
      <c r="AR148" s="45" t="s">
        <v>12</v>
      </c>
      <c r="AS148" s="45" t="s">
        <v>12</v>
      </c>
      <c r="AT148" s="45" t="s">
        <v>12</v>
      </c>
      <c r="AU148" s="45" t="s">
        <v>12</v>
      </c>
      <c r="AV148" s="45" t="s">
        <v>12</v>
      </c>
      <c r="AW148" s="45" t="s">
        <v>12</v>
      </c>
      <c r="AX148" s="45" t="s">
        <v>12</v>
      </c>
      <c r="AY148" s="45" t="s">
        <v>12</v>
      </c>
      <c r="AZ148" s="45" t="s">
        <v>12</v>
      </c>
      <c r="BA148" s="45" t="s">
        <v>12</v>
      </c>
      <c r="BB148" s="45" t="s">
        <v>12</v>
      </c>
      <c r="BC148" s="45" t="s">
        <v>12</v>
      </c>
      <c r="BD148" s="45" t="s">
        <v>12</v>
      </c>
      <c r="BE148" s="45" t="s">
        <v>12</v>
      </c>
      <c r="BF148" s="45" t="s">
        <v>12</v>
      </c>
      <c r="BG148" s="45" t="s">
        <v>12</v>
      </c>
      <c r="BH148" s="45" t="s">
        <v>12</v>
      </c>
      <c r="BI148" s="45" t="s">
        <v>12</v>
      </c>
      <c r="BJ148" s="45" t="s">
        <v>12</v>
      </c>
      <c r="BK148" s="45" t="s">
        <v>12</v>
      </c>
      <c r="BL148" s="45" t="s">
        <v>12</v>
      </c>
      <c r="BM148" s="45" t="s">
        <v>12</v>
      </c>
      <c r="BN148" s="45" t="s">
        <v>12</v>
      </c>
      <c r="BO148" s="45" t="s">
        <v>12</v>
      </c>
      <c r="BP148" s="45" t="s">
        <v>12</v>
      </c>
      <c r="BQ148" s="45" t="s">
        <v>12</v>
      </c>
      <c r="BR148" s="45" t="s">
        <v>12</v>
      </c>
      <c r="BS148" s="45" t="s">
        <v>12</v>
      </c>
      <c r="BT148" s="45" t="s">
        <v>12</v>
      </c>
      <c r="BU148" s="45" t="s">
        <v>12</v>
      </c>
      <c r="BV148" s="45" t="s">
        <v>12</v>
      </c>
      <c r="BW148" s="45" t="s">
        <v>12</v>
      </c>
      <c r="BX148" s="45" t="s">
        <v>12</v>
      </c>
      <c r="BY148" s="45" t="s">
        <v>12</v>
      </c>
      <c r="BZ148" s="45" t="s">
        <v>12</v>
      </c>
      <c r="CA148" s="45" t="s">
        <v>12</v>
      </c>
      <c r="CB148" s="117"/>
      <c r="CC148" s="60"/>
      <c r="CD148" s="46"/>
      <c r="CE148" s="88"/>
    </row>
    <row r="149" spans="2:83" s="39" customFormat="1" ht="8.5" customHeight="1" thickBot="1" x14ac:dyDescent="0.4">
      <c r="B149" s="102"/>
      <c r="C149" s="324"/>
      <c r="D149" s="107"/>
      <c r="E149" s="103"/>
      <c r="F149" s="115"/>
      <c r="G149" s="116"/>
      <c r="I149" s="95"/>
      <c r="K149" s="96"/>
      <c r="L149" s="93"/>
      <c r="M149" s="93"/>
      <c r="N149" s="93"/>
      <c r="O149" s="94"/>
      <c r="Q149" s="112"/>
      <c r="R149" s="113"/>
      <c r="T149" s="110" t="str">
        <f t="shared" ref="T149" si="440">IF(U147="","",1)</f>
        <v/>
      </c>
      <c r="U149" s="93" t="str">
        <f t="shared" ref="U149" si="441">IF(U147="","",1)</f>
        <v/>
      </c>
      <c r="V149" s="109" t="str">
        <f t="shared" ref="V149" si="442">IF(U147="","",1)</f>
        <v/>
      </c>
      <c r="X149" s="107"/>
      <c r="Y149" s="97"/>
      <c r="Z149" s="98"/>
      <c r="AB149" s="104"/>
      <c r="AC149" s="92"/>
      <c r="AD149" s="139"/>
      <c r="AF149" s="140"/>
      <c r="AG149" s="141"/>
      <c r="AH149" s="141"/>
      <c r="AI149" s="141"/>
      <c r="AJ149" s="142"/>
      <c r="AL149" s="140"/>
      <c r="AM149" s="141"/>
      <c r="AN149" s="141"/>
      <c r="AO149" s="141"/>
      <c r="AP149" s="141"/>
      <c r="AQ149" s="141"/>
      <c r="AR149" s="141"/>
      <c r="AS149" s="141"/>
      <c r="AT149" s="141"/>
      <c r="AU149" s="141"/>
      <c r="AV149" s="141"/>
      <c r="AW149" s="141"/>
      <c r="AX149" s="141"/>
      <c r="AY149" s="141"/>
      <c r="AZ149" s="141"/>
      <c r="BA149" s="141"/>
      <c r="BB149" s="141"/>
      <c r="BC149" s="141"/>
      <c r="BD149" s="141"/>
      <c r="BE149" s="141"/>
      <c r="BF149" s="141"/>
      <c r="BG149" s="141"/>
      <c r="BH149" s="141"/>
      <c r="BI149" s="141"/>
      <c r="BJ149" s="141"/>
      <c r="BK149" s="141"/>
      <c r="BL149" s="141"/>
      <c r="BM149" s="141"/>
      <c r="BN149" s="141"/>
      <c r="BO149" s="141"/>
      <c r="BP149" s="141"/>
      <c r="BQ149" s="141"/>
      <c r="BR149" s="141"/>
      <c r="BS149" s="141"/>
      <c r="BT149" s="141"/>
      <c r="BU149" s="141"/>
      <c r="BV149" s="141"/>
      <c r="BW149" s="141"/>
      <c r="BX149" s="141"/>
      <c r="BY149" s="141"/>
      <c r="BZ149" s="141"/>
      <c r="CA149" s="142"/>
      <c r="CB149" s="118"/>
      <c r="CC149" s="146"/>
      <c r="CD149" s="97"/>
      <c r="CE149" s="105"/>
    </row>
    <row r="150" spans="2:83" ht="8.5" customHeight="1" thickTop="1" x14ac:dyDescent="0.35">
      <c r="B150" s="71"/>
      <c r="C150" s="323"/>
      <c r="D150" s="47"/>
      <c r="E150" s="60"/>
      <c r="G150" s="46"/>
      <c r="I150" s="61"/>
      <c r="K150" s="45"/>
      <c r="L150" s="1"/>
      <c r="M150" s="1"/>
      <c r="N150" s="1"/>
      <c r="O150" s="46"/>
      <c r="P150" s="1"/>
      <c r="Q150" s="56"/>
      <c r="R150" s="57"/>
      <c r="T150" s="5">
        <f t="shared" ref="T150" si="443">IF(U151="","",1)</f>
        <v>1</v>
      </c>
      <c r="U150" s="1">
        <f t="shared" ref="U150" si="444">IF(U151="","",1)</f>
        <v>1</v>
      </c>
      <c r="V150" s="6">
        <f t="shared" ref="V150" si="445">IF(U151="","",1)</f>
        <v>1</v>
      </c>
      <c r="X150" s="60"/>
      <c r="Y150" s="46"/>
      <c r="Z150" s="76"/>
      <c r="AB150" s="82"/>
      <c r="AC150" s="45"/>
      <c r="AD150" s="149"/>
      <c r="AF150" s="150"/>
      <c r="AG150" s="151"/>
      <c r="AH150" s="151"/>
      <c r="AI150" s="151"/>
      <c r="AJ150" s="152"/>
      <c r="AL150" s="150"/>
      <c r="AM150" s="157"/>
      <c r="AN150" s="157"/>
      <c r="AO150" s="157"/>
      <c r="AP150" s="157"/>
      <c r="AQ150" s="157"/>
      <c r="AR150" s="157"/>
      <c r="AS150" s="157"/>
      <c r="AT150" s="157"/>
      <c r="AU150" s="157"/>
      <c r="AV150" s="157"/>
      <c r="AW150" s="157"/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7"/>
      <c r="BS150" s="157"/>
      <c r="BT150" s="157"/>
      <c r="BU150" s="157"/>
      <c r="BV150" s="157"/>
      <c r="BW150" s="157"/>
      <c r="BX150" s="157"/>
      <c r="BY150" s="157"/>
      <c r="BZ150" s="157"/>
      <c r="CA150" s="152"/>
      <c r="CB150" s="117"/>
      <c r="CC150" s="149"/>
      <c r="CD150" s="46"/>
      <c r="CE150" s="88"/>
    </row>
    <row r="151" spans="2:83" x14ac:dyDescent="0.35">
      <c r="B151" s="71"/>
      <c r="C151" s="323">
        <f t="shared" ref="C151:D151" si="446">IF(AC151="Athlete Name","",AC151)</f>
        <v>34</v>
      </c>
      <c r="D151" s="47" t="str">
        <f t="shared" si="446"/>
        <v>Emma Rhode</v>
      </c>
      <c r="E151" s="60"/>
      <c r="F151" s="3">
        <f>IF(COUNT(AL151:CA151)=0,"", COUNT(AL151:CA151))</f>
        <v>2</v>
      </c>
      <c r="G151" s="46">
        <f t="shared" ref="G151" si="447">_xlfn.IFS(F151="","",F151=1,1,F151=2,2,F151=3,3,F151=4,4,F151=5,5,F151&gt;5,5)</f>
        <v>2</v>
      </c>
      <c r="I151" s="61"/>
      <c r="J151" s="108" t="s">
        <v>7</v>
      </c>
      <c r="K151" s="45">
        <f>IFERROR(LARGE((AL151:CA151),1),"")</f>
        <v>582</v>
      </c>
      <c r="L151" s="1">
        <f>IFERROR(LARGE((AL151:CA151),2),"")</f>
        <v>579</v>
      </c>
      <c r="M151" s="1" t="str">
        <f>IFERROR(LARGE((AL151:CA151),3),"")</f>
        <v/>
      </c>
      <c r="N151" s="1" t="str">
        <f>IFERROR(LARGE((AL151:CA151),4),"")</f>
        <v/>
      </c>
      <c r="O151" s="46" t="str">
        <f>IFERROR(LARGE((AL151:CA151),5),"")</f>
        <v/>
      </c>
      <c r="P151" s="1"/>
      <c r="Q151" s="56">
        <f t="shared" ref="Q151" si="448">IFERROR(AVERAGEIF(K151:O151,"&gt;0"),"")</f>
        <v>580.5</v>
      </c>
      <c r="R151" s="57" t="str">
        <f t="shared" ref="R151" si="449">IF(SUM(AF152:AJ152,K152:O152)=0,"",SUM(AF152:AJ152,K152:O152))</f>
        <v/>
      </c>
      <c r="T151" s="5">
        <f t="shared" ref="T151" si="450">IF(U151="","",1)</f>
        <v>1</v>
      </c>
      <c r="U151" s="4">
        <f t="shared" ref="U151" si="451">IF(SUM(Q151:R151)=0,"",SUM(Q151:R151))</f>
        <v>580.5</v>
      </c>
      <c r="V151" s="6">
        <f t="shared" ref="V151" si="452">IF(U151="","",1)</f>
        <v>1</v>
      </c>
      <c r="X151" s="60" t="str">
        <f t="shared" ref="X151" si="453">IF(AD151="Athlete Name","",AD151)</f>
        <v>Emma Rhode</v>
      </c>
      <c r="Y151" s="46"/>
      <c r="Z151" s="76"/>
      <c r="AB151" s="82"/>
      <c r="AC151" s="45">
        <v>34</v>
      </c>
      <c r="AD151" s="60" t="s">
        <v>222</v>
      </c>
      <c r="AF151" s="45"/>
      <c r="AG151" s="1"/>
      <c r="AH151" s="1"/>
      <c r="AI151" s="1"/>
      <c r="AJ151" s="46"/>
      <c r="AK151" s="108"/>
      <c r="AL151" s="62" t="s">
        <v>7</v>
      </c>
      <c r="AM151" s="62" t="s">
        <v>7</v>
      </c>
      <c r="AN151" s="62" t="s">
        <v>7</v>
      </c>
      <c r="AO151" s="62" t="s">
        <v>7</v>
      </c>
      <c r="AP151" s="62" t="s">
        <v>7</v>
      </c>
      <c r="AQ151" s="62" t="s">
        <v>7</v>
      </c>
      <c r="AR151" s="62" t="s">
        <v>7</v>
      </c>
      <c r="AS151" s="62" t="s">
        <v>7</v>
      </c>
      <c r="AT151" s="62" t="s">
        <v>7</v>
      </c>
      <c r="AU151" s="62" t="s">
        <v>7</v>
      </c>
      <c r="AV151" s="62">
        <v>582</v>
      </c>
      <c r="AW151" s="62">
        <v>579</v>
      </c>
      <c r="AX151" s="62" t="s">
        <v>7</v>
      </c>
      <c r="AY151" s="62" t="s">
        <v>7</v>
      </c>
      <c r="AZ151" s="62" t="s">
        <v>7</v>
      </c>
      <c r="BA151" s="62" t="s">
        <v>7</v>
      </c>
      <c r="BB151" s="62" t="s">
        <v>7</v>
      </c>
      <c r="BC151" s="62" t="s">
        <v>7</v>
      </c>
      <c r="BD151" s="62" t="s">
        <v>7</v>
      </c>
      <c r="BE151" s="62" t="s">
        <v>7</v>
      </c>
      <c r="BF151" s="62" t="s">
        <v>7</v>
      </c>
      <c r="BG151" s="62" t="s">
        <v>7</v>
      </c>
      <c r="BH151" s="62" t="s">
        <v>7</v>
      </c>
      <c r="BI151" s="62" t="s">
        <v>7</v>
      </c>
      <c r="BJ151" s="62" t="s">
        <v>7</v>
      </c>
      <c r="BK151" s="62" t="s">
        <v>7</v>
      </c>
      <c r="BL151" s="62" t="s">
        <v>7</v>
      </c>
      <c r="BM151" s="62" t="s">
        <v>7</v>
      </c>
      <c r="BN151" s="62" t="s">
        <v>7</v>
      </c>
      <c r="BO151" s="62" t="s">
        <v>7</v>
      </c>
      <c r="BP151" s="62" t="s">
        <v>7</v>
      </c>
      <c r="BQ151" s="62" t="s">
        <v>7</v>
      </c>
      <c r="BR151" s="62" t="s">
        <v>7</v>
      </c>
      <c r="BS151" s="62" t="s">
        <v>7</v>
      </c>
      <c r="BT151" s="62" t="s">
        <v>7</v>
      </c>
      <c r="BU151" s="62" t="s">
        <v>7</v>
      </c>
      <c r="BV151" s="62" t="s">
        <v>7</v>
      </c>
      <c r="BW151" s="62" t="s">
        <v>7</v>
      </c>
      <c r="BX151" s="62" t="s">
        <v>7</v>
      </c>
      <c r="BY151" s="62" t="s">
        <v>7</v>
      </c>
      <c r="BZ151" s="62" t="s">
        <v>7</v>
      </c>
      <c r="CA151" s="62" t="s">
        <v>7</v>
      </c>
      <c r="CB151" s="117"/>
      <c r="CC151" s="60" t="str">
        <f>IF(AD151="Athlete Name","",AD151)</f>
        <v>Emma Rhode</v>
      </c>
      <c r="CD151" s="46">
        <v>33</v>
      </c>
      <c r="CE151" s="88"/>
    </row>
    <row r="152" spans="2:83" x14ac:dyDescent="0.35">
      <c r="B152" s="71"/>
      <c r="C152" s="323"/>
      <c r="D152" s="47"/>
      <c r="E152" s="60"/>
      <c r="G152" s="46"/>
      <c r="I152" s="61" t="str">
        <f>IF(SUM(AF152:AJ152)=0,"",SUM(AF152:AJ152))</f>
        <v/>
      </c>
      <c r="J152" s="108" t="s">
        <v>12</v>
      </c>
      <c r="K152" s="45" t="str">
        <f>IFERROR(LARGE((AL152:CA152),1),"")</f>
        <v/>
      </c>
      <c r="L152" s="1" t="str">
        <f>IFERROR(LARGE((AL152:CA152),2),"")</f>
        <v/>
      </c>
      <c r="M152" s="1" t="str">
        <f>IFERROR(LARGE((AL152:CA152),3),"")</f>
        <v/>
      </c>
      <c r="N152" s="1" t="str">
        <f>IFERROR(LARGE((AL152:CA152),4),"")</f>
        <v/>
      </c>
      <c r="O152" s="46" t="str">
        <f>IFERROR(LARGE((AL152:CA152),5),"")</f>
        <v/>
      </c>
      <c r="P152" s="1"/>
      <c r="Q152" s="56"/>
      <c r="R152" s="57"/>
      <c r="T152" s="5">
        <f t="shared" ref="T152" si="454">IF(U151="","",1)</f>
        <v>1</v>
      </c>
      <c r="U152" s="126">
        <f t="shared" ref="U152" si="455">IF(U151="","",1)</f>
        <v>1</v>
      </c>
      <c r="V152" s="6">
        <f t="shared" ref="V152" si="456">IF(U151="","",1)</f>
        <v>1</v>
      </c>
      <c r="X152" s="60"/>
      <c r="Y152" s="46"/>
      <c r="Z152" s="76"/>
      <c r="AB152" s="82"/>
      <c r="AC152" s="45"/>
      <c r="AD152" s="60"/>
      <c r="AF152" s="45" t="s">
        <v>12</v>
      </c>
      <c r="AG152" s="1" t="s">
        <v>12</v>
      </c>
      <c r="AH152" s="1" t="s">
        <v>12</v>
      </c>
      <c r="AI152" s="1" t="s">
        <v>12</v>
      </c>
      <c r="AJ152" s="46" t="s">
        <v>12</v>
      </c>
      <c r="AK152" s="108"/>
      <c r="AL152" s="45" t="s">
        <v>12</v>
      </c>
      <c r="AM152" s="45" t="s">
        <v>12</v>
      </c>
      <c r="AN152" s="45" t="s">
        <v>12</v>
      </c>
      <c r="AO152" s="45" t="s">
        <v>12</v>
      </c>
      <c r="AP152" s="45" t="s">
        <v>12</v>
      </c>
      <c r="AQ152" s="45" t="s">
        <v>12</v>
      </c>
      <c r="AR152" s="45" t="s">
        <v>12</v>
      </c>
      <c r="AS152" s="45" t="s">
        <v>12</v>
      </c>
      <c r="AT152" s="45" t="s">
        <v>12</v>
      </c>
      <c r="AU152" s="45" t="s">
        <v>12</v>
      </c>
      <c r="AV152" s="45" t="s">
        <v>12</v>
      </c>
      <c r="AW152" s="45" t="s">
        <v>12</v>
      </c>
      <c r="AX152" s="45" t="s">
        <v>12</v>
      </c>
      <c r="AY152" s="45" t="s">
        <v>12</v>
      </c>
      <c r="AZ152" s="45" t="s">
        <v>12</v>
      </c>
      <c r="BA152" s="45" t="s">
        <v>12</v>
      </c>
      <c r="BB152" s="45" t="s">
        <v>12</v>
      </c>
      <c r="BC152" s="45" t="s">
        <v>12</v>
      </c>
      <c r="BD152" s="45" t="s">
        <v>12</v>
      </c>
      <c r="BE152" s="45" t="s">
        <v>12</v>
      </c>
      <c r="BF152" s="45" t="s">
        <v>12</v>
      </c>
      <c r="BG152" s="45" t="s">
        <v>12</v>
      </c>
      <c r="BH152" s="45" t="s">
        <v>12</v>
      </c>
      <c r="BI152" s="45" t="s">
        <v>12</v>
      </c>
      <c r="BJ152" s="45" t="s">
        <v>12</v>
      </c>
      <c r="BK152" s="45" t="s">
        <v>12</v>
      </c>
      <c r="BL152" s="45" t="s">
        <v>12</v>
      </c>
      <c r="BM152" s="45" t="s">
        <v>12</v>
      </c>
      <c r="BN152" s="45" t="s">
        <v>12</v>
      </c>
      <c r="BO152" s="45" t="s">
        <v>12</v>
      </c>
      <c r="BP152" s="45" t="s">
        <v>12</v>
      </c>
      <c r="BQ152" s="45" t="s">
        <v>12</v>
      </c>
      <c r="BR152" s="45" t="s">
        <v>12</v>
      </c>
      <c r="BS152" s="45" t="s">
        <v>12</v>
      </c>
      <c r="BT152" s="45" t="s">
        <v>12</v>
      </c>
      <c r="BU152" s="45" t="s">
        <v>12</v>
      </c>
      <c r="BV152" s="45" t="s">
        <v>12</v>
      </c>
      <c r="BW152" s="45" t="s">
        <v>12</v>
      </c>
      <c r="BX152" s="45" t="s">
        <v>12</v>
      </c>
      <c r="BY152" s="45" t="s">
        <v>12</v>
      </c>
      <c r="BZ152" s="45" t="s">
        <v>12</v>
      </c>
      <c r="CA152" s="45" t="s">
        <v>12</v>
      </c>
      <c r="CB152" s="117"/>
      <c r="CC152" s="60"/>
      <c r="CD152" s="46"/>
      <c r="CE152" s="88"/>
    </row>
    <row r="153" spans="2:83" s="39" customFormat="1" ht="8.5" customHeight="1" thickBot="1" x14ac:dyDescent="0.4">
      <c r="B153" s="102"/>
      <c r="C153" s="324"/>
      <c r="D153" s="107"/>
      <c r="E153" s="103"/>
      <c r="F153" s="115"/>
      <c r="G153" s="116"/>
      <c r="I153" s="95"/>
      <c r="K153" s="96"/>
      <c r="L153" s="93"/>
      <c r="M153" s="93"/>
      <c r="N153" s="93"/>
      <c r="O153" s="94"/>
      <c r="Q153" s="112"/>
      <c r="R153" s="113"/>
      <c r="T153" s="110">
        <f t="shared" ref="T153" si="457">IF(U151="","",1)</f>
        <v>1</v>
      </c>
      <c r="U153" s="93">
        <f t="shared" ref="U153" si="458">IF(U151="","",1)</f>
        <v>1</v>
      </c>
      <c r="V153" s="109">
        <f t="shared" ref="V153" si="459">IF(U151="","",1)</f>
        <v>1</v>
      </c>
      <c r="X153" s="107"/>
      <c r="Y153" s="97"/>
      <c r="Z153" s="98"/>
      <c r="AB153" s="104"/>
      <c r="AC153" s="92"/>
      <c r="AD153" s="148"/>
      <c r="AF153" s="153"/>
      <c r="AG153" s="154"/>
      <c r="AH153" s="154"/>
      <c r="AI153" s="155"/>
      <c r="AJ153" s="156"/>
      <c r="AL153" s="159"/>
      <c r="AM153" s="155"/>
      <c r="AN153" s="155"/>
      <c r="AO153" s="155"/>
      <c r="AP153" s="155"/>
      <c r="AQ153" s="155"/>
      <c r="AR153" s="155"/>
      <c r="AS153" s="155"/>
      <c r="AT153" s="155"/>
      <c r="AU153" s="155"/>
      <c r="AV153" s="155"/>
      <c r="AW153" s="155"/>
      <c r="AX153" s="155"/>
      <c r="AY153" s="155"/>
      <c r="AZ153" s="155"/>
      <c r="BA153" s="155"/>
      <c r="BB153" s="155"/>
      <c r="BC153" s="155"/>
      <c r="BD153" s="155"/>
      <c r="BE153" s="155"/>
      <c r="BF153" s="155"/>
      <c r="BG153" s="155"/>
      <c r="BH153" s="155"/>
      <c r="BI153" s="155"/>
      <c r="BJ153" s="155"/>
      <c r="BK153" s="155"/>
      <c r="BL153" s="155"/>
      <c r="BM153" s="155"/>
      <c r="BN153" s="155"/>
      <c r="BO153" s="155"/>
      <c r="BP153" s="155"/>
      <c r="BQ153" s="155"/>
      <c r="BR153" s="155"/>
      <c r="BS153" s="155"/>
      <c r="BT153" s="155"/>
      <c r="BU153" s="155"/>
      <c r="BV153" s="155"/>
      <c r="BW153" s="155"/>
      <c r="BX153" s="155"/>
      <c r="BY153" s="155"/>
      <c r="BZ153" s="155"/>
      <c r="CA153" s="156"/>
      <c r="CB153" s="118"/>
      <c r="CC153" s="158"/>
      <c r="CD153" s="97"/>
      <c r="CE153" s="105"/>
    </row>
    <row r="154" spans="2:83" ht="8.5" customHeight="1" thickTop="1" x14ac:dyDescent="0.35">
      <c r="B154" s="71"/>
      <c r="C154" s="323"/>
      <c r="D154" s="47"/>
      <c r="E154" s="60"/>
      <c r="G154" s="46"/>
      <c r="I154" s="61"/>
      <c r="K154" s="45"/>
      <c r="L154" s="1"/>
      <c r="M154" s="1"/>
      <c r="N154" s="1"/>
      <c r="O154" s="46"/>
      <c r="P154" s="1"/>
      <c r="Q154" s="56"/>
      <c r="R154" s="57"/>
      <c r="T154" s="5">
        <f t="shared" ref="T154" si="460">IF(U155="","",1)</f>
        <v>1</v>
      </c>
      <c r="U154" s="1">
        <f t="shared" ref="U154" si="461">IF(U155="","",1)</f>
        <v>1</v>
      </c>
      <c r="V154" s="6">
        <f t="shared" ref="V154" si="462">IF(U155="","",1)</f>
        <v>1</v>
      </c>
      <c r="X154" s="60"/>
      <c r="Y154" s="46"/>
      <c r="Z154" s="76"/>
      <c r="AB154" s="82"/>
      <c r="AC154" s="45"/>
      <c r="AD154" s="134"/>
      <c r="AF154" s="135"/>
      <c r="AG154" s="136"/>
      <c r="AH154" s="136"/>
      <c r="AI154" s="137"/>
      <c r="AJ154" s="138"/>
      <c r="AL154" s="143"/>
      <c r="AM154" s="144"/>
      <c r="AN154" s="144"/>
      <c r="AO154" s="144"/>
      <c r="AP154" s="144"/>
      <c r="AQ154" s="144"/>
      <c r="AR154" s="144"/>
      <c r="AS154" s="144"/>
      <c r="AT154" s="144"/>
      <c r="AU154" s="144"/>
      <c r="AV154" s="144"/>
      <c r="AW154" s="144"/>
      <c r="AX154" s="144"/>
      <c r="AY154" s="144"/>
      <c r="AZ154" s="144"/>
      <c r="BA154" s="144"/>
      <c r="BB154" s="144"/>
      <c r="BC154" s="144"/>
      <c r="BD154" s="144"/>
      <c r="BE154" s="144"/>
      <c r="BF154" s="144"/>
      <c r="BG154" s="144"/>
      <c r="BH154" s="144"/>
      <c r="BI154" s="144"/>
      <c r="BJ154" s="144"/>
      <c r="BK154" s="144"/>
      <c r="BL154" s="144"/>
      <c r="BM154" s="144"/>
      <c r="BN154" s="144"/>
      <c r="BO154" s="144"/>
      <c r="BP154" s="144"/>
      <c r="BQ154" s="144"/>
      <c r="BR154" s="144"/>
      <c r="BS154" s="144"/>
      <c r="BT154" s="144"/>
      <c r="BU154" s="144"/>
      <c r="BV154" s="144"/>
      <c r="BW154" s="144"/>
      <c r="BX154" s="144"/>
      <c r="BY154" s="144"/>
      <c r="BZ154" s="144"/>
      <c r="CA154" s="145"/>
      <c r="CB154" s="117"/>
      <c r="CC154" s="134"/>
      <c r="CD154" s="46"/>
      <c r="CE154" s="88"/>
    </row>
    <row r="155" spans="2:83" x14ac:dyDescent="0.35">
      <c r="B155" s="71"/>
      <c r="C155" s="323">
        <f t="shared" ref="C155:D155" si="463">IF(AC155="Athlete Name","",AC155)</f>
        <v>35</v>
      </c>
      <c r="D155" s="47" t="str">
        <f t="shared" si="463"/>
        <v>Carley Seabrooke</v>
      </c>
      <c r="E155" s="60"/>
      <c r="F155" s="3">
        <f>IF(COUNT(AL155:CA155)=0,"", COUNT(AL155:CA155))</f>
        <v>14</v>
      </c>
      <c r="G155" s="46">
        <f t="shared" ref="G155" si="464">_xlfn.IFS(F155="","",F155=1,1,F155=2,2,F155=3,3,F155=4,4,F155=5,5,F155&gt;5,5)</f>
        <v>5</v>
      </c>
      <c r="I155" s="61"/>
      <c r="J155" s="108" t="s">
        <v>7</v>
      </c>
      <c r="K155" s="45">
        <f>IFERROR(LARGE((AL155:CA155),1),"")</f>
        <v>588</v>
      </c>
      <c r="L155" s="1">
        <f>IFERROR(LARGE((AL155:CA155),2),"")</f>
        <v>585</v>
      </c>
      <c r="M155" s="1">
        <f>IFERROR(LARGE((AL155:CA155),3),"")</f>
        <v>583</v>
      </c>
      <c r="N155" s="1">
        <f>IFERROR(LARGE((AL155:CA155),4),"")</f>
        <v>582</v>
      </c>
      <c r="O155" s="46">
        <f>IFERROR(LARGE((AL155:CA155),5),"")</f>
        <v>582</v>
      </c>
      <c r="P155" s="1"/>
      <c r="Q155" s="56">
        <f t="shared" ref="Q155" si="465">IFERROR(AVERAGEIF(K155:O155,"&gt;0"),"")</f>
        <v>584</v>
      </c>
      <c r="R155" s="57" t="str">
        <f t="shared" ref="R155" si="466">IF(SUM(AF156:AJ156,K156:O156)=0,"",SUM(AF156:AJ156,K156:O156))</f>
        <v/>
      </c>
      <c r="T155" s="5">
        <f t="shared" ref="T155" si="467">IF(U155="","",1)</f>
        <v>1</v>
      </c>
      <c r="U155" s="4">
        <f t="shared" ref="U155" si="468">IF(SUM(Q155:R155)=0,"",SUM(Q155:R155))</f>
        <v>584</v>
      </c>
      <c r="V155" s="6">
        <f t="shared" ref="V155" si="469">IF(U155="","",1)</f>
        <v>1</v>
      </c>
      <c r="X155" s="60" t="str">
        <f t="shared" ref="X155" si="470">IF(AD155="Athlete Name","",AD155)</f>
        <v>Carley Seabrooke</v>
      </c>
      <c r="Y155" s="46"/>
      <c r="Z155" s="76"/>
      <c r="AB155" s="82"/>
      <c r="AC155" s="45">
        <v>35</v>
      </c>
      <c r="AD155" s="60" t="s">
        <v>223</v>
      </c>
      <c r="AF155" s="45"/>
      <c r="AG155" s="1"/>
      <c r="AH155" s="1"/>
      <c r="AI155" s="1"/>
      <c r="AJ155" s="46"/>
      <c r="AK155" s="108"/>
      <c r="AL155" s="62" t="s">
        <v>7</v>
      </c>
      <c r="AM155" s="62">
        <v>582</v>
      </c>
      <c r="AN155" s="62">
        <v>588</v>
      </c>
      <c r="AO155" s="62" t="s">
        <v>7</v>
      </c>
      <c r="AP155" s="62" t="s">
        <v>7</v>
      </c>
      <c r="AQ155" s="62" t="s">
        <v>7</v>
      </c>
      <c r="AR155" s="62">
        <v>574</v>
      </c>
      <c r="AS155" s="62">
        <v>564</v>
      </c>
      <c r="AT155" s="62" t="s">
        <v>7</v>
      </c>
      <c r="AU155" s="62" t="s">
        <v>7</v>
      </c>
      <c r="AV155" s="62">
        <v>582</v>
      </c>
      <c r="AW155" s="62">
        <v>576</v>
      </c>
      <c r="AX155" s="62" t="s">
        <v>7</v>
      </c>
      <c r="AY155" s="62" t="s">
        <v>7</v>
      </c>
      <c r="AZ155" s="62" t="s">
        <v>7</v>
      </c>
      <c r="BA155" s="62" t="s">
        <v>7</v>
      </c>
      <c r="BB155" s="62" t="s">
        <v>7</v>
      </c>
      <c r="BC155" s="62" t="s">
        <v>7</v>
      </c>
      <c r="BD155" s="62">
        <v>566</v>
      </c>
      <c r="BE155" s="62">
        <v>585</v>
      </c>
      <c r="BF155" s="62" t="s">
        <v>7</v>
      </c>
      <c r="BG155" s="62" t="s">
        <v>7</v>
      </c>
      <c r="BH155" s="62" t="s">
        <v>7</v>
      </c>
      <c r="BI155" s="62">
        <v>581</v>
      </c>
      <c r="BJ155" s="62">
        <v>579</v>
      </c>
      <c r="BK155" s="62">
        <v>583</v>
      </c>
      <c r="BL155" s="62">
        <v>565</v>
      </c>
      <c r="BM155" s="62" t="s">
        <v>7</v>
      </c>
      <c r="BN155" s="62" t="s">
        <v>7</v>
      </c>
      <c r="BO155" s="62" t="s">
        <v>7</v>
      </c>
      <c r="BP155" s="62" t="s">
        <v>7</v>
      </c>
      <c r="BQ155" s="62">
        <v>578</v>
      </c>
      <c r="BR155" s="62" t="s">
        <v>7</v>
      </c>
      <c r="BS155" s="62" t="s">
        <v>7</v>
      </c>
      <c r="BT155" s="62">
        <v>566</v>
      </c>
      <c r="BU155" s="62" t="s">
        <v>7</v>
      </c>
      <c r="BV155" s="62" t="s">
        <v>7</v>
      </c>
      <c r="BW155" s="62" t="s">
        <v>7</v>
      </c>
      <c r="BX155" s="62" t="s">
        <v>7</v>
      </c>
      <c r="BY155" s="62" t="s">
        <v>7</v>
      </c>
      <c r="BZ155" s="62" t="s">
        <v>7</v>
      </c>
      <c r="CA155" s="62" t="s">
        <v>7</v>
      </c>
      <c r="CB155" s="117"/>
      <c r="CC155" s="60" t="str">
        <f>IF(AD155="Athlete Name","",AD155)</f>
        <v>Carley Seabrooke</v>
      </c>
      <c r="CD155" s="46">
        <v>34</v>
      </c>
      <c r="CE155" s="88"/>
    </row>
    <row r="156" spans="2:83" x14ac:dyDescent="0.35">
      <c r="B156" s="71"/>
      <c r="C156" s="323"/>
      <c r="D156" s="47"/>
      <c r="E156" s="60"/>
      <c r="G156" s="46"/>
      <c r="I156" s="61" t="str">
        <f>IF(SUM(AF156:AJ156)=0,"",SUM(AF156:AJ156))</f>
        <v/>
      </c>
      <c r="J156" s="108" t="s">
        <v>12</v>
      </c>
      <c r="K156" s="45" t="str">
        <f>IFERROR(LARGE((AL156:CA156),1),"")</f>
        <v/>
      </c>
      <c r="L156" s="1" t="str">
        <f>IFERROR(LARGE((AL156:CA156),2),"")</f>
        <v/>
      </c>
      <c r="M156" s="1" t="str">
        <f>IFERROR(LARGE((AL156:CA156),3),"")</f>
        <v/>
      </c>
      <c r="N156" s="1" t="str">
        <f>IFERROR(LARGE((AL156:CA156),4),"")</f>
        <v/>
      </c>
      <c r="O156" s="46" t="str">
        <f>IFERROR(LARGE((AL156:CA156),5),"")</f>
        <v/>
      </c>
      <c r="P156" s="1"/>
      <c r="Q156" s="56"/>
      <c r="R156" s="57"/>
      <c r="T156" s="5">
        <f t="shared" ref="T156" si="471">IF(U155="","",1)</f>
        <v>1</v>
      </c>
      <c r="U156" s="126">
        <f t="shared" ref="U156" si="472">IF(U155="","",1)</f>
        <v>1</v>
      </c>
      <c r="V156" s="6">
        <f t="shared" ref="V156" si="473">IF(U155="","",1)</f>
        <v>1</v>
      </c>
      <c r="X156" s="60"/>
      <c r="Y156" s="46"/>
      <c r="Z156" s="76"/>
      <c r="AB156" s="82"/>
      <c r="AC156" s="45"/>
      <c r="AD156" s="60"/>
      <c r="AF156" s="45" t="s">
        <v>12</v>
      </c>
      <c r="AG156" s="1" t="s">
        <v>12</v>
      </c>
      <c r="AH156" s="1" t="s">
        <v>12</v>
      </c>
      <c r="AI156" s="1" t="s">
        <v>12</v>
      </c>
      <c r="AJ156" s="46" t="s">
        <v>12</v>
      </c>
      <c r="AK156" s="108"/>
      <c r="AL156" s="45" t="s">
        <v>12</v>
      </c>
      <c r="AM156" s="45" t="s">
        <v>12</v>
      </c>
      <c r="AN156" s="45" t="s">
        <v>12</v>
      </c>
      <c r="AO156" s="45" t="s">
        <v>12</v>
      </c>
      <c r="AP156" s="45" t="s">
        <v>12</v>
      </c>
      <c r="AQ156" s="45" t="s">
        <v>12</v>
      </c>
      <c r="AR156" s="45" t="s">
        <v>12</v>
      </c>
      <c r="AS156" s="45" t="s">
        <v>12</v>
      </c>
      <c r="AT156" s="45" t="s">
        <v>12</v>
      </c>
      <c r="AU156" s="45" t="s">
        <v>12</v>
      </c>
      <c r="AV156" s="45" t="s">
        <v>12</v>
      </c>
      <c r="AW156" s="45" t="s">
        <v>12</v>
      </c>
      <c r="AX156" s="45" t="s">
        <v>12</v>
      </c>
      <c r="AY156" s="45" t="s">
        <v>12</v>
      </c>
      <c r="AZ156" s="45" t="s">
        <v>12</v>
      </c>
      <c r="BA156" s="45" t="s">
        <v>12</v>
      </c>
      <c r="BB156" s="45" t="s">
        <v>12</v>
      </c>
      <c r="BC156" s="45" t="s">
        <v>12</v>
      </c>
      <c r="BD156" s="45" t="s">
        <v>12</v>
      </c>
      <c r="BE156" s="45" t="s">
        <v>12</v>
      </c>
      <c r="BF156" s="45" t="s">
        <v>12</v>
      </c>
      <c r="BG156" s="45" t="s">
        <v>12</v>
      </c>
      <c r="BH156" s="45" t="s">
        <v>12</v>
      </c>
      <c r="BI156" s="45" t="s">
        <v>12</v>
      </c>
      <c r="BJ156" s="45" t="s">
        <v>12</v>
      </c>
      <c r="BK156" s="45" t="s">
        <v>12</v>
      </c>
      <c r="BL156" s="45" t="s">
        <v>12</v>
      </c>
      <c r="BM156" s="45" t="s">
        <v>12</v>
      </c>
      <c r="BN156" s="45" t="s">
        <v>12</v>
      </c>
      <c r="BO156" s="45" t="s">
        <v>12</v>
      </c>
      <c r="BP156" s="45" t="s">
        <v>12</v>
      </c>
      <c r="BQ156" s="45" t="s">
        <v>12</v>
      </c>
      <c r="BR156" s="45" t="s">
        <v>12</v>
      </c>
      <c r="BS156" s="45" t="s">
        <v>12</v>
      </c>
      <c r="BT156" s="45" t="s">
        <v>12</v>
      </c>
      <c r="BU156" s="45" t="s">
        <v>12</v>
      </c>
      <c r="BV156" s="45" t="s">
        <v>12</v>
      </c>
      <c r="BW156" s="45" t="s">
        <v>12</v>
      </c>
      <c r="BX156" s="45" t="s">
        <v>12</v>
      </c>
      <c r="BY156" s="45" t="s">
        <v>12</v>
      </c>
      <c r="BZ156" s="45" t="s">
        <v>12</v>
      </c>
      <c r="CA156" s="45" t="s">
        <v>12</v>
      </c>
      <c r="CB156" s="117"/>
      <c r="CC156" s="60"/>
      <c r="CD156" s="46"/>
      <c r="CE156" s="88"/>
    </row>
    <row r="157" spans="2:83" s="39" customFormat="1" ht="8.5" customHeight="1" thickBot="1" x14ac:dyDescent="0.4">
      <c r="B157" s="102"/>
      <c r="C157" s="324"/>
      <c r="D157" s="107"/>
      <c r="E157" s="103"/>
      <c r="F157" s="115"/>
      <c r="G157" s="116"/>
      <c r="I157" s="95"/>
      <c r="K157" s="96"/>
      <c r="L157" s="93"/>
      <c r="M157" s="93"/>
      <c r="N157" s="93"/>
      <c r="O157" s="94"/>
      <c r="Q157" s="112"/>
      <c r="R157" s="113"/>
      <c r="T157" s="110">
        <f t="shared" ref="T157" si="474">IF(U155="","",1)</f>
        <v>1</v>
      </c>
      <c r="U157" s="93">
        <f t="shared" ref="U157" si="475">IF(U155="","",1)</f>
        <v>1</v>
      </c>
      <c r="V157" s="109">
        <f t="shared" ref="V157" si="476">IF(U155="","",1)</f>
        <v>1</v>
      </c>
      <c r="X157" s="107"/>
      <c r="Y157" s="97"/>
      <c r="Z157" s="98"/>
      <c r="AB157" s="104"/>
      <c r="AC157" s="92"/>
      <c r="AD157" s="139"/>
      <c r="AF157" s="140"/>
      <c r="AG157" s="141"/>
      <c r="AH157" s="141"/>
      <c r="AI157" s="141"/>
      <c r="AJ157" s="142"/>
      <c r="AL157" s="140"/>
      <c r="AM157" s="141"/>
      <c r="AN157" s="141"/>
      <c r="AO157" s="141"/>
      <c r="AP157" s="141"/>
      <c r="AQ157" s="141"/>
      <c r="AR157" s="141"/>
      <c r="AS157" s="141"/>
      <c r="AT157" s="141"/>
      <c r="AU157" s="141"/>
      <c r="AV157" s="141"/>
      <c r="AW157" s="141"/>
      <c r="AX157" s="141"/>
      <c r="AY157" s="141"/>
      <c r="AZ157" s="141"/>
      <c r="BA157" s="141"/>
      <c r="BB157" s="141"/>
      <c r="BC157" s="141"/>
      <c r="BD157" s="141"/>
      <c r="BE157" s="141"/>
      <c r="BF157" s="141"/>
      <c r="BG157" s="141"/>
      <c r="BH157" s="141"/>
      <c r="BI157" s="141"/>
      <c r="BJ157" s="141"/>
      <c r="BK157" s="141"/>
      <c r="BL157" s="141"/>
      <c r="BM157" s="141"/>
      <c r="BN157" s="141"/>
      <c r="BO157" s="141"/>
      <c r="BP157" s="141"/>
      <c r="BQ157" s="141"/>
      <c r="BR157" s="141"/>
      <c r="BS157" s="141"/>
      <c r="BT157" s="141"/>
      <c r="BU157" s="141"/>
      <c r="BV157" s="141"/>
      <c r="BW157" s="141"/>
      <c r="BX157" s="141"/>
      <c r="BY157" s="141"/>
      <c r="BZ157" s="141"/>
      <c r="CA157" s="142"/>
      <c r="CB157" s="118"/>
      <c r="CC157" s="146"/>
      <c r="CD157" s="97"/>
      <c r="CE157" s="105"/>
    </row>
    <row r="158" spans="2:83" ht="8.5" customHeight="1" thickTop="1" x14ac:dyDescent="0.35">
      <c r="B158" s="71"/>
      <c r="C158" s="323"/>
      <c r="D158" s="47"/>
      <c r="E158" s="60"/>
      <c r="G158" s="46"/>
      <c r="I158" s="61"/>
      <c r="K158" s="45"/>
      <c r="L158" s="1"/>
      <c r="M158" s="1"/>
      <c r="N158" s="1"/>
      <c r="O158" s="46"/>
      <c r="P158" s="1"/>
      <c r="Q158" s="56"/>
      <c r="R158" s="57"/>
      <c r="T158" s="5">
        <f t="shared" ref="T158" si="477">IF(U159="","",1)</f>
        <v>1</v>
      </c>
      <c r="U158" s="1">
        <f t="shared" ref="U158" si="478">IF(U159="","",1)</f>
        <v>1</v>
      </c>
      <c r="V158" s="6">
        <f t="shared" ref="V158" si="479">IF(U159="","",1)</f>
        <v>1</v>
      </c>
      <c r="X158" s="60"/>
      <c r="Y158" s="46"/>
      <c r="Z158" s="76"/>
      <c r="AB158" s="82"/>
      <c r="AC158" s="45"/>
      <c r="AD158" s="149"/>
      <c r="AF158" s="150"/>
      <c r="AG158" s="151"/>
      <c r="AH158" s="151"/>
      <c r="AI158" s="151"/>
      <c r="AJ158" s="152"/>
      <c r="AL158" s="150"/>
      <c r="AM158" s="157"/>
      <c r="AN158" s="157"/>
      <c r="AO158" s="157"/>
      <c r="AP158" s="157"/>
      <c r="AQ158" s="157"/>
      <c r="AR158" s="157"/>
      <c r="AS158" s="157"/>
      <c r="AT158" s="157"/>
      <c r="AU158" s="157"/>
      <c r="AV158" s="157"/>
      <c r="AW158" s="157"/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7"/>
      <c r="BS158" s="157"/>
      <c r="BT158" s="157"/>
      <c r="BU158" s="157"/>
      <c r="BV158" s="157"/>
      <c r="BW158" s="157"/>
      <c r="BX158" s="157"/>
      <c r="BY158" s="157"/>
      <c r="BZ158" s="157"/>
      <c r="CA158" s="152"/>
      <c r="CB158" s="117"/>
      <c r="CC158" s="149"/>
      <c r="CD158" s="46"/>
      <c r="CE158" s="88"/>
    </row>
    <row r="159" spans="2:83" x14ac:dyDescent="0.35">
      <c r="B159" s="71"/>
      <c r="C159" s="323">
        <f t="shared" ref="C159:D159" si="480">IF(AC159="Athlete Name","",AC159)</f>
        <v>36</v>
      </c>
      <c r="D159" s="47" t="str">
        <f t="shared" si="480"/>
        <v>Lauren Hurley</v>
      </c>
      <c r="E159" s="60"/>
      <c r="F159" s="3">
        <f>IF(COUNT(AL159:CA159)=0,"", COUNT(AL159:CA159))</f>
        <v>2</v>
      </c>
      <c r="G159" s="46">
        <f t="shared" ref="G159" si="481">_xlfn.IFS(F159="","",F159=1,1,F159=2,2,F159=3,3,F159=4,4,F159=5,5,F159&gt;5,5)</f>
        <v>2</v>
      </c>
      <c r="I159" s="61"/>
      <c r="J159" s="108" t="s">
        <v>7</v>
      </c>
      <c r="K159" s="45">
        <f>IFERROR(LARGE((AL159:CA159),1),"")</f>
        <v>589</v>
      </c>
      <c r="L159" s="1">
        <f>IFERROR(LARGE((AL159:CA159),2),"")</f>
        <v>582</v>
      </c>
      <c r="M159" s="1" t="str">
        <f>IFERROR(LARGE((AL159:CA159),3),"")</f>
        <v/>
      </c>
      <c r="N159" s="1" t="str">
        <f>IFERROR(LARGE((AL159:CA159),4),"")</f>
        <v/>
      </c>
      <c r="O159" s="46" t="str">
        <f>IFERROR(LARGE((AL159:CA159),5),"")</f>
        <v/>
      </c>
      <c r="P159" s="1"/>
      <c r="Q159" s="56">
        <f t="shared" ref="Q159" si="482">IFERROR(AVERAGEIF(K159:O159,"&gt;0"),"")</f>
        <v>585.5</v>
      </c>
      <c r="R159" s="57" t="str">
        <f t="shared" ref="R159" si="483">IF(SUM(AF160:AJ160,K160:O160)=0,"",SUM(AF160:AJ160,K160:O160))</f>
        <v/>
      </c>
      <c r="T159" s="5">
        <f t="shared" ref="T159" si="484">IF(U159="","",1)</f>
        <v>1</v>
      </c>
      <c r="U159" s="4">
        <f t="shared" ref="U159" si="485">IF(SUM(Q159:R159)=0,"",SUM(Q159:R159))</f>
        <v>585.5</v>
      </c>
      <c r="V159" s="6">
        <f t="shared" ref="V159" si="486">IF(U159="","",1)</f>
        <v>1</v>
      </c>
      <c r="X159" s="60" t="str">
        <f t="shared" ref="X159" si="487">IF(AD159="Athlete Name","",AD159)</f>
        <v>Lauren Hurley</v>
      </c>
      <c r="Y159" s="46"/>
      <c r="Z159" s="76"/>
      <c r="AB159" s="82"/>
      <c r="AC159" s="45">
        <v>36</v>
      </c>
      <c r="AD159" s="60" t="s">
        <v>163</v>
      </c>
      <c r="AF159" s="45"/>
      <c r="AG159" s="1"/>
      <c r="AH159" s="1"/>
      <c r="AI159" s="1"/>
      <c r="AJ159" s="46"/>
      <c r="AK159" s="108"/>
      <c r="AL159" s="62" t="s">
        <v>7</v>
      </c>
      <c r="AM159" s="62" t="s">
        <v>7</v>
      </c>
      <c r="AN159" s="62" t="s">
        <v>7</v>
      </c>
      <c r="AO159" s="62" t="s">
        <v>7</v>
      </c>
      <c r="AP159" s="62" t="s">
        <v>7</v>
      </c>
      <c r="AQ159" s="62" t="s">
        <v>7</v>
      </c>
      <c r="AR159" s="62" t="s">
        <v>7</v>
      </c>
      <c r="AS159" s="62" t="s">
        <v>7</v>
      </c>
      <c r="AT159" s="62" t="s">
        <v>7</v>
      </c>
      <c r="AU159" s="62" t="s">
        <v>7</v>
      </c>
      <c r="AV159" s="62">
        <v>589</v>
      </c>
      <c r="AW159" s="62">
        <v>582</v>
      </c>
      <c r="AX159" s="62" t="s">
        <v>7</v>
      </c>
      <c r="AY159" s="62" t="s">
        <v>7</v>
      </c>
      <c r="AZ159" s="62" t="s">
        <v>7</v>
      </c>
      <c r="BA159" s="62" t="s">
        <v>7</v>
      </c>
      <c r="BB159" s="62" t="s">
        <v>7</v>
      </c>
      <c r="BC159" s="62" t="s">
        <v>7</v>
      </c>
      <c r="BD159" s="62" t="s">
        <v>7</v>
      </c>
      <c r="BE159" s="62" t="s">
        <v>7</v>
      </c>
      <c r="BF159" s="62" t="s">
        <v>7</v>
      </c>
      <c r="BG159" s="62" t="s">
        <v>7</v>
      </c>
      <c r="BH159" s="62" t="s">
        <v>7</v>
      </c>
      <c r="BI159" s="62" t="s">
        <v>7</v>
      </c>
      <c r="BJ159" s="62" t="s">
        <v>7</v>
      </c>
      <c r="BK159" s="62" t="s">
        <v>7</v>
      </c>
      <c r="BL159" s="62" t="s">
        <v>7</v>
      </c>
      <c r="BM159" s="62" t="s">
        <v>7</v>
      </c>
      <c r="BN159" s="62" t="s">
        <v>7</v>
      </c>
      <c r="BO159" s="62" t="s">
        <v>7</v>
      </c>
      <c r="BP159" s="62" t="s">
        <v>7</v>
      </c>
      <c r="BQ159" s="62" t="s">
        <v>7</v>
      </c>
      <c r="BR159" s="62" t="s">
        <v>7</v>
      </c>
      <c r="BS159" s="62" t="s">
        <v>7</v>
      </c>
      <c r="BT159" s="62" t="s">
        <v>7</v>
      </c>
      <c r="BU159" s="62" t="s">
        <v>7</v>
      </c>
      <c r="BV159" s="62" t="s">
        <v>7</v>
      </c>
      <c r="BW159" s="62" t="s">
        <v>7</v>
      </c>
      <c r="BX159" s="62" t="s">
        <v>7</v>
      </c>
      <c r="BY159" s="62" t="s">
        <v>7</v>
      </c>
      <c r="BZ159" s="62" t="s">
        <v>7</v>
      </c>
      <c r="CA159" s="62" t="s">
        <v>7</v>
      </c>
      <c r="CB159" s="117"/>
      <c r="CC159" s="60" t="str">
        <f>IF(AD159="Athlete Name","",AD159)</f>
        <v>Lauren Hurley</v>
      </c>
      <c r="CD159" s="46">
        <v>35</v>
      </c>
      <c r="CE159" s="88"/>
    </row>
    <row r="160" spans="2:83" x14ac:dyDescent="0.35">
      <c r="B160" s="71"/>
      <c r="C160" s="323"/>
      <c r="D160" s="47"/>
      <c r="E160" s="60"/>
      <c r="G160" s="46"/>
      <c r="I160" s="61" t="str">
        <f>IF(SUM(AF160:AJ160)=0,"",SUM(AF160:AJ160))</f>
        <v/>
      </c>
      <c r="J160" s="108" t="s">
        <v>12</v>
      </c>
      <c r="K160" s="45" t="str">
        <f>IFERROR(LARGE((AL160:CA160),1),"")</f>
        <v/>
      </c>
      <c r="L160" s="1" t="str">
        <f>IFERROR(LARGE((AL160:CA160),2),"")</f>
        <v/>
      </c>
      <c r="M160" s="1" t="str">
        <f>IFERROR(LARGE((AL160:CA160),3),"")</f>
        <v/>
      </c>
      <c r="N160" s="1" t="str">
        <f>IFERROR(LARGE((AL160:CA160),4),"")</f>
        <v/>
      </c>
      <c r="O160" s="46" t="str">
        <f>IFERROR(LARGE((AL160:CA160),5),"")</f>
        <v/>
      </c>
      <c r="P160" s="1"/>
      <c r="Q160" s="56"/>
      <c r="R160" s="57"/>
      <c r="T160" s="5">
        <f t="shared" ref="T160" si="488">IF(U159="","",1)</f>
        <v>1</v>
      </c>
      <c r="U160" s="126">
        <f t="shared" ref="U160" si="489">IF(U159="","",1)</f>
        <v>1</v>
      </c>
      <c r="V160" s="6">
        <f t="shared" ref="V160" si="490">IF(U159="","",1)</f>
        <v>1</v>
      </c>
      <c r="X160" s="60"/>
      <c r="Y160" s="46"/>
      <c r="Z160" s="76"/>
      <c r="AB160" s="82"/>
      <c r="AC160" s="45"/>
      <c r="AD160" s="60"/>
      <c r="AF160" s="45" t="s">
        <v>12</v>
      </c>
      <c r="AG160" s="1" t="s">
        <v>12</v>
      </c>
      <c r="AH160" s="1" t="s">
        <v>12</v>
      </c>
      <c r="AI160" s="1" t="s">
        <v>12</v>
      </c>
      <c r="AJ160" s="46" t="s">
        <v>12</v>
      </c>
      <c r="AK160" s="108"/>
      <c r="AL160" s="45" t="s">
        <v>12</v>
      </c>
      <c r="AM160" s="45" t="s">
        <v>12</v>
      </c>
      <c r="AN160" s="45" t="s">
        <v>12</v>
      </c>
      <c r="AO160" s="45" t="s">
        <v>12</v>
      </c>
      <c r="AP160" s="45" t="s">
        <v>12</v>
      </c>
      <c r="AQ160" s="45" t="s">
        <v>12</v>
      </c>
      <c r="AR160" s="45" t="s">
        <v>12</v>
      </c>
      <c r="AS160" s="45" t="s">
        <v>12</v>
      </c>
      <c r="AT160" s="45" t="s">
        <v>12</v>
      </c>
      <c r="AU160" s="45" t="s">
        <v>12</v>
      </c>
      <c r="AV160" s="45" t="s">
        <v>12</v>
      </c>
      <c r="AW160" s="45" t="s">
        <v>12</v>
      </c>
      <c r="AX160" s="45" t="s">
        <v>12</v>
      </c>
      <c r="AY160" s="45" t="s">
        <v>12</v>
      </c>
      <c r="AZ160" s="45" t="s">
        <v>12</v>
      </c>
      <c r="BA160" s="45" t="s">
        <v>12</v>
      </c>
      <c r="BB160" s="45" t="s">
        <v>12</v>
      </c>
      <c r="BC160" s="45" t="s">
        <v>12</v>
      </c>
      <c r="BD160" s="45" t="s">
        <v>12</v>
      </c>
      <c r="BE160" s="45" t="s">
        <v>12</v>
      </c>
      <c r="BF160" s="45" t="s">
        <v>12</v>
      </c>
      <c r="BG160" s="45" t="s">
        <v>12</v>
      </c>
      <c r="BH160" s="45" t="s">
        <v>12</v>
      </c>
      <c r="BI160" s="45" t="s">
        <v>12</v>
      </c>
      <c r="BJ160" s="45" t="s">
        <v>12</v>
      </c>
      <c r="BK160" s="45" t="s">
        <v>12</v>
      </c>
      <c r="BL160" s="45" t="s">
        <v>12</v>
      </c>
      <c r="BM160" s="45" t="s">
        <v>12</v>
      </c>
      <c r="BN160" s="45" t="s">
        <v>12</v>
      </c>
      <c r="BO160" s="45" t="s">
        <v>12</v>
      </c>
      <c r="BP160" s="45" t="s">
        <v>12</v>
      </c>
      <c r="BQ160" s="45" t="s">
        <v>12</v>
      </c>
      <c r="BR160" s="45" t="s">
        <v>12</v>
      </c>
      <c r="BS160" s="45" t="s">
        <v>12</v>
      </c>
      <c r="BT160" s="45" t="s">
        <v>12</v>
      </c>
      <c r="BU160" s="45" t="s">
        <v>12</v>
      </c>
      <c r="BV160" s="45" t="s">
        <v>12</v>
      </c>
      <c r="BW160" s="45" t="s">
        <v>12</v>
      </c>
      <c r="BX160" s="45" t="s">
        <v>12</v>
      </c>
      <c r="BY160" s="45" t="s">
        <v>12</v>
      </c>
      <c r="BZ160" s="45" t="s">
        <v>12</v>
      </c>
      <c r="CA160" s="45" t="s">
        <v>12</v>
      </c>
      <c r="CB160" s="117"/>
      <c r="CC160" s="60"/>
      <c r="CD160" s="46"/>
      <c r="CE160" s="88"/>
    </row>
    <row r="161" spans="2:83" s="39" customFormat="1" ht="8.5" customHeight="1" thickBot="1" x14ac:dyDescent="0.4">
      <c r="B161" s="102"/>
      <c r="C161" s="324"/>
      <c r="D161" s="107"/>
      <c r="E161" s="103"/>
      <c r="F161" s="115"/>
      <c r="G161" s="116"/>
      <c r="I161" s="95"/>
      <c r="K161" s="96"/>
      <c r="L161" s="93"/>
      <c r="M161" s="93"/>
      <c r="N161" s="93"/>
      <c r="O161" s="94"/>
      <c r="Q161" s="112"/>
      <c r="R161" s="113"/>
      <c r="T161" s="110">
        <f t="shared" ref="T161" si="491">IF(U159="","",1)</f>
        <v>1</v>
      </c>
      <c r="U161" s="93">
        <f t="shared" ref="U161" si="492">IF(U159="","",1)</f>
        <v>1</v>
      </c>
      <c r="V161" s="109">
        <f t="shared" ref="V161" si="493">IF(U159="","",1)</f>
        <v>1</v>
      </c>
      <c r="X161" s="107"/>
      <c r="Y161" s="97"/>
      <c r="Z161" s="98"/>
      <c r="AB161" s="104"/>
      <c r="AC161" s="92"/>
      <c r="AD161" s="148"/>
      <c r="AF161" s="153"/>
      <c r="AG161" s="154"/>
      <c r="AH161" s="154"/>
      <c r="AI161" s="155"/>
      <c r="AJ161" s="156"/>
      <c r="AL161" s="159"/>
      <c r="AM161" s="155"/>
      <c r="AN161" s="155"/>
      <c r="AO161" s="155"/>
      <c r="AP161" s="155"/>
      <c r="AQ161" s="155"/>
      <c r="AR161" s="155"/>
      <c r="AS161" s="155"/>
      <c r="AT161" s="155"/>
      <c r="AU161" s="155"/>
      <c r="AV161" s="155"/>
      <c r="AW161" s="155"/>
      <c r="AX161" s="155"/>
      <c r="AY161" s="155"/>
      <c r="AZ161" s="155"/>
      <c r="BA161" s="155"/>
      <c r="BB161" s="155"/>
      <c r="BC161" s="155"/>
      <c r="BD161" s="155"/>
      <c r="BE161" s="155"/>
      <c r="BF161" s="155"/>
      <c r="BG161" s="155"/>
      <c r="BH161" s="155"/>
      <c r="BI161" s="155"/>
      <c r="BJ161" s="155"/>
      <c r="BK161" s="155"/>
      <c r="BL161" s="155"/>
      <c r="BM161" s="155"/>
      <c r="BN161" s="155"/>
      <c r="BO161" s="155"/>
      <c r="BP161" s="155"/>
      <c r="BQ161" s="155"/>
      <c r="BR161" s="155"/>
      <c r="BS161" s="155"/>
      <c r="BT161" s="155"/>
      <c r="BU161" s="155"/>
      <c r="BV161" s="155"/>
      <c r="BW161" s="155"/>
      <c r="BX161" s="155"/>
      <c r="BY161" s="155"/>
      <c r="BZ161" s="155"/>
      <c r="CA161" s="156"/>
      <c r="CB161" s="118"/>
      <c r="CC161" s="158"/>
      <c r="CD161" s="97"/>
      <c r="CE161" s="105"/>
    </row>
    <row r="162" spans="2:83" ht="8.5" customHeight="1" thickTop="1" x14ac:dyDescent="0.35">
      <c r="B162" s="71"/>
      <c r="C162" s="323"/>
      <c r="D162" s="47"/>
      <c r="E162" s="60"/>
      <c r="G162" s="46"/>
      <c r="I162" s="61"/>
      <c r="K162" s="45"/>
      <c r="L162" s="1"/>
      <c r="M162" s="1"/>
      <c r="N162" s="1"/>
      <c r="O162" s="46"/>
      <c r="P162" s="1"/>
      <c r="Q162" s="56"/>
      <c r="R162" s="57"/>
      <c r="T162" s="5">
        <f t="shared" ref="T162" si="494">IF(U163="","",1)</f>
        <v>1</v>
      </c>
      <c r="U162" s="1">
        <f t="shared" ref="U162" si="495">IF(U163="","",1)</f>
        <v>1</v>
      </c>
      <c r="V162" s="6">
        <f t="shared" ref="V162" si="496">IF(U163="","",1)</f>
        <v>1</v>
      </c>
      <c r="X162" s="60"/>
      <c r="Y162" s="46"/>
      <c r="Z162" s="76"/>
      <c r="AB162" s="82"/>
      <c r="AC162" s="45"/>
      <c r="AD162" s="134"/>
      <c r="AF162" s="135"/>
      <c r="AG162" s="136"/>
      <c r="AH162" s="136"/>
      <c r="AI162" s="137"/>
      <c r="AJ162" s="138"/>
      <c r="AL162" s="143"/>
      <c r="AM162" s="144"/>
      <c r="AN162" s="144"/>
      <c r="AO162" s="144"/>
      <c r="AP162" s="144"/>
      <c r="AQ162" s="144"/>
      <c r="AR162" s="144"/>
      <c r="AS162" s="144"/>
      <c r="AT162" s="144"/>
      <c r="AU162" s="144"/>
      <c r="AV162" s="144"/>
      <c r="AW162" s="144"/>
      <c r="AX162" s="144"/>
      <c r="AY162" s="144"/>
      <c r="AZ162" s="144"/>
      <c r="BA162" s="144"/>
      <c r="BB162" s="144"/>
      <c r="BC162" s="144"/>
      <c r="BD162" s="144"/>
      <c r="BE162" s="144"/>
      <c r="BF162" s="144"/>
      <c r="BG162" s="144"/>
      <c r="BH162" s="144"/>
      <c r="BI162" s="144"/>
      <c r="BJ162" s="144"/>
      <c r="BK162" s="144"/>
      <c r="BL162" s="144"/>
      <c r="BM162" s="144"/>
      <c r="BN162" s="144"/>
      <c r="BO162" s="144"/>
      <c r="BP162" s="144"/>
      <c r="BQ162" s="144"/>
      <c r="BR162" s="144"/>
      <c r="BS162" s="144"/>
      <c r="BT162" s="144"/>
      <c r="BU162" s="144"/>
      <c r="BV162" s="144"/>
      <c r="BW162" s="144"/>
      <c r="BX162" s="144"/>
      <c r="BY162" s="144"/>
      <c r="BZ162" s="144"/>
      <c r="CA162" s="145"/>
      <c r="CB162" s="117"/>
      <c r="CC162" s="134"/>
      <c r="CD162" s="46"/>
      <c r="CE162" s="88"/>
    </row>
    <row r="163" spans="2:83" x14ac:dyDescent="0.35">
      <c r="B163" s="71"/>
      <c r="C163" s="323">
        <f t="shared" ref="C163:D163" si="497">IF(AC163="Athlete Name","",AC163)</f>
        <v>37</v>
      </c>
      <c r="D163" s="47" t="str">
        <f t="shared" si="497"/>
        <v>Emme Walrath</v>
      </c>
      <c r="E163" s="60"/>
      <c r="F163" s="3">
        <f>IF(COUNT(AL163:CA163)=0,"", COUNT(AL163:CA163))</f>
        <v>12</v>
      </c>
      <c r="G163" s="46">
        <f t="shared" ref="G163" si="498">_xlfn.IFS(F163="","",F163=1,1,F163=2,2,F163=3,3,F163=4,4,F163=5,5,F163&gt;5,5)</f>
        <v>5</v>
      </c>
      <c r="I163" s="61"/>
      <c r="J163" s="108" t="s">
        <v>7</v>
      </c>
      <c r="K163" s="45">
        <f>IFERROR(LARGE((AL163:CA163),1),"")</f>
        <v>589</v>
      </c>
      <c r="L163" s="1">
        <f>IFERROR(LARGE((AL163:CA163),2),"")</f>
        <v>586</v>
      </c>
      <c r="M163" s="1">
        <f>IFERROR(LARGE((AL163:CA163),3),"")</f>
        <v>585</v>
      </c>
      <c r="N163" s="1">
        <f>IFERROR(LARGE((AL163:CA163),4),"")</f>
        <v>585</v>
      </c>
      <c r="O163" s="46">
        <f>IFERROR(LARGE((AL163:CA163),5),"")</f>
        <v>585</v>
      </c>
      <c r="P163" s="1"/>
      <c r="Q163" s="56">
        <f t="shared" ref="Q163" si="499">IFERROR(AVERAGEIF(K163:O163,"&gt;0"),"")</f>
        <v>586</v>
      </c>
      <c r="R163" s="57" t="str">
        <f t="shared" ref="R163" si="500">IF(SUM(AF164:AJ164,K164:O164)=0,"",SUM(AF164:AJ164,K164:O164))</f>
        <v/>
      </c>
      <c r="T163" s="5">
        <f t="shared" ref="T163" si="501">IF(U163="","",1)</f>
        <v>1</v>
      </c>
      <c r="U163" s="4">
        <f t="shared" ref="U163" si="502">IF(SUM(Q163:R163)=0,"",SUM(Q163:R163))</f>
        <v>586</v>
      </c>
      <c r="V163" s="6">
        <f t="shared" ref="V163" si="503">IF(U163="","",1)</f>
        <v>1</v>
      </c>
      <c r="X163" s="60" t="str">
        <f t="shared" ref="X163" si="504">IF(AD163="Athlete Name","",AD163)</f>
        <v>Emme Walrath</v>
      </c>
      <c r="Y163" s="46"/>
      <c r="Z163" s="76"/>
      <c r="AB163" s="82"/>
      <c r="AC163" s="45">
        <v>37</v>
      </c>
      <c r="AD163" s="60" t="s">
        <v>156</v>
      </c>
      <c r="AF163" s="45"/>
      <c r="AG163" s="1"/>
      <c r="AH163" s="1"/>
      <c r="AI163" s="1"/>
      <c r="AJ163" s="46"/>
      <c r="AK163" s="108"/>
      <c r="AL163" s="62" t="s">
        <v>7</v>
      </c>
      <c r="AM163" s="62">
        <v>572</v>
      </c>
      <c r="AN163" s="62">
        <v>575</v>
      </c>
      <c r="AO163" s="62" t="s">
        <v>7</v>
      </c>
      <c r="AP163" s="62" t="s">
        <v>7</v>
      </c>
      <c r="AQ163" s="62" t="s">
        <v>7</v>
      </c>
      <c r="AR163" s="62" t="s">
        <v>7</v>
      </c>
      <c r="AS163" s="62" t="s">
        <v>7</v>
      </c>
      <c r="AT163" s="62" t="s">
        <v>7</v>
      </c>
      <c r="AU163" s="62" t="s">
        <v>7</v>
      </c>
      <c r="AV163" s="62">
        <v>589</v>
      </c>
      <c r="AW163" s="62">
        <v>585</v>
      </c>
      <c r="AX163" s="62" t="s">
        <v>7</v>
      </c>
      <c r="AY163" s="62" t="s">
        <v>7</v>
      </c>
      <c r="AZ163" s="62" t="s">
        <v>7</v>
      </c>
      <c r="BA163" s="62" t="s">
        <v>7</v>
      </c>
      <c r="BB163" s="62" t="s">
        <v>7</v>
      </c>
      <c r="BC163" s="62" t="s">
        <v>7</v>
      </c>
      <c r="BD163" s="62">
        <v>581</v>
      </c>
      <c r="BE163" s="62">
        <v>584</v>
      </c>
      <c r="BF163" s="62" t="s">
        <v>7</v>
      </c>
      <c r="BG163" s="62" t="s">
        <v>7</v>
      </c>
      <c r="BH163" s="62" t="s">
        <v>7</v>
      </c>
      <c r="BI163" s="62">
        <v>580</v>
      </c>
      <c r="BJ163" s="62">
        <v>577</v>
      </c>
      <c r="BK163" s="62">
        <v>586</v>
      </c>
      <c r="BL163" s="62">
        <v>572</v>
      </c>
      <c r="BM163" s="62" t="s">
        <v>7</v>
      </c>
      <c r="BN163" s="62" t="s">
        <v>7</v>
      </c>
      <c r="BO163" s="62" t="s">
        <v>7</v>
      </c>
      <c r="BP163" s="62" t="s">
        <v>7</v>
      </c>
      <c r="BQ163" s="62">
        <v>585</v>
      </c>
      <c r="BR163" s="62">
        <v>585</v>
      </c>
      <c r="BS163" s="62" t="s">
        <v>7</v>
      </c>
      <c r="BT163" s="62" t="s">
        <v>7</v>
      </c>
      <c r="BU163" s="62" t="s">
        <v>7</v>
      </c>
      <c r="BV163" s="62" t="s">
        <v>7</v>
      </c>
      <c r="BW163" s="62" t="s">
        <v>7</v>
      </c>
      <c r="BX163" s="62" t="s">
        <v>7</v>
      </c>
      <c r="BY163" s="62" t="s">
        <v>7</v>
      </c>
      <c r="BZ163" s="62" t="s">
        <v>7</v>
      </c>
      <c r="CA163" s="62" t="s">
        <v>7</v>
      </c>
      <c r="CB163" s="117"/>
      <c r="CC163" s="60" t="str">
        <f>IF(AD163="Athlete Name","",AD163)</f>
        <v>Emme Walrath</v>
      </c>
      <c r="CD163" s="46">
        <v>36</v>
      </c>
      <c r="CE163" s="88"/>
    </row>
    <row r="164" spans="2:83" x14ac:dyDescent="0.35">
      <c r="B164" s="71"/>
      <c r="C164" s="323"/>
      <c r="D164" s="47"/>
      <c r="E164" s="60"/>
      <c r="G164" s="46"/>
      <c r="I164" s="61" t="str">
        <f>IF(SUM(AF164:AJ164)=0,"",SUM(AF164:AJ164))</f>
        <v/>
      </c>
      <c r="J164" s="108" t="s">
        <v>12</v>
      </c>
      <c r="K164" s="45" t="str">
        <f>IFERROR(LARGE((AL164:CA164),1),"")</f>
        <v/>
      </c>
      <c r="L164" s="1" t="str">
        <f>IFERROR(LARGE((AL164:CA164),2),"")</f>
        <v/>
      </c>
      <c r="M164" s="1" t="str">
        <f>IFERROR(LARGE((AL164:CA164),3),"")</f>
        <v/>
      </c>
      <c r="N164" s="1" t="str">
        <f>IFERROR(LARGE((AL164:CA164),4),"")</f>
        <v/>
      </c>
      <c r="O164" s="46" t="str">
        <f>IFERROR(LARGE((AL164:CA164),5),"")</f>
        <v/>
      </c>
      <c r="P164" s="1"/>
      <c r="Q164" s="56"/>
      <c r="R164" s="57"/>
      <c r="T164" s="5">
        <f t="shared" ref="T164" si="505">IF(U163="","",1)</f>
        <v>1</v>
      </c>
      <c r="U164" s="126">
        <f t="shared" ref="U164" si="506">IF(U163="","",1)</f>
        <v>1</v>
      </c>
      <c r="V164" s="6">
        <f t="shared" ref="V164" si="507">IF(U163="","",1)</f>
        <v>1</v>
      </c>
      <c r="X164" s="60"/>
      <c r="Y164" s="46"/>
      <c r="Z164" s="76"/>
      <c r="AB164" s="82"/>
      <c r="AC164" s="45"/>
      <c r="AD164" s="60"/>
      <c r="AF164" s="45" t="s">
        <v>12</v>
      </c>
      <c r="AG164" s="1" t="s">
        <v>12</v>
      </c>
      <c r="AH164" s="1" t="s">
        <v>12</v>
      </c>
      <c r="AI164" s="1" t="s">
        <v>12</v>
      </c>
      <c r="AJ164" s="46" t="s">
        <v>12</v>
      </c>
      <c r="AK164" s="108"/>
      <c r="AL164" s="45" t="s">
        <v>12</v>
      </c>
      <c r="AM164" s="45" t="s">
        <v>12</v>
      </c>
      <c r="AN164" s="45" t="s">
        <v>12</v>
      </c>
      <c r="AO164" s="45" t="s">
        <v>12</v>
      </c>
      <c r="AP164" s="45" t="s">
        <v>12</v>
      </c>
      <c r="AQ164" s="45" t="s">
        <v>12</v>
      </c>
      <c r="AR164" s="45" t="s">
        <v>12</v>
      </c>
      <c r="AS164" s="45" t="s">
        <v>12</v>
      </c>
      <c r="AT164" s="45" t="s">
        <v>12</v>
      </c>
      <c r="AU164" s="45" t="s">
        <v>12</v>
      </c>
      <c r="AV164" s="45" t="s">
        <v>12</v>
      </c>
      <c r="AW164" s="45" t="s">
        <v>12</v>
      </c>
      <c r="AX164" s="45" t="s">
        <v>12</v>
      </c>
      <c r="AY164" s="45" t="s">
        <v>12</v>
      </c>
      <c r="AZ164" s="45" t="s">
        <v>12</v>
      </c>
      <c r="BA164" s="45" t="s">
        <v>12</v>
      </c>
      <c r="BB164" s="45" t="s">
        <v>12</v>
      </c>
      <c r="BC164" s="45" t="s">
        <v>12</v>
      </c>
      <c r="BD164" s="45" t="s">
        <v>12</v>
      </c>
      <c r="BE164" s="45" t="s">
        <v>12</v>
      </c>
      <c r="BF164" s="45" t="s">
        <v>12</v>
      </c>
      <c r="BG164" s="45" t="s">
        <v>12</v>
      </c>
      <c r="BH164" s="45" t="s">
        <v>12</v>
      </c>
      <c r="BI164" s="45" t="s">
        <v>12</v>
      </c>
      <c r="BJ164" s="45" t="s">
        <v>12</v>
      </c>
      <c r="BK164" s="45" t="s">
        <v>12</v>
      </c>
      <c r="BL164" s="45" t="s">
        <v>12</v>
      </c>
      <c r="BM164" s="45" t="s">
        <v>12</v>
      </c>
      <c r="BN164" s="45" t="s">
        <v>12</v>
      </c>
      <c r="BO164" s="45" t="s">
        <v>12</v>
      </c>
      <c r="BP164" s="45" t="s">
        <v>12</v>
      </c>
      <c r="BQ164" s="45" t="s">
        <v>12</v>
      </c>
      <c r="BR164" s="45" t="s">
        <v>12</v>
      </c>
      <c r="BS164" s="45" t="s">
        <v>12</v>
      </c>
      <c r="BT164" s="45" t="s">
        <v>12</v>
      </c>
      <c r="BU164" s="45" t="s">
        <v>12</v>
      </c>
      <c r="BV164" s="45" t="s">
        <v>12</v>
      </c>
      <c r="BW164" s="45" t="s">
        <v>12</v>
      </c>
      <c r="BX164" s="45" t="s">
        <v>12</v>
      </c>
      <c r="BY164" s="45" t="s">
        <v>12</v>
      </c>
      <c r="BZ164" s="45" t="s">
        <v>12</v>
      </c>
      <c r="CA164" s="45" t="s">
        <v>12</v>
      </c>
      <c r="CB164" s="117"/>
      <c r="CC164" s="60"/>
      <c r="CD164" s="46"/>
      <c r="CE164" s="88"/>
    </row>
    <row r="165" spans="2:83" s="39" customFormat="1" ht="8.5" customHeight="1" thickBot="1" x14ac:dyDescent="0.4">
      <c r="B165" s="102"/>
      <c r="C165" s="324"/>
      <c r="D165" s="107"/>
      <c r="E165" s="103"/>
      <c r="F165" s="115"/>
      <c r="G165" s="116"/>
      <c r="I165" s="95"/>
      <c r="K165" s="96"/>
      <c r="L165" s="93"/>
      <c r="M165" s="93"/>
      <c r="N165" s="93"/>
      <c r="O165" s="94"/>
      <c r="Q165" s="112"/>
      <c r="R165" s="113"/>
      <c r="T165" s="110">
        <f t="shared" ref="T165" si="508">IF(U163="","",1)</f>
        <v>1</v>
      </c>
      <c r="U165" s="93">
        <f t="shared" ref="U165" si="509">IF(U163="","",1)</f>
        <v>1</v>
      </c>
      <c r="V165" s="109">
        <f t="shared" ref="V165" si="510">IF(U163="","",1)</f>
        <v>1</v>
      </c>
      <c r="X165" s="107"/>
      <c r="Y165" s="97"/>
      <c r="Z165" s="98"/>
      <c r="AB165" s="104"/>
      <c r="AC165" s="92"/>
      <c r="AD165" s="139"/>
      <c r="AF165" s="140"/>
      <c r="AG165" s="141"/>
      <c r="AH165" s="141"/>
      <c r="AI165" s="141"/>
      <c r="AJ165" s="142"/>
      <c r="AL165" s="140"/>
      <c r="AM165" s="141"/>
      <c r="AN165" s="141"/>
      <c r="AO165" s="141"/>
      <c r="AP165" s="141"/>
      <c r="AQ165" s="141"/>
      <c r="AR165" s="141"/>
      <c r="AS165" s="141"/>
      <c r="AT165" s="141"/>
      <c r="AU165" s="141"/>
      <c r="AV165" s="141"/>
      <c r="AW165" s="141"/>
      <c r="AX165" s="141"/>
      <c r="AY165" s="141"/>
      <c r="AZ165" s="141"/>
      <c r="BA165" s="141"/>
      <c r="BB165" s="141"/>
      <c r="BC165" s="141"/>
      <c r="BD165" s="141"/>
      <c r="BE165" s="141"/>
      <c r="BF165" s="141"/>
      <c r="BG165" s="141"/>
      <c r="BH165" s="141"/>
      <c r="BI165" s="141"/>
      <c r="BJ165" s="141"/>
      <c r="BK165" s="141"/>
      <c r="BL165" s="141"/>
      <c r="BM165" s="141"/>
      <c r="BN165" s="141"/>
      <c r="BO165" s="141"/>
      <c r="BP165" s="141"/>
      <c r="BQ165" s="141"/>
      <c r="BR165" s="141"/>
      <c r="BS165" s="141"/>
      <c r="BT165" s="141"/>
      <c r="BU165" s="141"/>
      <c r="BV165" s="141"/>
      <c r="BW165" s="141"/>
      <c r="BX165" s="141"/>
      <c r="BY165" s="141"/>
      <c r="BZ165" s="141"/>
      <c r="CA165" s="142"/>
      <c r="CB165" s="118"/>
      <c r="CC165" s="146"/>
      <c r="CD165" s="97"/>
      <c r="CE165" s="105"/>
    </row>
    <row r="166" spans="2:83" ht="8.5" customHeight="1" thickTop="1" x14ac:dyDescent="0.35">
      <c r="B166" s="71"/>
      <c r="C166" s="323"/>
      <c r="D166" s="47"/>
      <c r="E166" s="60"/>
      <c r="G166" s="46"/>
      <c r="I166" s="61"/>
      <c r="K166" s="45"/>
      <c r="L166" s="1"/>
      <c r="M166" s="1"/>
      <c r="N166" s="1"/>
      <c r="O166" s="46"/>
      <c r="P166" s="1"/>
      <c r="Q166" s="56"/>
      <c r="R166" s="57"/>
      <c r="T166" s="5" t="str">
        <f t="shared" ref="T166" si="511">IF(U167="","",1)</f>
        <v/>
      </c>
      <c r="U166" s="1" t="str">
        <f t="shared" ref="U166" si="512">IF(U167="","",1)</f>
        <v/>
      </c>
      <c r="V166" s="6" t="str">
        <f t="shared" ref="V166" si="513">IF(U167="","",1)</f>
        <v/>
      </c>
      <c r="X166" s="60"/>
      <c r="Y166" s="46"/>
      <c r="Z166" s="76"/>
      <c r="AB166" s="82"/>
      <c r="AC166" s="45"/>
      <c r="AD166" s="149"/>
      <c r="AF166" s="150"/>
      <c r="AG166" s="151"/>
      <c r="AH166" s="151"/>
      <c r="AI166" s="151"/>
      <c r="AJ166" s="152"/>
      <c r="AL166" s="150"/>
      <c r="AM166" s="157"/>
      <c r="AN166" s="157"/>
      <c r="AO166" s="157"/>
      <c r="AP166" s="157"/>
      <c r="AQ166" s="157"/>
      <c r="AR166" s="157"/>
      <c r="AS166" s="157"/>
      <c r="AT166" s="157"/>
      <c r="AU166" s="157"/>
      <c r="AV166" s="157"/>
      <c r="AW166" s="157"/>
      <c r="AX166" s="157"/>
      <c r="AY166" s="157"/>
      <c r="AZ166" s="157"/>
      <c r="BA166" s="157"/>
      <c r="BB166" s="157"/>
      <c r="BC166" s="157"/>
      <c r="BD166" s="157"/>
      <c r="BE166" s="157"/>
      <c r="BF166" s="157"/>
      <c r="BG166" s="157"/>
      <c r="BH166" s="157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7"/>
      <c r="BS166" s="157"/>
      <c r="BT166" s="157"/>
      <c r="BU166" s="157"/>
      <c r="BV166" s="157"/>
      <c r="BW166" s="157"/>
      <c r="BX166" s="157"/>
      <c r="BY166" s="157"/>
      <c r="BZ166" s="157"/>
      <c r="CA166" s="152"/>
      <c r="CB166" s="117"/>
      <c r="CC166" s="149"/>
      <c r="CD166" s="46"/>
      <c r="CE166" s="88"/>
    </row>
    <row r="167" spans="2:83" x14ac:dyDescent="0.35">
      <c r="B167" s="71"/>
      <c r="C167" s="323">
        <f t="shared" ref="C167:D167" si="514">IF(AC167="Athlete Name","",AC167)</f>
        <v>38</v>
      </c>
      <c r="D167" s="47" t="str">
        <f t="shared" si="514"/>
        <v>Charlotte Mick</v>
      </c>
      <c r="E167" s="60"/>
      <c r="F167" s="3" t="str">
        <f>IF(COUNT(AL167:CA167)=0,"", COUNT(AL167:CA167))</f>
        <v/>
      </c>
      <c r="G167" s="46" t="str">
        <f t="shared" ref="G167" si="515">_xlfn.IFS(F167="","",F167=1,1,F167=2,2,F167=3,3,F167=4,4,F167=5,5,F167&gt;5,5)</f>
        <v/>
      </c>
      <c r="I167" s="61"/>
      <c r="J167" s="108" t="s">
        <v>7</v>
      </c>
      <c r="K167" s="45" t="str">
        <f>IFERROR(LARGE((AL167:CA167),1),"")</f>
        <v/>
      </c>
      <c r="L167" s="1" t="str">
        <f>IFERROR(LARGE((AL167:CA167),2),"")</f>
        <v/>
      </c>
      <c r="M167" s="1" t="str">
        <f>IFERROR(LARGE((AL167:CA167),3),"")</f>
        <v/>
      </c>
      <c r="N167" s="1" t="str">
        <f>IFERROR(LARGE((AL167:CA167),4),"")</f>
        <v/>
      </c>
      <c r="O167" s="46" t="str">
        <f>IFERROR(LARGE((AL167:CA167),5),"")</f>
        <v/>
      </c>
      <c r="P167" s="1"/>
      <c r="Q167" s="56" t="str">
        <f t="shared" ref="Q167" si="516">IFERROR(AVERAGEIF(K167:O167,"&gt;0"),"")</f>
        <v/>
      </c>
      <c r="R167" s="57" t="str">
        <f t="shared" ref="R167" si="517">IF(SUM(AF168:AJ168,K168:O168)=0,"",SUM(AF168:AJ168,K168:O168))</f>
        <v/>
      </c>
      <c r="T167" s="5" t="str">
        <f t="shared" ref="T167" si="518">IF(U167="","",1)</f>
        <v/>
      </c>
      <c r="U167" s="4" t="str">
        <f t="shared" ref="U167" si="519">IF(SUM(Q167:R167)=0,"",SUM(Q167:R167))</f>
        <v/>
      </c>
      <c r="V167" s="6" t="str">
        <f t="shared" ref="V167" si="520">IF(U167="","",1)</f>
        <v/>
      </c>
      <c r="X167" s="60" t="str">
        <f t="shared" ref="X167" si="521">IF(AD167="Athlete Name","",AD167)</f>
        <v>Charlotte Mick</v>
      </c>
      <c r="Y167" s="46"/>
      <c r="Z167" s="76"/>
      <c r="AB167" s="82"/>
      <c r="AC167" s="45">
        <v>38</v>
      </c>
      <c r="AD167" s="60" t="s">
        <v>209</v>
      </c>
      <c r="AF167" s="45"/>
      <c r="AG167" s="1"/>
      <c r="AH167" s="1"/>
      <c r="AI167" s="1"/>
      <c r="AJ167" s="46"/>
      <c r="AK167" s="108"/>
      <c r="AL167" s="62" t="s">
        <v>7</v>
      </c>
      <c r="AM167" s="62" t="s">
        <v>7</v>
      </c>
      <c r="AN167" s="62" t="s">
        <v>7</v>
      </c>
      <c r="AO167" s="62" t="s">
        <v>7</v>
      </c>
      <c r="AP167" s="62" t="s">
        <v>7</v>
      </c>
      <c r="AQ167" s="62" t="s">
        <v>7</v>
      </c>
      <c r="AR167" s="62" t="s">
        <v>7</v>
      </c>
      <c r="AS167" s="62" t="s">
        <v>7</v>
      </c>
      <c r="AT167" s="62" t="s">
        <v>7</v>
      </c>
      <c r="AU167" s="62" t="s">
        <v>7</v>
      </c>
      <c r="AV167" s="62" t="s">
        <v>7</v>
      </c>
      <c r="AW167" s="62" t="s">
        <v>7</v>
      </c>
      <c r="AX167" s="62" t="s">
        <v>7</v>
      </c>
      <c r="AY167" s="62" t="s">
        <v>7</v>
      </c>
      <c r="AZ167" s="62" t="s">
        <v>7</v>
      </c>
      <c r="BA167" s="62" t="s">
        <v>7</v>
      </c>
      <c r="BB167" s="62" t="s">
        <v>7</v>
      </c>
      <c r="BC167" s="62" t="s">
        <v>7</v>
      </c>
      <c r="BD167" s="62" t="s">
        <v>7</v>
      </c>
      <c r="BE167" s="62" t="s">
        <v>7</v>
      </c>
      <c r="BF167" s="62" t="s">
        <v>7</v>
      </c>
      <c r="BG167" s="62" t="s">
        <v>7</v>
      </c>
      <c r="BH167" s="62" t="s">
        <v>7</v>
      </c>
      <c r="BI167" s="62" t="s">
        <v>7</v>
      </c>
      <c r="BJ167" s="62" t="s">
        <v>7</v>
      </c>
      <c r="BK167" s="62" t="s">
        <v>7</v>
      </c>
      <c r="BL167" s="62" t="s">
        <v>7</v>
      </c>
      <c r="BM167" s="62" t="s">
        <v>7</v>
      </c>
      <c r="BN167" s="62" t="s">
        <v>7</v>
      </c>
      <c r="BO167" s="62" t="s">
        <v>7</v>
      </c>
      <c r="BP167" s="62" t="s">
        <v>7</v>
      </c>
      <c r="BQ167" s="62" t="s">
        <v>7</v>
      </c>
      <c r="BR167" s="62" t="s">
        <v>7</v>
      </c>
      <c r="BS167" s="62" t="s">
        <v>7</v>
      </c>
      <c r="BT167" s="62" t="s">
        <v>7</v>
      </c>
      <c r="BU167" s="62" t="s">
        <v>7</v>
      </c>
      <c r="BV167" s="62" t="s">
        <v>7</v>
      </c>
      <c r="BW167" s="62" t="s">
        <v>7</v>
      </c>
      <c r="BX167" s="62" t="s">
        <v>7</v>
      </c>
      <c r="BY167" s="62" t="s">
        <v>7</v>
      </c>
      <c r="BZ167" s="62" t="s">
        <v>7</v>
      </c>
      <c r="CA167" s="62" t="s">
        <v>7</v>
      </c>
      <c r="CB167" s="117"/>
      <c r="CC167" s="60" t="str">
        <f>IF(AD167="Athlete Name","",AD167)</f>
        <v>Charlotte Mick</v>
      </c>
      <c r="CD167" s="46">
        <v>37</v>
      </c>
      <c r="CE167" s="88"/>
    </row>
    <row r="168" spans="2:83" x14ac:dyDescent="0.35">
      <c r="B168" s="71"/>
      <c r="C168" s="323"/>
      <c r="D168" s="47"/>
      <c r="E168" s="60"/>
      <c r="G168" s="46"/>
      <c r="I168" s="61" t="str">
        <f>IF(SUM(AF168:AJ168)=0,"",SUM(AF168:AJ168))</f>
        <v/>
      </c>
      <c r="J168" s="108" t="s">
        <v>12</v>
      </c>
      <c r="K168" s="45" t="str">
        <f>IFERROR(LARGE((AL168:CA168),1),"")</f>
        <v/>
      </c>
      <c r="L168" s="1" t="str">
        <f>IFERROR(LARGE((AL168:CA168),2),"")</f>
        <v/>
      </c>
      <c r="M168" s="1" t="str">
        <f>IFERROR(LARGE((AL168:CA168),3),"")</f>
        <v/>
      </c>
      <c r="N168" s="1" t="str">
        <f>IFERROR(LARGE((AL168:CA168),4),"")</f>
        <v/>
      </c>
      <c r="O168" s="46" t="str">
        <f>IFERROR(LARGE((AL168:CA168),5),"")</f>
        <v/>
      </c>
      <c r="P168" s="1"/>
      <c r="Q168" s="56"/>
      <c r="R168" s="57"/>
      <c r="T168" s="5" t="str">
        <f t="shared" ref="T168" si="522">IF(U167="","",1)</f>
        <v/>
      </c>
      <c r="U168" s="126" t="str">
        <f t="shared" ref="U168" si="523">IF(U167="","",1)</f>
        <v/>
      </c>
      <c r="V168" s="6" t="str">
        <f t="shared" ref="V168" si="524">IF(U167="","",1)</f>
        <v/>
      </c>
      <c r="X168" s="60"/>
      <c r="Y168" s="46"/>
      <c r="Z168" s="76"/>
      <c r="AB168" s="82"/>
      <c r="AC168" s="45"/>
      <c r="AD168" s="60"/>
      <c r="AF168" s="45" t="s">
        <v>12</v>
      </c>
      <c r="AG168" s="1" t="s">
        <v>12</v>
      </c>
      <c r="AH168" s="1" t="s">
        <v>12</v>
      </c>
      <c r="AI168" s="1" t="s">
        <v>12</v>
      </c>
      <c r="AJ168" s="46" t="s">
        <v>12</v>
      </c>
      <c r="AK168" s="108"/>
      <c r="AL168" s="45" t="s">
        <v>12</v>
      </c>
      <c r="AM168" s="45" t="s">
        <v>12</v>
      </c>
      <c r="AN168" s="45" t="s">
        <v>12</v>
      </c>
      <c r="AO168" s="45" t="s">
        <v>12</v>
      </c>
      <c r="AP168" s="45" t="s">
        <v>12</v>
      </c>
      <c r="AQ168" s="45" t="s">
        <v>12</v>
      </c>
      <c r="AR168" s="45" t="s">
        <v>12</v>
      </c>
      <c r="AS168" s="45" t="s">
        <v>12</v>
      </c>
      <c r="AT168" s="45" t="s">
        <v>12</v>
      </c>
      <c r="AU168" s="45" t="s">
        <v>12</v>
      </c>
      <c r="AV168" s="45" t="s">
        <v>12</v>
      </c>
      <c r="AW168" s="45" t="s">
        <v>12</v>
      </c>
      <c r="AX168" s="45" t="s">
        <v>12</v>
      </c>
      <c r="AY168" s="45" t="s">
        <v>12</v>
      </c>
      <c r="AZ168" s="45" t="s">
        <v>12</v>
      </c>
      <c r="BA168" s="45" t="s">
        <v>12</v>
      </c>
      <c r="BB168" s="45" t="s">
        <v>12</v>
      </c>
      <c r="BC168" s="45" t="s">
        <v>12</v>
      </c>
      <c r="BD168" s="45" t="s">
        <v>12</v>
      </c>
      <c r="BE168" s="45" t="s">
        <v>12</v>
      </c>
      <c r="BF168" s="45" t="s">
        <v>12</v>
      </c>
      <c r="BG168" s="45" t="s">
        <v>12</v>
      </c>
      <c r="BH168" s="45" t="s">
        <v>12</v>
      </c>
      <c r="BI168" s="45" t="s">
        <v>12</v>
      </c>
      <c r="BJ168" s="45" t="s">
        <v>12</v>
      </c>
      <c r="BK168" s="45" t="s">
        <v>12</v>
      </c>
      <c r="BL168" s="45" t="s">
        <v>12</v>
      </c>
      <c r="BM168" s="45" t="s">
        <v>12</v>
      </c>
      <c r="BN168" s="45" t="s">
        <v>12</v>
      </c>
      <c r="BO168" s="45" t="s">
        <v>12</v>
      </c>
      <c r="BP168" s="45" t="s">
        <v>12</v>
      </c>
      <c r="BQ168" s="45" t="s">
        <v>12</v>
      </c>
      <c r="BR168" s="45" t="s">
        <v>12</v>
      </c>
      <c r="BS168" s="45" t="s">
        <v>12</v>
      </c>
      <c r="BT168" s="45" t="s">
        <v>12</v>
      </c>
      <c r="BU168" s="45" t="s">
        <v>12</v>
      </c>
      <c r="BV168" s="45" t="s">
        <v>12</v>
      </c>
      <c r="BW168" s="45" t="s">
        <v>12</v>
      </c>
      <c r="BX168" s="45" t="s">
        <v>12</v>
      </c>
      <c r="BY168" s="45" t="s">
        <v>12</v>
      </c>
      <c r="BZ168" s="45" t="s">
        <v>12</v>
      </c>
      <c r="CA168" s="45" t="s">
        <v>12</v>
      </c>
      <c r="CB168" s="117"/>
      <c r="CC168" s="60"/>
      <c r="CD168" s="46"/>
      <c r="CE168" s="88"/>
    </row>
    <row r="169" spans="2:83" s="39" customFormat="1" ht="8.5" customHeight="1" thickBot="1" x14ac:dyDescent="0.4">
      <c r="B169" s="102"/>
      <c r="C169" s="324"/>
      <c r="D169" s="107"/>
      <c r="E169" s="103"/>
      <c r="F169" s="115"/>
      <c r="G169" s="116"/>
      <c r="I169" s="95"/>
      <c r="K169" s="96"/>
      <c r="L169" s="93"/>
      <c r="M169" s="93"/>
      <c r="N169" s="93"/>
      <c r="O169" s="94"/>
      <c r="Q169" s="112"/>
      <c r="R169" s="113"/>
      <c r="T169" s="110" t="str">
        <f t="shared" ref="T169" si="525">IF(U167="","",1)</f>
        <v/>
      </c>
      <c r="U169" s="93" t="str">
        <f t="shared" ref="U169" si="526">IF(U167="","",1)</f>
        <v/>
      </c>
      <c r="V169" s="109" t="str">
        <f t="shared" ref="V169" si="527">IF(U167="","",1)</f>
        <v/>
      </c>
      <c r="X169" s="107"/>
      <c r="Y169" s="97"/>
      <c r="Z169" s="98"/>
      <c r="AB169" s="104"/>
      <c r="AC169" s="92"/>
      <c r="AD169" s="148"/>
      <c r="AF169" s="153"/>
      <c r="AG169" s="154"/>
      <c r="AH169" s="154"/>
      <c r="AI169" s="155"/>
      <c r="AJ169" s="156"/>
      <c r="AL169" s="159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6"/>
      <c r="CB169" s="118"/>
      <c r="CC169" s="158"/>
      <c r="CD169" s="97"/>
      <c r="CE169" s="105"/>
    </row>
    <row r="170" spans="2:83" ht="8.5" customHeight="1" thickTop="1" x14ac:dyDescent="0.35">
      <c r="B170" s="71"/>
      <c r="C170" s="323"/>
      <c r="D170" s="47"/>
      <c r="E170" s="60"/>
      <c r="G170" s="46"/>
      <c r="I170" s="61"/>
      <c r="K170" s="45"/>
      <c r="L170" s="1"/>
      <c r="M170" s="1"/>
      <c r="N170" s="1"/>
      <c r="O170" s="46"/>
      <c r="P170" s="1"/>
      <c r="Q170" s="56"/>
      <c r="R170" s="57"/>
      <c r="T170" s="5" t="str">
        <f t="shared" ref="T170" si="528">IF(U171="","",1)</f>
        <v/>
      </c>
      <c r="U170" s="1" t="str">
        <f t="shared" ref="U170" si="529">IF(U171="","",1)</f>
        <v/>
      </c>
      <c r="V170" s="6" t="str">
        <f t="shared" ref="V170" si="530">IF(U171="","",1)</f>
        <v/>
      </c>
      <c r="X170" s="60"/>
      <c r="Y170" s="46"/>
      <c r="Z170" s="76"/>
      <c r="AB170" s="82"/>
      <c r="AC170" s="45"/>
      <c r="AD170" s="134"/>
      <c r="AF170" s="135"/>
      <c r="AG170" s="136"/>
      <c r="AH170" s="136"/>
      <c r="AI170" s="137"/>
      <c r="AJ170" s="138"/>
      <c r="AL170" s="143"/>
      <c r="AM170" s="144"/>
      <c r="AN170" s="144"/>
      <c r="AO170" s="144"/>
      <c r="AP170" s="144"/>
      <c r="AQ170" s="144"/>
      <c r="AR170" s="144"/>
      <c r="AS170" s="144"/>
      <c r="AT170" s="144"/>
      <c r="AU170" s="144"/>
      <c r="AV170" s="144"/>
      <c r="AW170" s="144"/>
      <c r="AX170" s="144"/>
      <c r="AY170" s="144"/>
      <c r="AZ170" s="144"/>
      <c r="BA170" s="144"/>
      <c r="BB170" s="144"/>
      <c r="BC170" s="144"/>
      <c r="BD170" s="144"/>
      <c r="BE170" s="144"/>
      <c r="BF170" s="144"/>
      <c r="BG170" s="144"/>
      <c r="BH170" s="144"/>
      <c r="BI170" s="144"/>
      <c r="BJ170" s="144"/>
      <c r="BK170" s="144"/>
      <c r="BL170" s="144"/>
      <c r="BM170" s="144"/>
      <c r="BN170" s="144"/>
      <c r="BO170" s="144"/>
      <c r="BP170" s="144"/>
      <c r="BQ170" s="144"/>
      <c r="BR170" s="144"/>
      <c r="BS170" s="144"/>
      <c r="BT170" s="144"/>
      <c r="BU170" s="144"/>
      <c r="BV170" s="144"/>
      <c r="BW170" s="144"/>
      <c r="BX170" s="144"/>
      <c r="BY170" s="144"/>
      <c r="BZ170" s="144"/>
      <c r="CA170" s="145"/>
      <c r="CB170" s="117"/>
      <c r="CC170" s="134"/>
      <c r="CD170" s="46"/>
      <c r="CE170" s="88"/>
    </row>
    <row r="171" spans="2:83" x14ac:dyDescent="0.35">
      <c r="B171" s="71"/>
      <c r="C171" s="323">
        <f t="shared" ref="C171:D171" si="531">IF(AC171="Athlete Name","",AC171)</f>
        <v>39</v>
      </c>
      <c r="D171" s="47" t="str">
        <f t="shared" si="531"/>
        <v>Elysa Walter</v>
      </c>
      <c r="E171" s="60"/>
      <c r="F171" s="3" t="str">
        <f>IF(COUNT(AL171:CA171)=0,"", COUNT(AL171:CA171))</f>
        <v/>
      </c>
      <c r="G171" s="46" t="str">
        <f t="shared" ref="G171" si="532">_xlfn.IFS(F171="","",F171=1,1,F171=2,2,F171=3,3,F171=4,4,F171=5,5,F171&gt;5,5)</f>
        <v/>
      </c>
      <c r="I171" s="61"/>
      <c r="J171" s="108" t="s">
        <v>7</v>
      </c>
      <c r="K171" s="45" t="str">
        <f>IFERROR(LARGE((AL171:CA171),1),"")</f>
        <v/>
      </c>
      <c r="L171" s="1" t="str">
        <f>IFERROR(LARGE((AL171:CA171),2),"")</f>
        <v/>
      </c>
      <c r="M171" s="1" t="str">
        <f>IFERROR(LARGE((AL171:CA171),3),"")</f>
        <v/>
      </c>
      <c r="N171" s="1" t="str">
        <f>IFERROR(LARGE((AL171:CA171),4),"")</f>
        <v/>
      </c>
      <c r="O171" s="46" t="str">
        <f>IFERROR(LARGE((AL171:CA171),5),"")</f>
        <v/>
      </c>
      <c r="P171" s="1"/>
      <c r="Q171" s="56" t="str">
        <f t="shared" ref="Q171" si="533">IFERROR(AVERAGEIF(K171:O171,"&gt;0"),"")</f>
        <v/>
      </c>
      <c r="R171" s="57" t="str">
        <f t="shared" ref="R171" si="534">IF(SUM(AF172:AJ172,K172:O172)=0,"",SUM(AF172:AJ172,K172:O172))</f>
        <v/>
      </c>
      <c r="T171" s="5" t="str">
        <f t="shared" ref="T171" si="535">IF(U171="","",1)</f>
        <v/>
      </c>
      <c r="U171" s="4" t="str">
        <f t="shared" ref="U171" si="536">IF(SUM(Q171:R171)=0,"",SUM(Q171:R171))</f>
        <v/>
      </c>
      <c r="V171" s="6" t="str">
        <f t="shared" ref="V171" si="537">IF(U171="","",1)</f>
        <v/>
      </c>
      <c r="X171" s="60" t="str">
        <f t="shared" ref="X171" si="538">IF(AD171="Athlete Name","",AD171)</f>
        <v>Elysa Walter</v>
      </c>
      <c r="Y171" s="46"/>
      <c r="Z171" s="76"/>
      <c r="AB171" s="82"/>
      <c r="AC171" s="45">
        <v>39</v>
      </c>
      <c r="AD171" s="60" t="s">
        <v>212</v>
      </c>
      <c r="AF171" s="45"/>
      <c r="AG171" s="1"/>
      <c r="AH171" s="1"/>
      <c r="AI171" s="1"/>
      <c r="AJ171" s="46"/>
      <c r="AK171" s="108"/>
      <c r="AL171" s="62" t="s">
        <v>7</v>
      </c>
      <c r="AM171" s="62" t="s">
        <v>7</v>
      </c>
      <c r="AN171" s="62" t="s">
        <v>7</v>
      </c>
      <c r="AO171" s="62" t="s">
        <v>7</v>
      </c>
      <c r="AP171" s="62" t="s">
        <v>7</v>
      </c>
      <c r="AQ171" s="62" t="s">
        <v>7</v>
      </c>
      <c r="AR171" s="62" t="s">
        <v>7</v>
      </c>
      <c r="AS171" s="62" t="s">
        <v>7</v>
      </c>
      <c r="AT171" s="62" t="s">
        <v>7</v>
      </c>
      <c r="AU171" s="62" t="s">
        <v>7</v>
      </c>
      <c r="AV171" s="62" t="s">
        <v>7</v>
      </c>
      <c r="AW171" s="62" t="s">
        <v>7</v>
      </c>
      <c r="AX171" s="62" t="s">
        <v>7</v>
      </c>
      <c r="AY171" s="62" t="s">
        <v>7</v>
      </c>
      <c r="AZ171" s="62" t="s">
        <v>7</v>
      </c>
      <c r="BA171" s="62" t="s">
        <v>7</v>
      </c>
      <c r="BB171" s="62" t="s">
        <v>7</v>
      </c>
      <c r="BC171" s="62" t="s">
        <v>7</v>
      </c>
      <c r="BD171" s="62" t="s">
        <v>7</v>
      </c>
      <c r="BE171" s="62" t="s">
        <v>7</v>
      </c>
      <c r="BF171" s="62" t="s">
        <v>7</v>
      </c>
      <c r="BG171" s="62" t="s">
        <v>7</v>
      </c>
      <c r="BH171" s="62" t="s">
        <v>7</v>
      </c>
      <c r="BI171" s="62" t="s">
        <v>7</v>
      </c>
      <c r="BJ171" s="62" t="s">
        <v>7</v>
      </c>
      <c r="BK171" s="62" t="s">
        <v>7</v>
      </c>
      <c r="BL171" s="62" t="s">
        <v>7</v>
      </c>
      <c r="BM171" s="62" t="s">
        <v>7</v>
      </c>
      <c r="BN171" s="62" t="s">
        <v>7</v>
      </c>
      <c r="BO171" s="62" t="s">
        <v>7</v>
      </c>
      <c r="BP171" s="62" t="s">
        <v>7</v>
      </c>
      <c r="BQ171" s="62" t="s">
        <v>7</v>
      </c>
      <c r="BR171" s="62" t="s">
        <v>7</v>
      </c>
      <c r="BS171" s="62" t="s">
        <v>7</v>
      </c>
      <c r="BT171" s="62" t="s">
        <v>7</v>
      </c>
      <c r="BU171" s="62" t="s">
        <v>7</v>
      </c>
      <c r="BV171" s="62" t="s">
        <v>7</v>
      </c>
      <c r="BW171" s="62" t="s">
        <v>7</v>
      </c>
      <c r="BX171" s="62" t="s">
        <v>7</v>
      </c>
      <c r="BY171" s="62" t="s">
        <v>7</v>
      </c>
      <c r="BZ171" s="62" t="s">
        <v>7</v>
      </c>
      <c r="CA171" s="62" t="s">
        <v>7</v>
      </c>
      <c r="CB171" s="117"/>
      <c r="CC171" s="60" t="str">
        <f>IF(AD171="Athlete Name","",AD171)</f>
        <v>Elysa Walter</v>
      </c>
      <c r="CD171" s="46">
        <v>38</v>
      </c>
      <c r="CE171" s="88"/>
    </row>
    <row r="172" spans="2:83" x14ac:dyDescent="0.35">
      <c r="B172" s="71"/>
      <c r="C172" s="323"/>
      <c r="D172" s="47"/>
      <c r="E172" s="60"/>
      <c r="G172" s="46"/>
      <c r="I172" s="61" t="str">
        <f>IF(SUM(AF172:AJ172)=0,"",SUM(AF172:AJ172))</f>
        <v/>
      </c>
      <c r="J172" s="108" t="s">
        <v>12</v>
      </c>
      <c r="K172" s="45" t="str">
        <f>IFERROR(LARGE((AL172:CA172),1),"")</f>
        <v/>
      </c>
      <c r="L172" s="1" t="str">
        <f>IFERROR(LARGE((AL172:CA172),2),"")</f>
        <v/>
      </c>
      <c r="M172" s="1" t="str">
        <f>IFERROR(LARGE((AL172:CA172),3),"")</f>
        <v/>
      </c>
      <c r="N172" s="1" t="str">
        <f>IFERROR(LARGE((AL172:CA172),4),"")</f>
        <v/>
      </c>
      <c r="O172" s="46" t="str">
        <f>IFERROR(LARGE((AL172:CA172),5),"")</f>
        <v/>
      </c>
      <c r="P172" s="1"/>
      <c r="Q172" s="56"/>
      <c r="R172" s="57"/>
      <c r="T172" s="5" t="str">
        <f t="shared" ref="T172" si="539">IF(U171="","",1)</f>
        <v/>
      </c>
      <c r="U172" s="126" t="str">
        <f t="shared" ref="U172" si="540">IF(U171="","",1)</f>
        <v/>
      </c>
      <c r="V172" s="6" t="str">
        <f t="shared" ref="V172" si="541">IF(U171="","",1)</f>
        <v/>
      </c>
      <c r="X172" s="60"/>
      <c r="Y172" s="46"/>
      <c r="Z172" s="76"/>
      <c r="AB172" s="82"/>
      <c r="AC172" s="45"/>
      <c r="AD172" s="60"/>
      <c r="AF172" s="45" t="s">
        <v>12</v>
      </c>
      <c r="AG172" s="1" t="s">
        <v>12</v>
      </c>
      <c r="AH172" s="1" t="s">
        <v>12</v>
      </c>
      <c r="AI172" s="1" t="s">
        <v>12</v>
      </c>
      <c r="AJ172" s="46" t="s">
        <v>12</v>
      </c>
      <c r="AK172" s="108"/>
      <c r="AL172" s="45" t="s">
        <v>12</v>
      </c>
      <c r="AM172" s="45" t="s">
        <v>12</v>
      </c>
      <c r="AN172" s="45" t="s">
        <v>12</v>
      </c>
      <c r="AO172" s="45" t="s">
        <v>12</v>
      </c>
      <c r="AP172" s="45" t="s">
        <v>12</v>
      </c>
      <c r="AQ172" s="45" t="s">
        <v>12</v>
      </c>
      <c r="AR172" s="45" t="s">
        <v>12</v>
      </c>
      <c r="AS172" s="45" t="s">
        <v>12</v>
      </c>
      <c r="AT172" s="45" t="s">
        <v>12</v>
      </c>
      <c r="AU172" s="45" t="s">
        <v>12</v>
      </c>
      <c r="AV172" s="45" t="s">
        <v>12</v>
      </c>
      <c r="AW172" s="45" t="s">
        <v>12</v>
      </c>
      <c r="AX172" s="45" t="s">
        <v>12</v>
      </c>
      <c r="AY172" s="45" t="s">
        <v>12</v>
      </c>
      <c r="AZ172" s="45" t="s">
        <v>12</v>
      </c>
      <c r="BA172" s="45" t="s">
        <v>12</v>
      </c>
      <c r="BB172" s="45" t="s">
        <v>12</v>
      </c>
      <c r="BC172" s="45" t="s">
        <v>12</v>
      </c>
      <c r="BD172" s="45" t="s">
        <v>12</v>
      </c>
      <c r="BE172" s="45" t="s">
        <v>12</v>
      </c>
      <c r="BF172" s="45" t="s">
        <v>12</v>
      </c>
      <c r="BG172" s="45" t="s">
        <v>12</v>
      </c>
      <c r="BH172" s="45" t="s">
        <v>12</v>
      </c>
      <c r="BI172" s="45" t="s">
        <v>12</v>
      </c>
      <c r="BJ172" s="45" t="s">
        <v>12</v>
      </c>
      <c r="BK172" s="45" t="s">
        <v>12</v>
      </c>
      <c r="BL172" s="45" t="s">
        <v>12</v>
      </c>
      <c r="BM172" s="45" t="s">
        <v>12</v>
      </c>
      <c r="BN172" s="45" t="s">
        <v>12</v>
      </c>
      <c r="BO172" s="45" t="s">
        <v>12</v>
      </c>
      <c r="BP172" s="45" t="s">
        <v>12</v>
      </c>
      <c r="BQ172" s="45" t="s">
        <v>12</v>
      </c>
      <c r="BR172" s="45" t="s">
        <v>12</v>
      </c>
      <c r="BS172" s="45" t="s">
        <v>12</v>
      </c>
      <c r="BT172" s="45" t="s">
        <v>12</v>
      </c>
      <c r="BU172" s="45" t="s">
        <v>12</v>
      </c>
      <c r="BV172" s="45" t="s">
        <v>12</v>
      </c>
      <c r="BW172" s="45" t="s">
        <v>12</v>
      </c>
      <c r="BX172" s="45" t="s">
        <v>12</v>
      </c>
      <c r="BY172" s="45" t="s">
        <v>12</v>
      </c>
      <c r="BZ172" s="45" t="s">
        <v>12</v>
      </c>
      <c r="CA172" s="45" t="s">
        <v>12</v>
      </c>
      <c r="CB172" s="117"/>
      <c r="CC172" s="60"/>
      <c r="CD172" s="46"/>
      <c r="CE172" s="88"/>
    </row>
    <row r="173" spans="2:83" s="39" customFormat="1" ht="8.5" customHeight="1" thickBot="1" x14ac:dyDescent="0.4">
      <c r="B173" s="102"/>
      <c r="C173" s="324"/>
      <c r="D173" s="107"/>
      <c r="E173" s="103"/>
      <c r="F173" s="115"/>
      <c r="G173" s="116"/>
      <c r="I173" s="95"/>
      <c r="K173" s="96"/>
      <c r="L173" s="93"/>
      <c r="M173" s="93"/>
      <c r="N173" s="93"/>
      <c r="O173" s="94"/>
      <c r="Q173" s="112"/>
      <c r="R173" s="113"/>
      <c r="T173" s="110" t="str">
        <f t="shared" ref="T173" si="542">IF(U171="","",1)</f>
        <v/>
      </c>
      <c r="U173" s="93" t="str">
        <f t="shared" ref="U173" si="543">IF(U171="","",1)</f>
        <v/>
      </c>
      <c r="V173" s="109" t="str">
        <f t="shared" ref="V173" si="544">IF(U171="","",1)</f>
        <v/>
      </c>
      <c r="X173" s="107"/>
      <c r="Y173" s="97"/>
      <c r="Z173" s="98"/>
      <c r="AB173" s="104"/>
      <c r="AC173" s="92"/>
      <c r="AD173" s="139"/>
      <c r="AF173" s="140"/>
      <c r="AG173" s="141"/>
      <c r="AH173" s="141"/>
      <c r="AI173" s="141"/>
      <c r="AJ173" s="142"/>
      <c r="AL173" s="140"/>
      <c r="AM173" s="141"/>
      <c r="AN173" s="141"/>
      <c r="AO173" s="141"/>
      <c r="AP173" s="141"/>
      <c r="AQ173" s="141"/>
      <c r="AR173" s="141"/>
      <c r="AS173" s="141"/>
      <c r="AT173" s="141"/>
      <c r="AU173" s="141"/>
      <c r="AV173" s="141"/>
      <c r="AW173" s="141"/>
      <c r="AX173" s="141"/>
      <c r="AY173" s="141"/>
      <c r="AZ173" s="141"/>
      <c r="BA173" s="141"/>
      <c r="BB173" s="141"/>
      <c r="BC173" s="141"/>
      <c r="BD173" s="141"/>
      <c r="BE173" s="141"/>
      <c r="BF173" s="141"/>
      <c r="BG173" s="141"/>
      <c r="BH173" s="141"/>
      <c r="BI173" s="141"/>
      <c r="BJ173" s="141"/>
      <c r="BK173" s="141"/>
      <c r="BL173" s="141"/>
      <c r="BM173" s="141"/>
      <c r="BN173" s="141"/>
      <c r="BO173" s="141"/>
      <c r="BP173" s="141"/>
      <c r="BQ173" s="141"/>
      <c r="BR173" s="141"/>
      <c r="BS173" s="141"/>
      <c r="BT173" s="141"/>
      <c r="BU173" s="141"/>
      <c r="BV173" s="141"/>
      <c r="BW173" s="141"/>
      <c r="BX173" s="141"/>
      <c r="BY173" s="141"/>
      <c r="BZ173" s="141"/>
      <c r="CA173" s="142"/>
      <c r="CB173" s="118"/>
      <c r="CC173" s="146"/>
      <c r="CD173" s="97"/>
      <c r="CE173" s="105"/>
    </row>
    <row r="174" spans="2:83" ht="8.5" customHeight="1" thickTop="1" x14ac:dyDescent="0.35">
      <c r="B174" s="71"/>
      <c r="C174" s="323"/>
      <c r="D174" s="47"/>
      <c r="E174" s="60"/>
      <c r="G174" s="46"/>
      <c r="I174" s="61"/>
      <c r="K174" s="45"/>
      <c r="L174" s="1"/>
      <c r="M174" s="1"/>
      <c r="N174" s="1"/>
      <c r="O174" s="46"/>
      <c r="P174" s="1"/>
      <c r="Q174" s="56"/>
      <c r="R174" s="57"/>
      <c r="T174" s="5">
        <f t="shared" ref="T174" si="545">IF(U175="","",1)</f>
        <v>1</v>
      </c>
      <c r="U174" s="1">
        <f t="shared" ref="U174" si="546">IF(U175="","",1)</f>
        <v>1</v>
      </c>
      <c r="V174" s="6">
        <f t="shared" ref="V174" si="547">IF(U175="","",1)</f>
        <v>1</v>
      </c>
      <c r="X174" s="60"/>
      <c r="Y174" s="46"/>
      <c r="Z174" s="76"/>
      <c r="AB174" s="82"/>
      <c r="AC174" s="45"/>
      <c r="AD174" s="149"/>
      <c r="AF174" s="150"/>
      <c r="AG174" s="151"/>
      <c r="AH174" s="151"/>
      <c r="AI174" s="151"/>
      <c r="AJ174" s="152"/>
      <c r="AL174" s="150"/>
      <c r="AM174" s="157"/>
      <c r="AN174" s="157"/>
      <c r="AO174" s="157"/>
      <c r="AP174" s="157"/>
      <c r="AQ174" s="157"/>
      <c r="AR174" s="157"/>
      <c r="AS174" s="157"/>
      <c r="AT174" s="157"/>
      <c r="AU174" s="157"/>
      <c r="AV174" s="157"/>
      <c r="AW174" s="157"/>
      <c r="AX174" s="157"/>
      <c r="AY174" s="157"/>
      <c r="AZ174" s="157"/>
      <c r="BA174" s="157"/>
      <c r="BB174" s="157"/>
      <c r="BC174" s="157"/>
      <c r="BD174" s="157"/>
      <c r="BE174" s="157"/>
      <c r="BF174" s="157"/>
      <c r="BG174" s="157"/>
      <c r="BH174" s="157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7"/>
      <c r="BS174" s="157"/>
      <c r="BT174" s="157"/>
      <c r="BU174" s="157"/>
      <c r="BV174" s="157"/>
      <c r="BW174" s="157"/>
      <c r="BX174" s="157"/>
      <c r="BY174" s="157"/>
      <c r="BZ174" s="157"/>
      <c r="CA174" s="152"/>
      <c r="CB174" s="117"/>
      <c r="CC174" s="149"/>
      <c r="CD174" s="46"/>
      <c r="CE174" s="88"/>
    </row>
    <row r="175" spans="2:83" x14ac:dyDescent="0.35">
      <c r="B175" s="71"/>
      <c r="C175" s="323">
        <f t="shared" ref="C175:D175" si="548">IF(AC175="Athlete Name","",AC175)</f>
        <v>40</v>
      </c>
      <c r="D175" s="47" t="str">
        <f t="shared" si="548"/>
        <v>Regan Diamond</v>
      </c>
      <c r="E175" s="60"/>
      <c r="F175" s="3">
        <f>IF(COUNT(AL175:CA175)=0,"", COUNT(AL175:CA175))</f>
        <v>2</v>
      </c>
      <c r="G175" s="46">
        <f t="shared" ref="G175" si="549">_xlfn.IFS(F175="","",F175=1,1,F175=2,2,F175=3,3,F175=4,4,F175=5,5,F175&gt;5,5)</f>
        <v>2</v>
      </c>
      <c r="I175" s="61"/>
      <c r="J175" s="108" t="s">
        <v>7</v>
      </c>
      <c r="K175" s="45">
        <f>IFERROR(LARGE((AL175:CA175),1),"")</f>
        <v>590</v>
      </c>
      <c r="L175" s="1">
        <f>IFERROR(LARGE((AL175:CA175),2),"")</f>
        <v>581</v>
      </c>
      <c r="M175" s="1" t="str">
        <f>IFERROR(LARGE((AL175:CA175),3),"")</f>
        <v/>
      </c>
      <c r="N175" s="1" t="str">
        <f>IFERROR(LARGE((AL175:CA175),4),"")</f>
        <v/>
      </c>
      <c r="O175" s="46" t="str">
        <f>IFERROR(LARGE((AL175:CA175),5),"")</f>
        <v/>
      </c>
      <c r="P175" s="1"/>
      <c r="Q175" s="56">
        <f t="shared" ref="Q175" si="550">IFERROR(AVERAGEIF(K175:O175,"&gt;0"),"")</f>
        <v>585.5</v>
      </c>
      <c r="R175" s="57" t="str">
        <f t="shared" ref="R175" si="551">IF(SUM(AF176:AJ176,K176:O176)=0,"",SUM(AF176:AJ176,K176:O176))</f>
        <v/>
      </c>
      <c r="T175" s="5">
        <f t="shared" ref="T175" si="552">IF(U175="","",1)</f>
        <v>1</v>
      </c>
      <c r="U175" s="4">
        <f t="shared" ref="U175" si="553">IF(SUM(Q175:R175)=0,"",SUM(Q175:R175))</f>
        <v>585.5</v>
      </c>
      <c r="V175" s="6">
        <f t="shared" ref="V175" si="554">IF(U175="","",1)</f>
        <v>1</v>
      </c>
      <c r="X175" s="60" t="str">
        <f t="shared" ref="X175" si="555">IF(AD175="Athlete Name","",AD175)</f>
        <v>Regan Diamond</v>
      </c>
      <c r="Y175" s="46"/>
      <c r="Z175" s="76"/>
      <c r="AB175" s="82"/>
      <c r="AC175" s="45">
        <v>40</v>
      </c>
      <c r="AD175" s="60" t="s">
        <v>224</v>
      </c>
      <c r="AF175" s="45"/>
      <c r="AG175" s="1"/>
      <c r="AH175" s="1"/>
      <c r="AI175" s="1"/>
      <c r="AJ175" s="46"/>
      <c r="AK175" s="108"/>
      <c r="AL175" s="62" t="s">
        <v>7</v>
      </c>
      <c r="AM175" s="62">
        <v>581</v>
      </c>
      <c r="AN175" s="62">
        <v>590</v>
      </c>
      <c r="AO175" s="62" t="s">
        <v>7</v>
      </c>
      <c r="AP175" s="62" t="s">
        <v>7</v>
      </c>
      <c r="AQ175" s="62" t="s">
        <v>7</v>
      </c>
      <c r="AR175" s="62" t="s">
        <v>7</v>
      </c>
      <c r="AS175" s="62" t="s">
        <v>7</v>
      </c>
      <c r="AT175" s="62" t="s">
        <v>7</v>
      </c>
      <c r="AU175" s="62" t="s">
        <v>7</v>
      </c>
      <c r="AV175" s="62" t="s">
        <v>7</v>
      </c>
      <c r="AW175" s="62" t="s">
        <v>7</v>
      </c>
      <c r="AX175" s="62" t="s">
        <v>7</v>
      </c>
      <c r="AY175" s="62" t="s">
        <v>7</v>
      </c>
      <c r="AZ175" s="62" t="s">
        <v>7</v>
      </c>
      <c r="BA175" s="62" t="s">
        <v>7</v>
      </c>
      <c r="BB175" s="62" t="s">
        <v>7</v>
      </c>
      <c r="BC175" s="62" t="s">
        <v>7</v>
      </c>
      <c r="BD175" s="62" t="s">
        <v>7</v>
      </c>
      <c r="BE175" s="62" t="s">
        <v>7</v>
      </c>
      <c r="BF175" s="62" t="s">
        <v>7</v>
      </c>
      <c r="BG175" s="62" t="s">
        <v>7</v>
      </c>
      <c r="BH175" s="62" t="s">
        <v>7</v>
      </c>
      <c r="BI175" s="62" t="s">
        <v>7</v>
      </c>
      <c r="BJ175" s="62" t="s">
        <v>7</v>
      </c>
      <c r="BK175" s="62" t="s">
        <v>7</v>
      </c>
      <c r="BL175" s="62" t="s">
        <v>7</v>
      </c>
      <c r="BM175" s="62" t="s">
        <v>7</v>
      </c>
      <c r="BN175" s="62" t="s">
        <v>7</v>
      </c>
      <c r="BO175" s="62" t="s">
        <v>7</v>
      </c>
      <c r="BP175" s="62" t="s">
        <v>7</v>
      </c>
      <c r="BQ175" s="62" t="s">
        <v>7</v>
      </c>
      <c r="BR175" s="62" t="s">
        <v>7</v>
      </c>
      <c r="BS175" s="62" t="s">
        <v>7</v>
      </c>
      <c r="BT175" s="62" t="s">
        <v>7</v>
      </c>
      <c r="BU175" s="62" t="s">
        <v>7</v>
      </c>
      <c r="BV175" s="62" t="s">
        <v>7</v>
      </c>
      <c r="BW175" s="62" t="s">
        <v>7</v>
      </c>
      <c r="BX175" s="62" t="s">
        <v>7</v>
      </c>
      <c r="BY175" s="62" t="s">
        <v>7</v>
      </c>
      <c r="BZ175" s="62" t="s">
        <v>7</v>
      </c>
      <c r="CA175" s="62" t="s">
        <v>7</v>
      </c>
      <c r="CB175" s="117"/>
      <c r="CC175" s="60" t="str">
        <f>IF(AD175="Athlete Name","",AD175)</f>
        <v>Regan Diamond</v>
      </c>
      <c r="CD175" s="46">
        <v>39</v>
      </c>
      <c r="CE175" s="88"/>
    </row>
    <row r="176" spans="2:83" x14ac:dyDescent="0.35">
      <c r="B176" s="71"/>
      <c r="C176" s="323"/>
      <c r="D176" s="47"/>
      <c r="E176" s="60"/>
      <c r="G176" s="46"/>
      <c r="I176" s="61" t="str">
        <f>IF(SUM(AF176:AJ176)=0,"",SUM(AF176:AJ176))</f>
        <v/>
      </c>
      <c r="J176" s="108" t="s">
        <v>12</v>
      </c>
      <c r="K176" s="45" t="str">
        <f>IFERROR(LARGE((AL176:CA176),1),"")</f>
        <v/>
      </c>
      <c r="L176" s="1" t="str">
        <f>IFERROR(LARGE((AL176:CA176),2),"")</f>
        <v/>
      </c>
      <c r="M176" s="1" t="str">
        <f>IFERROR(LARGE((AL176:CA176),3),"")</f>
        <v/>
      </c>
      <c r="N176" s="1" t="str">
        <f>IFERROR(LARGE((AL176:CA176),4),"")</f>
        <v/>
      </c>
      <c r="O176" s="46" t="str">
        <f>IFERROR(LARGE((AL176:CA176),5),"")</f>
        <v/>
      </c>
      <c r="P176" s="1"/>
      <c r="Q176" s="56"/>
      <c r="R176" s="57"/>
      <c r="T176" s="5">
        <f t="shared" ref="T176" si="556">IF(U175="","",1)</f>
        <v>1</v>
      </c>
      <c r="U176" s="126">
        <f t="shared" ref="U176" si="557">IF(U175="","",1)</f>
        <v>1</v>
      </c>
      <c r="V176" s="6">
        <f t="shared" ref="V176" si="558">IF(U175="","",1)</f>
        <v>1</v>
      </c>
      <c r="X176" s="60"/>
      <c r="Y176" s="46"/>
      <c r="Z176" s="76"/>
      <c r="AB176" s="82"/>
      <c r="AC176" s="45"/>
      <c r="AD176" s="60"/>
      <c r="AF176" s="45" t="s">
        <v>12</v>
      </c>
      <c r="AG176" s="1" t="s">
        <v>12</v>
      </c>
      <c r="AH176" s="1" t="s">
        <v>12</v>
      </c>
      <c r="AI176" s="1" t="s">
        <v>12</v>
      </c>
      <c r="AJ176" s="46" t="s">
        <v>12</v>
      </c>
      <c r="AK176" s="108"/>
      <c r="AL176" s="45" t="s">
        <v>12</v>
      </c>
      <c r="AM176" s="45" t="s">
        <v>12</v>
      </c>
      <c r="AN176" s="45" t="s">
        <v>12</v>
      </c>
      <c r="AO176" s="45" t="s">
        <v>12</v>
      </c>
      <c r="AP176" s="45" t="s">
        <v>12</v>
      </c>
      <c r="AQ176" s="45" t="s">
        <v>12</v>
      </c>
      <c r="AR176" s="45" t="s">
        <v>12</v>
      </c>
      <c r="AS176" s="45" t="s">
        <v>12</v>
      </c>
      <c r="AT176" s="45" t="s">
        <v>12</v>
      </c>
      <c r="AU176" s="45" t="s">
        <v>12</v>
      </c>
      <c r="AV176" s="45" t="s">
        <v>12</v>
      </c>
      <c r="AW176" s="45" t="s">
        <v>12</v>
      </c>
      <c r="AX176" s="45" t="s">
        <v>12</v>
      </c>
      <c r="AY176" s="45" t="s">
        <v>12</v>
      </c>
      <c r="AZ176" s="45" t="s">
        <v>12</v>
      </c>
      <c r="BA176" s="45" t="s">
        <v>12</v>
      </c>
      <c r="BB176" s="45" t="s">
        <v>12</v>
      </c>
      <c r="BC176" s="45" t="s">
        <v>12</v>
      </c>
      <c r="BD176" s="45" t="s">
        <v>12</v>
      </c>
      <c r="BE176" s="45" t="s">
        <v>12</v>
      </c>
      <c r="BF176" s="45" t="s">
        <v>12</v>
      </c>
      <c r="BG176" s="45" t="s">
        <v>12</v>
      </c>
      <c r="BH176" s="45" t="s">
        <v>12</v>
      </c>
      <c r="BI176" s="45" t="s">
        <v>12</v>
      </c>
      <c r="BJ176" s="45" t="s">
        <v>12</v>
      </c>
      <c r="BK176" s="45" t="s">
        <v>12</v>
      </c>
      <c r="BL176" s="45" t="s">
        <v>12</v>
      </c>
      <c r="BM176" s="45" t="s">
        <v>12</v>
      </c>
      <c r="BN176" s="45" t="s">
        <v>12</v>
      </c>
      <c r="BO176" s="45" t="s">
        <v>12</v>
      </c>
      <c r="BP176" s="45" t="s">
        <v>12</v>
      </c>
      <c r="BQ176" s="45" t="s">
        <v>12</v>
      </c>
      <c r="BR176" s="45" t="s">
        <v>12</v>
      </c>
      <c r="BS176" s="45" t="s">
        <v>12</v>
      </c>
      <c r="BT176" s="45" t="s">
        <v>12</v>
      </c>
      <c r="BU176" s="45" t="s">
        <v>12</v>
      </c>
      <c r="BV176" s="45" t="s">
        <v>12</v>
      </c>
      <c r="BW176" s="45" t="s">
        <v>12</v>
      </c>
      <c r="BX176" s="45" t="s">
        <v>12</v>
      </c>
      <c r="BY176" s="45" t="s">
        <v>12</v>
      </c>
      <c r="BZ176" s="45" t="s">
        <v>12</v>
      </c>
      <c r="CA176" s="45" t="s">
        <v>12</v>
      </c>
      <c r="CB176" s="117"/>
      <c r="CC176" s="60"/>
      <c r="CD176" s="46"/>
      <c r="CE176" s="88"/>
    </row>
    <row r="177" spans="2:83" s="39" customFormat="1" ht="8.5" customHeight="1" thickBot="1" x14ac:dyDescent="0.4">
      <c r="B177" s="102"/>
      <c r="C177" s="324"/>
      <c r="D177" s="107"/>
      <c r="E177" s="103"/>
      <c r="F177" s="115"/>
      <c r="G177" s="116"/>
      <c r="I177" s="95"/>
      <c r="K177" s="96"/>
      <c r="L177" s="93"/>
      <c r="M177" s="93"/>
      <c r="N177" s="93"/>
      <c r="O177" s="94"/>
      <c r="Q177" s="112"/>
      <c r="R177" s="113"/>
      <c r="T177" s="110">
        <f t="shared" ref="T177" si="559">IF(U175="","",1)</f>
        <v>1</v>
      </c>
      <c r="U177" s="93">
        <f t="shared" ref="U177" si="560">IF(U175="","",1)</f>
        <v>1</v>
      </c>
      <c r="V177" s="109">
        <f t="shared" ref="V177" si="561">IF(U175="","",1)</f>
        <v>1</v>
      </c>
      <c r="X177" s="107"/>
      <c r="Y177" s="97"/>
      <c r="Z177" s="98"/>
      <c r="AB177" s="104"/>
      <c r="AC177" s="92"/>
      <c r="AD177" s="148"/>
      <c r="AF177" s="153"/>
      <c r="AG177" s="154"/>
      <c r="AH177" s="154"/>
      <c r="AI177" s="155"/>
      <c r="AJ177" s="156"/>
      <c r="AL177" s="159"/>
      <c r="AM177" s="155"/>
      <c r="AN177" s="155"/>
      <c r="AO177" s="155"/>
      <c r="AP177" s="155"/>
      <c r="AQ177" s="155"/>
      <c r="AR177" s="155"/>
      <c r="AS177" s="155"/>
      <c r="AT177" s="155"/>
      <c r="AU177" s="155"/>
      <c r="AV177" s="155"/>
      <c r="AW177" s="155"/>
      <c r="AX177" s="155"/>
      <c r="AY177" s="155"/>
      <c r="AZ177" s="155"/>
      <c r="BA177" s="155"/>
      <c r="BB177" s="155"/>
      <c r="BC177" s="155"/>
      <c r="BD177" s="155"/>
      <c r="BE177" s="155"/>
      <c r="BF177" s="155"/>
      <c r="BG177" s="155"/>
      <c r="BH177" s="155"/>
      <c r="BI177" s="155"/>
      <c r="BJ177" s="155"/>
      <c r="BK177" s="155"/>
      <c r="BL177" s="155"/>
      <c r="BM177" s="155"/>
      <c r="BN177" s="155"/>
      <c r="BO177" s="155"/>
      <c r="BP177" s="155"/>
      <c r="BQ177" s="155"/>
      <c r="BR177" s="155"/>
      <c r="BS177" s="155"/>
      <c r="BT177" s="155"/>
      <c r="BU177" s="155"/>
      <c r="BV177" s="155"/>
      <c r="BW177" s="155"/>
      <c r="BX177" s="155"/>
      <c r="BY177" s="155"/>
      <c r="BZ177" s="155"/>
      <c r="CA177" s="156"/>
      <c r="CB177" s="118"/>
      <c r="CC177" s="107"/>
      <c r="CD177" s="97"/>
      <c r="CE177" s="105"/>
    </row>
    <row r="178" spans="2:83" ht="8.5" customHeight="1" thickTop="1" x14ac:dyDescent="0.35">
      <c r="B178" s="71"/>
      <c r="C178" s="323"/>
      <c r="D178" s="47"/>
      <c r="E178" s="60"/>
      <c r="G178" s="46"/>
      <c r="I178" s="61"/>
      <c r="K178" s="45"/>
      <c r="L178" s="1"/>
      <c r="M178" s="1"/>
      <c r="N178" s="1"/>
      <c r="O178" s="46"/>
      <c r="P178" s="1"/>
      <c r="Q178" s="56"/>
      <c r="R178" s="57"/>
      <c r="T178" s="5">
        <f t="shared" ref="T178" si="562">IF(U179="","",1)</f>
        <v>1</v>
      </c>
      <c r="U178" s="1">
        <f t="shared" ref="U178" si="563">IF(U179="","",1)</f>
        <v>1</v>
      </c>
      <c r="V178" s="6">
        <f t="shared" ref="V178" si="564">IF(U179="","",1)</f>
        <v>1</v>
      </c>
      <c r="X178" s="60"/>
      <c r="Y178" s="46"/>
      <c r="Z178" s="76"/>
      <c r="AB178" s="82"/>
      <c r="AC178" s="45"/>
      <c r="AD178" s="134"/>
      <c r="AF178" s="135"/>
      <c r="AG178" s="136"/>
      <c r="AH178" s="136"/>
      <c r="AI178" s="137"/>
      <c r="AJ178" s="138"/>
      <c r="AL178" s="143"/>
      <c r="AM178" s="144"/>
      <c r="AN178" s="144"/>
      <c r="AO178" s="144"/>
      <c r="AP178" s="144"/>
      <c r="AQ178" s="144"/>
      <c r="AR178" s="144"/>
      <c r="AS178" s="144"/>
      <c r="AT178" s="144"/>
      <c r="AU178" s="144"/>
      <c r="AV178" s="144"/>
      <c r="AW178" s="144"/>
      <c r="AX178" s="144"/>
      <c r="AY178" s="144"/>
      <c r="AZ178" s="144"/>
      <c r="BA178" s="144"/>
      <c r="BB178" s="144"/>
      <c r="BC178" s="144"/>
      <c r="BD178" s="144"/>
      <c r="BE178" s="144"/>
      <c r="BF178" s="144"/>
      <c r="BG178" s="144"/>
      <c r="BH178" s="144"/>
      <c r="BI178" s="144"/>
      <c r="BJ178" s="144"/>
      <c r="BK178" s="144"/>
      <c r="BL178" s="144"/>
      <c r="BM178" s="144"/>
      <c r="BN178" s="144"/>
      <c r="BO178" s="144"/>
      <c r="BP178" s="144"/>
      <c r="BQ178" s="144"/>
      <c r="BR178" s="144"/>
      <c r="BS178" s="144"/>
      <c r="BT178" s="144"/>
      <c r="BU178" s="144"/>
      <c r="BV178" s="144"/>
      <c r="BW178" s="144"/>
      <c r="BX178" s="144"/>
      <c r="BY178" s="144"/>
      <c r="BZ178" s="144"/>
      <c r="CA178" s="145"/>
      <c r="CB178" s="117"/>
      <c r="CC178" s="134"/>
      <c r="CD178" s="46"/>
      <c r="CE178" s="88"/>
    </row>
    <row r="179" spans="2:83" x14ac:dyDescent="0.35">
      <c r="B179" s="71"/>
      <c r="C179" s="323">
        <f t="shared" ref="C179:D179" si="565">IF(AC179="Athlete Name","",AC179)</f>
        <v>41</v>
      </c>
      <c r="D179" s="47" t="str">
        <f t="shared" si="565"/>
        <v>Gabriela Zych</v>
      </c>
      <c r="E179" s="60"/>
      <c r="F179" s="3">
        <f>IF(COUNT(AL179:CA179)=0,"", COUNT(AL179:CA179))</f>
        <v>8</v>
      </c>
      <c r="G179" s="46">
        <f t="shared" ref="G179" si="566">_xlfn.IFS(F179="","",F179=1,1,F179=2,2,F179=3,3,F179=4,4,F179=5,5,F179&gt;5,5)</f>
        <v>5</v>
      </c>
      <c r="I179" s="61"/>
      <c r="J179" s="108" t="s">
        <v>7</v>
      </c>
      <c r="K179" s="45">
        <f>IFERROR(LARGE((AL179:CA179),1),"")</f>
        <v>590</v>
      </c>
      <c r="L179" s="1">
        <f>IFERROR(LARGE((AL179:CA179),2),"")</f>
        <v>582</v>
      </c>
      <c r="M179" s="1">
        <f>IFERROR(LARGE((AL179:CA179),3),"")</f>
        <v>580</v>
      </c>
      <c r="N179" s="1">
        <f>IFERROR(LARGE((AL179:CA179),4),"")</f>
        <v>579</v>
      </c>
      <c r="O179" s="46">
        <f>IFERROR(LARGE((AL179:CA179),5),"")</f>
        <v>579</v>
      </c>
      <c r="P179" s="1"/>
      <c r="Q179" s="56">
        <f t="shared" ref="Q179" si="567">IFERROR(AVERAGEIF(K179:O179,"&gt;0"),"")</f>
        <v>582</v>
      </c>
      <c r="R179" s="57" t="str">
        <f t="shared" ref="R179" si="568">IF(SUM(AF180:AJ180,K180:O180)=0,"",SUM(AF180:AJ180,K180:O180))</f>
        <v/>
      </c>
      <c r="T179" s="5">
        <f t="shared" ref="T179" si="569">IF(U179="","",1)</f>
        <v>1</v>
      </c>
      <c r="U179" s="4">
        <f t="shared" ref="U179" si="570">IF(SUM(Q179:R179)=0,"",SUM(Q179:R179))</f>
        <v>582</v>
      </c>
      <c r="V179" s="6">
        <f t="shared" ref="V179" si="571">IF(U179="","",1)</f>
        <v>1</v>
      </c>
      <c r="X179" s="60" t="str">
        <f t="shared" ref="X179" si="572">IF(AD179="Athlete Name","",AD179)</f>
        <v>Gabriela Zych</v>
      </c>
      <c r="Y179" s="46"/>
      <c r="Z179" s="76"/>
      <c r="AB179" s="82"/>
      <c r="AC179" s="45">
        <v>41</v>
      </c>
      <c r="AD179" s="60" t="s">
        <v>213</v>
      </c>
      <c r="AF179" s="45"/>
      <c r="AG179" s="1"/>
      <c r="AH179" s="1"/>
      <c r="AI179" s="1"/>
      <c r="AJ179" s="46"/>
      <c r="AK179" s="108"/>
      <c r="AL179" s="62" t="s">
        <v>7</v>
      </c>
      <c r="AM179" s="62">
        <v>579</v>
      </c>
      <c r="AN179" s="62">
        <v>590</v>
      </c>
      <c r="AO179" s="62" t="s">
        <v>7</v>
      </c>
      <c r="AP179" s="62" t="s">
        <v>7</v>
      </c>
      <c r="AQ179" s="62" t="s">
        <v>7</v>
      </c>
      <c r="AR179" s="62">
        <v>579</v>
      </c>
      <c r="AS179" s="62">
        <v>576</v>
      </c>
      <c r="AT179" s="62" t="s">
        <v>7</v>
      </c>
      <c r="AU179" s="62" t="s">
        <v>7</v>
      </c>
      <c r="AV179" s="62">
        <v>580</v>
      </c>
      <c r="AW179" s="62">
        <v>582</v>
      </c>
      <c r="AX179" s="62" t="s">
        <v>7</v>
      </c>
      <c r="AY179" s="62" t="s">
        <v>7</v>
      </c>
      <c r="AZ179" s="62" t="s">
        <v>7</v>
      </c>
      <c r="BA179" s="62" t="s">
        <v>7</v>
      </c>
      <c r="BB179" s="62" t="s">
        <v>7</v>
      </c>
      <c r="BC179" s="62" t="s">
        <v>7</v>
      </c>
      <c r="BD179" s="62" t="s">
        <v>7</v>
      </c>
      <c r="BE179" s="62" t="s">
        <v>7</v>
      </c>
      <c r="BF179" s="62" t="s">
        <v>7</v>
      </c>
      <c r="BG179" s="62" t="s">
        <v>7</v>
      </c>
      <c r="BH179" s="62" t="s">
        <v>7</v>
      </c>
      <c r="BI179" s="62">
        <v>576</v>
      </c>
      <c r="BJ179" s="62">
        <v>573</v>
      </c>
      <c r="BK179" s="62" t="s">
        <v>7</v>
      </c>
      <c r="BL179" s="62" t="s">
        <v>7</v>
      </c>
      <c r="BM179" s="62" t="s">
        <v>7</v>
      </c>
      <c r="BN179" s="62" t="s">
        <v>7</v>
      </c>
      <c r="BO179" s="62" t="s">
        <v>7</v>
      </c>
      <c r="BP179" s="62" t="s">
        <v>7</v>
      </c>
      <c r="BQ179" s="62" t="s">
        <v>7</v>
      </c>
      <c r="BR179" s="62" t="s">
        <v>7</v>
      </c>
      <c r="BS179" s="62" t="s">
        <v>7</v>
      </c>
      <c r="BT179" s="62" t="s">
        <v>7</v>
      </c>
      <c r="BU179" s="62" t="s">
        <v>7</v>
      </c>
      <c r="BV179" s="62" t="s">
        <v>7</v>
      </c>
      <c r="BW179" s="62" t="s">
        <v>7</v>
      </c>
      <c r="BX179" s="62" t="s">
        <v>7</v>
      </c>
      <c r="BY179" s="62" t="s">
        <v>7</v>
      </c>
      <c r="BZ179" s="62" t="s">
        <v>7</v>
      </c>
      <c r="CA179" s="62" t="s">
        <v>7</v>
      </c>
      <c r="CB179" s="117"/>
      <c r="CC179" s="60" t="str">
        <f>IF(AD179="Athlete Name","",AD179)</f>
        <v>Gabriela Zych</v>
      </c>
      <c r="CD179" s="46">
        <v>40</v>
      </c>
      <c r="CE179" s="88"/>
    </row>
    <row r="180" spans="2:83" x14ac:dyDescent="0.35">
      <c r="B180" s="71"/>
      <c r="C180" s="323"/>
      <c r="D180" s="47"/>
      <c r="E180" s="60"/>
      <c r="F180" s="45"/>
      <c r="G180" s="46"/>
      <c r="I180" s="61" t="str">
        <f>IF(SUM(AF180:AJ180)=0,"",SUM(AF180:AJ180))</f>
        <v/>
      </c>
      <c r="J180" s="108" t="s">
        <v>12</v>
      </c>
      <c r="K180" s="45" t="str">
        <f>IFERROR(LARGE((AL180:CA180),1),"")</f>
        <v/>
      </c>
      <c r="L180" s="1" t="str">
        <f>IFERROR(LARGE((AL180:CA180),2),"")</f>
        <v/>
      </c>
      <c r="M180" s="1" t="str">
        <f>IFERROR(LARGE((AL180:CA180),3),"")</f>
        <v/>
      </c>
      <c r="N180" s="1" t="str">
        <f>IFERROR(LARGE((AL180:CA180),4),"")</f>
        <v/>
      </c>
      <c r="O180" s="46" t="str">
        <f>IFERROR(LARGE((AL180:CA180),5),"")</f>
        <v/>
      </c>
      <c r="P180" s="1"/>
      <c r="Q180" s="56"/>
      <c r="R180" s="57"/>
      <c r="T180" s="5">
        <f t="shared" ref="T180" si="573">IF(U179="","",1)</f>
        <v>1</v>
      </c>
      <c r="U180" s="126">
        <f t="shared" ref="U180" si="574">IF(U179="","",1)</f>
        <v>1</v>
      </c>
      <c r="V180" s="6">
        <f t="shared" ref="V180" si="575">IF(U179="","",1)</f>
        <v>1</v>
      </c>
      <c r="X180" s="60"/>
      <c r="Y180" s="46"/>
      <c r="Z180" s="76"/>
      <c r="AB180" s="82"/>
      <c r="AC180" s="45"/>
      <c r="AD180" s="60"/>
      <c r="AF180" s="45" t="s">
        <v>12</v>
      </c>
      <c r="AG180" s="1" t="s">
        <v>12</v>
      </c>
      <c r="AH180" s="1" t="s">
        <v>12</v>
      </c>
      <c r="AI180" s="1" t="s">
        <v>12</v>
      </c>
      <c r="AJ180" s="46" t="s">
        <v>12</v>
      </c>
      <c r="AK180" s="108"/>
      <c r="AL180" s="45" t="s">
        <v>12</v>
      </c>
      <c r="AM180" s="45" t="s">
        <v>12</v>
      </c>
      <c r="AN180" s="45" t="s">
        <v>12</v>
      </c>
      <c r="AO180" s="45" t="s">
        <v>12</v>
      </c>
      <c r="AP180" s="45" t="s">
        <v>12</v>
      </c>
      <c r="AQ180" s="45" t="s">
        <v>12</v>
      </c>
      <c r="AR180" s="45" t="s">
        <v>12</v>
      </c>
      <c r="AS180" s="45" t="s">
        <v>12</v>
      </c>
      <c r="AT180" s="45" t="s">
        <v>12</v>
      </c>
      <c r="AU180" s="45" t="s">
        <v>12</v>
      </c>
      <c r="AV180" s="45" t="s">
        <v>12</v>
      </c>
      <c r="AW180" s="45" t="s">
        <v>12</v>
      </c>
      <c r="AX180" s="45" t="s">
        <v>12</v>
      </c>
      <c r="AY180" s="45" t="s">
        <v>12</v>
      </c>
      <c r="AZ180" s="45" t="s">
        <v>12</v>
      </c>
      <c r="BA180" s="45" t="s">
        <v>12</v>
      </c>
      <c r="BB180" s="45" t="s">
        <v>12</v>
      </c>
      <c r="BC180" s="45" t="s">
        <v>12</v>
      </c>
      <c r="BD180" s="45" t="s">
        <v>12</v>
      </c>
      <c r="BE180" s="45" t="s">
        <v>12</v>
      </c>
      <c r="BF180" s="45" t="s">
        <v>12</v>
      </c>
      <c r="BG180" s="45" t="s">
        <v>12</v>
      </c>
      <c r="BH180" s="45" t="s">
        <v>12</v>
      </c>
      <c r="BI180" s="45" t="s">
        <v>12</v>
      </c>
      <c r="BJ180" s="45" t="s">
        <v>12</v>
      </c>
      <c r="BK180" s="45" t="s">
        <v>12</v>
      </c>
      <c r="BL180" s="45" t="s">
        <v>12</v>
      </c>
      <c r="BM180" s="45" t="s">
        <v>12</v>
      </c>
      <c r="BN180" s="45" t="s">
        <v>12</v>
      </c>
      <c r="BO180" s="45" t="s">
        <v>12</v>
      </c>
      <c r="BP180" s="45" t="s">
        <v>12</v>
      </c>
      <c r="BQ180" s="45" t="s">
        <v>12</v>
      </c>
      <c r="BR180" s="45" t="s">
        <v>12</v>
      </c>
      <c r="BS180" s="45" t="s">
        <v>12</v>
      </c>
      <c r="BT180" s="45" t="s">
        <v>12</v>
      </c>
      <c r="BU180" s="45" t="s">
        <v>12</v>
      </c>
      <c r="BV180" s="45" t="s">
        <v>12</v>
      </c>
      <c r="BW180" s="45" t="s">
        <v>12</v>
      </c>
      <c r="BX180" s="45" t="s">
        <v>12</v>
      </c>
      <c r="BY180" s="45" t="s">
        <v>12</v>
      </c>
      <c r="BZ180" s="45" t="s">
        <v>12</v>
      </c>
      <c r="CA180" s="45" t="s">
        <v>12</v>
      </c>
      <c r="CB180" s="117"/>
      <c r="CC180" s="60"/>
      <c r="CD180" s="46"/>
      <c r="CE180" s="88"/>
    </row>
    <row r="181" spans="2:83" s="39" customFormat="1" ht="8.5" customHeight="1" thickBot="1" x14ac:dyDescent="0.4">
      <c r="B181" s="102"/>
      <c r="C181" s="324"/>
      <c r="D181" s="107"/>
      <c r="E181" s="103"/>
      <c r="F181" s="115"/>
      <c r="G181" s="116"/>
      <c r="I181" s="95"/>
      <c r="K181" s="96"/>
      <c r="L181" s="93"/>
      <c r="M181" s="93"/>
      <c r="N181" s="93"/>
      <c r="O181" s="94"/>
      <c r="Q181" s="112"/>
      <c r="R181" s="113"/>
      <c r="T181" s="110">
        <f t="shared" ref="T181" si="576">IF(U179="","",1)</f>
        <v>1</v>
      </c>
      <c r="U181" s="93">
        <f t="shared" ref="U181" si="577">IF(U179="","",1)</f>
        <v>1</v>
      </c>
      <c r="V181" s="109">
        <f t="shared" ref="V181" si="578">IF(U179="","",1)</f>
        <v>1</v>
      </c>
      <c r="X181" s="107"/>
      <c r="Y181" s="97"/>
      <c r="Z181" s="98"/>
      <c r="AB181" s="104"/>
      <c r="AC181" s="92"/>
      <c r="AD181" s="139"/>
      <c r="AF181" s="140"/>
      <c r="AG181" s="141"/>
      <c r="AH181" s="141"/>
      <c r="AI181" s="141"/>
      <c r="AJ181" s="142"/>
      <c r="AL181" s="140"/>
      <c r="AM181" s="141"/>
      <c r="AN181" s="141"/>
      <c r="AO181" s="141"/>
      <c r="AP181" s="141"/>
      <c r="AQ181" s="141"/>
      <c r="AR181" s="141"/>
      <c r="AS181" s="141"/>
      <c r="AT181" s="141"/>
      <c r="AU181" s="141"/>
      <c r="AV181" s="141"/>
      <c r="AW181" s="141"/>
      <c r="AX181" s="141"/>
      <c r="AY181" s="141"/>
      <c r="AZ181" s="141"/>
      <c r="BA181" s="141"/>
      <c r="BB181" s="141"/>
      <c r="BC181" s="141"/>
      <c r="BD181" s="141"/>
      <c r="BE181" s="141"/>
      <c r="BF181" s="141"/>
      <c r="BG181" s="141"/>
      <c r="BH181" s="141"/>
      <c r="BI181" s="141"/>
      <c r="BJ181" s="141"/>
      <c r="BK181" s="141"/>
      <c r="BL181" s="141"/>
      <c r="BM181" s="141"/>
      <c r="BN181" s="141"/>
      <c r="BO181" s="141"/>
      <c r="BP181" s="141"/>
      <c r="BQ181" s="141"/>
      <c r="BR181" s="141"/>
      <c r="BS181" s="141"/>
      <c r="BT181" s="141"/>
      <c r="BU181" s="141"/>
      <c r="BV181" s="141"/>
      <c r="BW181" s="141"/>
      <c r="BX181" s="141"/>
      <c r="BY181" s="141"/>
      <c r="BZ181" s="141"/>
      <c r="CA181" s="142"/>
      <c r="CB181" s="118"/>
      <c r="CC181" s="146"/>
      <c r="CD181" s="97"/>
      <c r="CE181" s="105"/>
    </row>
    <row r="182" spans="2:83" ht="8.5" customHeight="1" thickTop="1" x14ac:dyDescent="0.35">
      <c r="B182" s="71"/>
      <c r="C182" s="323"/>
      <c r="D182" s="47"/>
      <c r="E182" s="60"/>
      <c r="G182" s="46"/>
      <c r="I182" s="61"/>
      <c r="K182" s="45"/>
      <c r="L182" s="1"/>
      <c r="M182" s="1"/>
      <c r="N182" s="1"/>
      <c r="O182" s="46"/>
      <c r="P182" s="1"/>
      <c r="Q182" s="56"/>
      <c r="R182" s="57"/>
      <c r="T182" s="5" t="str">
        <f t="shared" ref="T182" si="579">IF(U183="","",1)</f>
        <v/>
      </c>
      <c r="U182" s="1" t="str">
        <f t="shared" ref="U182" si="580">IF(U183="","",1)</f>
        <v/>
      </c>
      <c r="V182" s="6" t="str">
        <f t="shared" ref="V182" si="581">IF(U183="","",1)</f>
        <v/>
      </c>
      <c r="X182" s="60"/>
      <c r="Y182" s="46"/>
      <c r="Z182" s="76"/>
      <c r="AB182" s="82"/>
      <c r="AC182" s="45"/>
      <c r="AD182" s="149"/>
      <c r="AF182" s="150"/>
      <c r="AG182" s="151"/>
      <c r="AH182" s="151"/>
      <c r="AI182" s="151"/>
      <c r="AJ182" s="152"/>
      <c r="AL182" s="150"/>
      <c r="AM182" s="157"/>
      <c r="AN182" s="157"/>
      <c r="AO182" s="157"/>
      <c r="AP182" s="157"/>
      <c r="AQ182" s="157"/>
      <c r="AR182" s="157"/>
      <c r="AS182" s="157"/>
      <c r="AT182" s="157"/>
      <c r="AU182" s="157"/>
      <c r="AV182" s="157"/>
      <c r="AW182" s="157"/>
      <c r="AX182" s="157"/>
      <c r="AY182" s="157"/>
      <c r="AZ182" s="157"/>
      <c r="BA182" s="157"/>
      <c r="BB182" s="157"/>
      <c r="BC182" s="157"/>
      <c r="BD182" s="157"/>
      <c r="BE182" s="157"/>
      <c r="BF182" s="157"/>
      <c r="BG182" s="157"/>
      <c r="BH182" s="157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7"/>
      <c r="BS182" s="157"/>
      <c r="BT182" s="157"/>
      <c r="BU182" s="157"/>
      <c r="BV182" s="157"/>
      <c r="BW182" s="157"/>
      <c r="BX182" s="157"/>
      <c r="BY182" s="157"/>
      <c r="BZ182" s="157"/>
      <c r="CA182" s="152"/>
      <c r="CB182" s="117"/>
      <c r="CC182" s="149"/>
      <c r="CD182" s="46"/>
      <c r="CE182" s="88"/>
    </row>
    <row r="183" spans="2:83" x14ac:dyDescent="0.35">
      <c r="B183" s="71"/>
      <c r="C183" s="323">
        <f t="shared" ref="C183:D183" si="582">IF(AC183="Athlete Name","",AC183)</f>
        <v>42</v>
      </c>
      <c r="D183" s="47" t="str">
        <f t="shared" si="582"/>
        <v>Stephanie Milvain</v>
      </c>
      <c r="E183" s="60"/>
      <c r="F183" s="3" t="str">
        <f>IF(COUNT(AL183:CA183)=0,"", COUNT(AL183:CA183))</f>
        <v/>
      </c>
      <c r="G183" s="46" t="str">
        <f t="shared" ref="G183" si="583">_xlfn.IFS(F183="","",F183=1,1,F183=2,2,F183=3,3,F183=4,4,F183=5,5,F183&gt;5,5)</f>
        <v/>
      </c>
      <c r="I183" s="61"/>
      <c r="J183" s="108" t="s">
        <v>7</v>
      </c>
      <c r="K183" s="45" t="str">
        <f>IFERROR(LARGE((AL183:CA183),1),"")</f>
        <v/>
      </c>
      <c r="L183" s="1" t="str">
        <f>IFERROR(LARGE((AL183:CA183),2),"")</f>
        <v/>
      </c>
      <c r="M183" s="1" t="str">
        <f>IFERROR(LARGE((AL183:CA183),3),"")</f>
        <v/>
      </c>
      <c r="N183" s="1" t="str">
        <f>IFERROR(LARGE((AL183:CA183),4),"")</f>
        <v/>
      </c>
      <c r="O183" s="46" t="str">
        <f>IFERROR(LARGE((AL183:CA183),5),"")</f>
        <v/>
      </c>
      <c r="P183" s="1"/>
      <c r="Q183" s="56" t="str">
        <f t="shared" ref="Q183" si="584">IFERROR(AVERAGEIF(K183:O183,"&gt;0"),"")</f>
        <v/>
      </c>
      <c r="R183" s="57" t="str">
        <f t="shared" ref="R183" si="585">IF(SUM(AF184:AJ184,K184:O184)=0,"",SUM(AF184:AJ184,K184:O184))</f>
        <v/>
      </c>
      <c r="T183" s="5" t="str">
        <f t="shared" ref="T183" si="586">IF(U183="","",1)</f>
        <v/>
      </c>
      <c r="U183" s="4" t="str">
        <f t="shared" ref="U183" si="587">IF(SUM(Q183:R183)=0,"",SUM(Q183:R183))</f>
        <v/>
      </c>
      <c r="V183" s="6" t="str">
        <f t="shared" ref="V183" si="588">IF(U183="","",1)</f>
        <v/>
      </c>
      <c r="X183" s="60" t="str">
        <f t="shared" ref="X183" si="589">IF(AD183="Athlete Name","",AD183)</f>
        <v>Stephanie Milvain</v>
      </c>
      <c r="Y183" s="46"/>
      <c r="Z183" s="76"/>
      <c r="AB183" s="82"/>
      <c r="AC183" s="45">
        <v>42</v>
      </c>
      <c r="AD183" s="60" t="s">
        <v>225</v>
      </c>
      <c r="AF183" s="45"/>
      <c r="AG183" s="1"/>
      <c r="AH183" s="1"/>
      <c r="AI183" s="1"/>
      <c r="AJ183" s="46"/>
      <c r="AK183" s="108"/>
      <c r="AL183" s="62" t="s">
        <v>7</v>
      </c>
      <c r="AM183" s="62" t="s">
        <v>7</v>
      </c>
      <c r="AN183" s="62" t="s">
        <v>7</v>
      </c>
      <c r="AO183" s="62" t="s">
        <v>7</v>
      </c>
      <c r="AP183" s="62" t="s">
        <v>7</v>
      </c>
      <c r="AQ183" s="62" t="s">
        <v>7</v>
      </c>
      <c r="AR183" s="62" t="s">
        <v>7</v>
      </c>
      <c r="AS183" s="62" t="s">
        <v>7</v>
      </c>
      <c r="AT183" s="62" t="s">
        <v>7</v>
      </c>
      <c r="AU183" s="62" t="s">
        <v>7</v>
      </c>
      <c r="AV183" s="62" t="s">
        <v>7</v>
      </c>
      <c r="AW183" s="62" t="s">
        <v>7</v>
      </c>
      <c r="AX183" s="62" t="s">
        <v>7</v>
      </c>
      <c r="AY183" s="62" t="s">
        <v>7</v>
      </c>
      <c r="AZ183" s="62" t="s">
        <v>7</v>
      </c>
      <c r="BA183" s="62" t="s">
        <v>7</v>
      </c>
      <c r="BB183" s="62" t="s">
        <v>7</v>
      </c>
      <c r="BC183" s="62" t="s">
        <v>7</v>
      </c>
      <c r="BD183" s="62" t="s">
        <v>7</v>
      </c>
      <c r="BE183" s="62" t="s">
        <v>7</v>
      </c>
      <c r="BF183" s="62" t="s">
        <v>7</v>
      </c>
      <c r="BG183" s="62" t="s">
        <v>7</v>
      </c>
      <c r="BH183" s="62" t="s">
        <v>7</v>
      </c>
      <c r="BI183" s="62" t="s">
        <v>7</v>
      </c>
      <c r="BJ183" s="62" t="s">
        <v>7</v>
      </c>
      <c r="BK183" s="62" t="s">
        <v>7</v>
      </c>
      <c r="BL183" s="62" t="s">
        <v>7</v>
      </c>
      <c r="BM183" s="62" t="s">
        <v>7</v>
      </c>
      <c r="BN183" s="62" t="s">
        <v>7</v>
      </c>
      <c r="BO183" s="62" t="s">
        <v>7</v>
      </c>
      <c r="BP183" s="62" t="s">
        <v>7</v>
      </c>
      <c r="BQ183" s="62" t="s">
        <v>7</v>
      </c>
      <c r="BR183" s="62" t="s">
        <v>7</v>
      </c>
      <c r="BS183" s="62" t="s">
        <v>7</v>
      </c>
      <c r="BT183" s="62" t="s">
        <v>7</v>
      </c>
      <c r="BU183" s="62" t="s">
        <v>7</v>
      </c>
      <c r="BV183" s="62" t="s">
        <v>7</v>
      </c>
      <c r="BW183" s="62" t="s">
        <v>7</v>
      </c>
      <c r="BX183" s="62" t="s">
        <v>7</v>
      </c>
      <c r="BY183" s="62" t="s">
        <v>7</v>
      </c>
      <c r="BZ183" s="62" t="s">
        <v>7</v>
      </c>
      <c r="CA183" s="62" t="s">
        <v>7</v>
      </c>
      <c r="CB183" s="117"/>
      <c r="CC183" s="60" t="str">
        <f>IF(AD183="Athlete Name","",AD183)</f>
        <v>Stephanie Milvain</v>
      </c>
      <c r="CD183" s="46">
        <v>41</v>
      </c>
      <c r="CE183" s="88"/>
    </row>
    <row r="184" spans="2:83" x14ac:dyDescent="0.35">
      <c r="B184" s="71"/>
      <c r="C184" s="323"/>
      <c r="D184" s="47"/>
      <c r="E184" s="60"/>
      <c r="G184" s="46"/>
      <c r="I184" s="61" t="str">
        <f>IF(SUM(AF184:AJ184)=0,"",SUM(AF184:AJ184))</f>
        <v/>
      </c>
      <c r="J184" s="108" t="s">
        <v>12</v>
      </c>
      <c r="K184" s="45" t="str">
        <f>IFERROR(LARGE((AL184:CA184),1),"")</f>
        <v/>
      </c>
      <c r="L184" s="1" t="str">
        <f>IFERROR(LARGE((AL184:CA184),2),"")</f>
        <v/>
      </c>
      <c r="M184" s="1" t="str">
        <f>IFERROR(LARGE((AL184:CA184),3),"")</f>
        <v/>
      </c>
      <c r="N184" s="1" t="str">
        <f>IFERROR(LARGE((AL184:CA184),4),"")</f>
        <v/>
      </c>
      <c r="O184" s="46" t="str">
        <f>IFERROR(LARGE((AL184:CA184),5),"")</f>
        <v/>
      </c>
      <c r="P184" s="1"/>
      <c r="Q184" s="56"/>
      <c r="R184" s="57"/>
      <c r="T184" s="5" t="str">
        <f t="shared" ref="T184" si="590">IF(U183="","",1)</f>
        <v/>
      </c>
      <c r="U184" s="126" t="str">
        <f t="shared" ref="U184" si="591">IF(U183="","",1)</f>
        <v/>
      </c>
      <c r="V184" s="6" t="str">
        <f t="shared" ref="V184" si="592">IF(U183="","",1)</f>
        <v/>
      </c>
      <c r="X184" s="60"/>
      <c r="Y184" s="46"/>
      <c r="Z184" s="76"/>
      <c r="AB184" s="82"/>
      <c r="AC184" s="45"/>
      <c r="AD184" s="60"/>
      <c r="AF184" s="45" t="s">
        <v>12</v>
      </c>
      <c r="AG184" s="1" t="s">
        <v>12</v>
      </c>
      <c r="AH184" s="1" t="s">
        <v>12</v>
      </c>
      <c r="AI184" s="1" t="s">
        <v>12</v>
      </c>
      <c r="AJ184" s="46" t="s">
        <v>12</v>
      </c>
      <c r="AK184" s="108"/>
      <c r="AL184" s="45" t="s">
        <v>12</v>
      </c>
      <c r="AM184" s="45" t="s">
        <v>12</v>
      </c>
      <c r="AN184" s="45" t="s">
        <v>12</v>
      </c>
      <c r="AO184" s="45" t="s">
        <v>12</v>
      </c>
      <c r="AP184" s="45" t="s">
        <v>12</v>
      </c>
      <c r="AQ184" s="45" t="s">
        <v>12</v>
      </c>
      <c r="AR184" s="45" t="s">
        <v>12</v>
      </c>
      <c r="AS184" s="45" t="s">
        <v>12</v>
      </c>
      <c r="AT184" s="45" t="s">
        <v>12</v>
      </c>
      <c r="AU184" s="45" t="s">
        <v>12</v>
      </c>
      <c r="AV184" s="45" t="s">
        <v>12</v>
      </c>
      <c r="AW184" s="45" t="s">
        <v>12</v>
      </c>
      <c r="AX184" s="45" t="s">
        <v>12</v>
      </c>
      <c r="AY184" s="45" t="s">
        <v>12</v>
      </c>
      <c r="AZ184" s="45" t="s">
        <v>12</v>
      </c>
      <c r="BA184" s="45" t="s">
        <v>12</v>
      </c>
      <c r="BB184" s="45" t="s">
        <v>12</v>
      </c>
      <c r="BC184" s="45" t="s">
        <v>12</v>
      </c>
      <c r="BD184" s="45" t="s">
        <v>12</v>
      </c>
      <c r="BE184" s="45" t="s">
        <v>12</v>
      </c>
      <c r="BF184" s="45" t="s">
        <v>12</v>
      </c>
      <c r="BG184" s="45" t="s">
        <v>12</v>
      </c>
      <c r="BH184" s="45" t="s">
        <v>12</v>
      </c>
      <c r="BI184" s="45" t="s">
        <v>12</v>
      </c>
      <c r="BJ184" s="45" t="s">
        <v>12</v>
      </c>
      <c r="BK184" s="45" t="s">
        <v>12</v>
      </c>
      <c r="BL184" s="45" t="s">
        <v>12</v>
      </c>
      <c r="BM184" s="45" t="s">
        <v>12</v>
      </c>
      <c r="BN184" s="45" t="s">
        <v>12</v>
      </c>
      <c r="BO184" s="45" t="s">
        <v>12</v>
      </c>
      <c r="BP184" s="45" t="s">
        <v>12</v>
      </c>
      <c r="BQ184" s="45" t="s">
        <v>12</v>
      </c>
      <c r="BR184" s="45" t="s">
        <v>12</v>
      </c>
      <c r="BS184" s="45" t="s">
        <v>12</v>
      </c>
      <c r="BT184" s="45" t="s">
        <v>12</v>
      </c>
      <c r="BU184" s="45" t="s">
        <v>12</v>
      </c>
      <c r="BV184" s="45" t="s">
        <v>12</v>
      </c>
      <c r="BW184" s="45" t="s">
        <v>12</v>
      </c>
      <c r="BX184" s="45" t="s">
        <v>12</v>
      </c>
      <c r="BY184" s="45" t="s">
        <v>12</v>
      </c>
      <c r="BZ184" s="45" t="s">
        <v>12</v>
      </c>
      <c r="CA184" s="45" t="s">
        <v>12</v>
      </c>
      <c r="CB184" s="117"/>
      <c r="CC184" s="60"/>
      <c r="CD184" s="46"/>
      <c r="CE184" s="88"/>
    </row>
    <row r="185" spans="2:83" s="39" customFormat="1" ht="8.5" customHeight="1" thickBot="1" x14ac:dyDescent="0.4">
      <c r="B185" s="102"/>
      <c r="C185" s="324"/>
      <c r="D185" s="107"/>
      <c r="E185" s="103"/>
      <c r="F185" s="115"/>
      <c r="G185" s="116"/>
      <c r="I185" s="95"/>
      <c r="K185" s="96"/>
      <c r="L185" s="93"/>
      <c r="M185" s="93"/>
      <c r="N185" s="93"/>
      <c r="O185" s="94"/>
      <c r="Q185" s="112"/>
      <c r="R185" s="113"/>
      <c r="T185" s="110" t="str">
        <f t="shared" ref="T185" si="593">IF(U183="","",1)</f>
        <v/>
      </c>
      <c r="U185" s="93" t="str">
        <f t="shared" ref="U185" si="594">IF(U183="","",1)</f>
        <v/>
      </c>
      <c r="V185" s="109" t="str">
        <f t="shared" ref="V185" si="595">IF(U183="","",1)</f>
        <v/>
      </c>
      <c r="X185" s="107"/>
      <c r="Y185" s="97"/>
      <c r="Z185" s="98"/>
      <c r="AB185" s="104"/>
      <c r="AC185" s="92"/>
      <c r="AD185" s="148"/>
      <c r="AF185" s="153"/>
      <c r="AG185" s="154"/>
      <c r="AH185" s="154"/>
      <c r="AI185" s="155"/>
      <c r="AJ185" s="156"/>
      <c r="AL185" s="159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6"/>
      <c r="CB185" s="118"/>
      <c r="CC185" s="158"/>
      <c r="CD185" s="97"/>
      <c r="CE185" s="105"/>
    </row>
    <row r="186" spans="2:83" ht="8.5" customHeight="1" thickTop="1" x14ac:dyDescent="0.35">
      <c r="B186" s="71"/>
      <c r="C186" s="323"/>
      <c r="D186" s="47"/>
      <c r="E186" s="60"/>
      <c r="G186" s="46"/>
      <c r="I186" s="61"/>
      <c r="K186" s="45"/>
      <c r="L186" s="1"/>
      <c r="M186" s="1"/>
      <c r="N186" s="1"/>
      <c r="O186" s="46"/>
      <c r="P186" s="1"/>
      <c r="Q186" s="56"/>
      <c r="R186" s="57"/>
      <c r="T186" s="5">
        <f t="shared" ref="T186" si="596">IF(U187="","",1)</f>
        <v>1</v>
      </c>
      <c r="U186" s="1">
        <f t="shared" ref="U186" si="597">IF(U187="","",1)</f>
        <v>1</v>
      </c>
      <c r="V186" s="6">
        <f t="shared" ref="V186" si="598">IF(U187="","",1)</f>
        <v>1</v>
      </c>
      <c r="X186" s="60"/>
      <c r="Y186" s="46"/>
      <c r="Z186" s="76"/>
      <c r="AB186" s="82"/>
      <c r="AC186" s="45"/>
      <c r="AD186" s="134"/>
      <c r="AF186" s="135"/>
      <c r="AG186" s="136"/>
      <c r="AH186" s="136"/>
      <c r="AI186" s="137"/>
      <c r="AJ186" s="138"/>
      <c r="AL186" s="143"/>
      <c r="AM186" s="144"/>
      <c r="AN186" s="144"/>
      <c r="AO186" s="144"/>
      <c r="AP186" s="144"/>
      <c r="AQ186" s="144"/>
      <c r="AR186" s="144"/>
      <c r="AS186" s="144"/>
      <c r="AT186" s="144"/>
      <c r="AU186" s="144"/>
      <c r="AV186" s="144"/>
      <c r="AW186" s="144"/>
      <c r="AX186" s="144"/>
      <c r="AY186" s="144"/>
      <c r="AZ186" s="144"/>
      <c r="BA186" s="144"/>
      <c r="BB186" s="144"/>
      <c r="BC186" s="144"/>
      <c r="BD186" s="144"/>
      <c r="BE186" s="144"/>
      <c r="BF186" s="144"/>
      <c r="BG186" s="144"/>
      <c r="BH186" s="144"/>
      <c r="BI186" s="144"/>
      <c r="BJ186" s="144"/>
      <c r="BK186" s="144"/>
      <c r="BL186" s="144"/>
      <c r="BM186" s="144"/>
      <c r="BN186" s="144"/>
      <c r="BO186" s="144"/>
      <c r="BP186" s="144"/>
      <c r="BQ186" s="144"/>
      <c r="BR186" s="144"/>
      <c r="BS186" s="144"/>
      <c r="BT186" s="144"/>
      <c r="BU186" s="144"/>
      <c r="BV186" s="144"/>
      <c r="BW186" s="144"/>
      <c r="BX186" s="144"/>
      <c r="BY186" s="144"/>
      <c r="BZ186" s="144"/>
      <c r="CA186" s="145"/>
      <c r="CB186" s="117"/>
      <c r="CC186" s="134"/>
      <c r="CD186" s="46"/>
      <c r="CE186" s="88"/>
    </row>
    <row r="187" spans="2:83" x14ac:dyDescent="0.35">
      <c r="B187" s="71"/>
      <c r="C187" s="323">
        <f t="shared" ref="C187:D187" si="599">IF(AC187="Athlete Name","",AC187)</f>
        <v>43</v>
      </c>
      <c r="D187" s="47" t="str">
        <f t="shared" si="599"/>
        <v>Mikole Hogan</v>
      </c>
      <c r="E187" s="60"/>
      <c r="F187" s="3">
        <f>IF(COUNT(AL187:CA187)=0,"", COUNT(AL187:CA187))</f>
        <v>2</v>
      </c>
      <c r="G187" s="46">
        <f t="shared" ref="G187" si="600">_xlfn.IFS(F187="","",F187=1,1,F187=2,2,F187=3,3,F187=4,4,F187=5,5,F187&gt;5,5)</f>
        <v>2</v>
      </c>
      <c r="I187" s="61"/>
      <c r="J187" s="108" t="s">
        <v>7</v>
      </c>
      <c r="K187" s="45">
        <f>IFERROR(LARGE((AL187:CA187),1),"")</f>
        <v>577</v>
      </c>
      <c r="L187" s="1">
        <f>IFERROR(LARGE((AL187:CA187),2),"")</f>
        <v>576</v>
      </c>
      <c r="M187" s="1" t="str">
        <f>IFERROR(LARGE((AL187:CA187),3),"")</f>
        <v/>
      </c>
      <c r="N187" s="1" t="str">
        <f>IFERROR(LARGE((AL187:CA187),4),"")</f>
        <v/>
      </c>
      <c r="O187" s="46" t="str">
        <f>IFERROR(LARGE((AL187:CA187),5),"")</f>
        <v/>
      </c>
      <c r="P187" s="1"/>
      <c r="Q187" s="56">
        <f t="shared" ref="Q187" si="601">IFERROR(AVERAGEIF(K187:O187,"&gt;0"),"")</f>
        <v>576.5</v>
      </c>
      <c r="R187" s="57" t="str">
        <f t="shared" ref="R187" si="602">IF(SUM(AF188:AJ188,K188:O188)=0,"",SUM(AF188:AJ188,K188:O188))</f>
        <v/>
      </c>
      <c r="T187" s="5">
        <f t="shared" ref="T187" si="603">IF(U187="","",1)</f>
        <v>1</v>
      </c>
      <c r="U187" s="4">
        <f t="shared" ref="U187" si="604">IF(SUM(Q187:R187)=0,"",SUM(Q187:R187))</f>
        <v>576.5</v>
      </c>
      <c r="V187" s="6">
        <f t="shared" ref="V187" si="605">IF(U187="","",1)</f>
        <v>1</v>
      </c>
      <c r="X187" s="60" t="str">
        <f t="shared" ref="X187" si="606">IF(AD187="Athlete Name","",AD187)</f>
        <v>Mikole Hogan</v>
      </c>
      <c r="Y187" s="46"/>
      <c r="Z187" s="76"/>
      <c r="AB187" s="82"/>
      <c r="AC187" s="45">
        <v>43</v>
      </c>
      <c r="AD187" s="60" t="s">
        <v>206</v>
      </c>
      <c r="AF187" s="45"/>
      <c r="AG187" s="1"/>
      <c r="AH187" s="1"/>
      <c r="AI187" s="1"/>
      <c r="AJ187" s="46"/>
      <c r="AK187" s="108"/>
      <c r="AL187" s="62" t="s">
        <v>7</v>
      </c>
      <c r="AM187" s="62" t="s">
        <v>7</v>
      </c>
      <c r="AN187" s="62" t="s">
        <v>7</v>
      </c>
      <c r="AO187" s="62" t="s">
        <v>7</v>
      </c>
      <c r="AP187" s="62" t="s">
        <v>7</v>
      </c>
      <c r="AQ187" s="62" t="s">
        <v>7</v>
      </c>
      <c r="AR187" s="62" t="s">
        <v>7</v>
      </c>
      <c r="AS187" s="62" t="s">
        <v>7</v>
      </c>
      <c r="AT187" s="62" t="s">
        <v>7</v>
      </c>
      <c r="AU187" s="62" t="s">
        <v>7</v>
      </c>
      <c r="AV187" s="62">
        <v>576</v>
      </c>
      <c r="AW187" s="62">
        <v>577</v>
      </c>
      <c r="AX187" s="62" t="s">
        <v>7</v>
      </c>
      <c r="AY187" s="62" t="s">
        <v>7</v>
      </c>
      <c r="AZ187" s="62" t="s">
        <v>7</v>
      </c>
      <c r="BA187" s="62" t="s">
        <v>7</v>
      </c>
      <c r="BB187" s="62" t="s">
        <v>7</v>
      </c>
      <c r="BC187" s="62" t="s">
        <v>7</v>
      </c>
      <c r="BD187" s="62" t="s">
        <v>7</v>
      </c>
      <c r="BE187" s="62" t="s">
        <v>7</v>
      </c>
      <c r="BF187" s="62" t="s">
        <v>7</v>
      </c>
      <c r="BG187" s="62" t="s">
        <v>7</v>
      </c>
      <c r="BH187" s="62" t="s">
        <v>7</v>
      </c>
      <c r="BI187" s="62" t="s">
        <v>7</v>
      </c>
      <c r="BJ187" s="62" t="s">
        <v>7</v>
      </c>
      <c r="BK187" s="62" t="s">
        <v>7</v>
      </c>
      <c r="BL187" s="62" t="s">
        <v>7</v>
      </c>
      <c r="BM187" s="62" t="s">
        <v>7</v>
      </c>
      <c r="BN187" s="62" t="s">
        <v>7</v>
      </c>
      <c r="BO187" s="62" t="s">
        <v>7</v>
      </c>
      <c r="BP187" s="62" t="s">
        <v>7</v>
      </c>
      <c r="BQ187" s="62" t="s">
        <v>7</v>
      </c>
      <c r="BR187" s="62" t="s">
        <v>7</v>
      </c>
      <c r="BS187" s="62" t="s">
        <v>7</v>
      </c>
      <c r="BT187" s="62" t="s">
        <v>7</v>
      </c>
      <c r="BU187" s="62" t="s">
        <v>7</v>
      </c>
      <c r="BV187" s="62" t="s">
        <v>7</v>
      </c>
      <c r="BW187" s="62" t="s">
        <v>7</v>
      </c>
      <c r="BX187" s="62" t="s">
        <v>7</v>
      </c>
      <c r="BY187" s="62" t="s">
        <v>7</v>
      </c>
      <c r="BZ187" s="62" t="s">
        <v>7</v>
      </c>
      <c r="CA187" s="62" t="s">
        <v>7</v>
      </c>
      <c r="CB187" s="117"/>
      <c r="CC187" s="60" t="str">
        <f>IF(AD187="Athlete Name","",AD187)</f>
        <v>Mikole Hogan</v>
      </c>
      <c r="CD187" s="46">
        <v>42</v>
      </c>
      <c r="CE187" s="88"/>
    </row>
    <row r="188" spans="2:83" x14ac:dyDescent="0.35">
      <c r="B188" s="71"/>
      <c r="C188" s="323"/>
      <c r="D188" s="47"/>
      <c r="E188" s="60"/>
      <c r="G188" s="46"/>
      <c r="I188" s="61" t="str">
        <f>IF(SUM(AF188:AJ188)=0,"",SUM(AF188:AJ188))</f>
        <v/>
      </c>
      <c r="J188" s="108" t="s">
        <v>12</v>
      </c>
      <c r="K188" s="45" t="str">
        <f>IFERROR(LARGE((AL188:CA188),1),"")</f>
        <v/>
      </c>
      <c r="L188" s="1" t="str">
        <f>IFERROR(LARGE((AL188:CA188),2),"")</f>
        <v/>
      </c>
      <c r="M188" s="1" t="str">
        <f>IFERROR(LARGE((AL188:CA188),3),"")</f>
        <v/>
      </c>
      <c r="N188" s="1" t="str">
        <f>IFERROR(LARGE((AL188:CA188),4),"")</f>
        <v/>
      </c>
      <c r="O188" s="46" t="str">
        <f>IFERROR(LARGE((AL188:CA188),5),"")</f>
        <v/>
      </c>
      <c r="P188" s="1"/>
      <c r="Q188" s="56"/>
      <c r="R188" s="57"/>
      <c r="T188" s="5">
        <f t="shared" ref="T188" si="607">IF(U187="","",1)</f>
        <v>1</v>
      </c>
      <c r="U188" s="126">
        <f t="shared" ref="U188" si="608">IF(U187="","",1)</f>
        <v>1</v>
      </c>
      <c r="V188" s="6">
        <f t="shared" ref="V188" si="609">IF(U187="","",1)</f>
        <v>1</v>
      </c>
      <c r="X188" s="60"/>
      <c r="Y188" s="46"/>
      <c r="Z188" s="76"/>
      <c r="AB188" s="82"/>
      <c r="AC188" s="45"/>
      <c r="AD188" s="60"/>
      <c r="AF188" s="45" t="s">
        <v>12</v>
      </c>
      <c r="AG188" s="1" t="s">
        <v>12</v>
      </c>
      <c r="AH188" s="1" t="s">
        <v>12</v>
      </c>
      <c r="AI188" s="1" t="s">
        <v>12</v>
      </c>
      <c r="AJ188" s="46" t="s">
        <v>12</v>
      </c>
      <c r="AK188" s="108"/>
      <c r="AL188" s="45" t="s">
        <v>12</v>
      </c>
      <c r="AM188" s="45" t="s">
        <v>12</v>
      </c>
      <c r="AN188" s="45" t="s">
        <v>12</v>
      </c>
      <c r="AO188" s="45" t="s">
        <v>12</v>
      </c>
      <c r="AP188" s="45" t="s">
        <v>12</v>
      </c>
      <c r="AQ188" s="45" t="s">
        <v>12</v>
      </c>
      <c r="AR188" s="45" t="s">
        <v>12</v>
      </c>
      <c r="AS188" s="45" t="s">
        <v>12</v>
      </c>
      <c r="AT188" s="45" t="s">
        <v>12</v>
      </c>
      <c r="AU188" s="45" t="s">
        <v>12</v>
      </c>
      <c r="AV188" s="45" t="s">
        <v>12</v>
      </c>
      <c r="AW188" s="45" t="s">
        <v>12</v>
      </c>
      <c r="AX188" s="45" t="s">
        <v>12</v>
      </c>
      <c r="AY188" s="45" t="s">
        <v>12</v>
      </c>
      <c r="AZ188" s="45" t="s">
        <v>12</v>
      </c>
      <c r="BA188" s="45" t="s">
        <v>12</v>
      </c>
      <c r="BB188" s="45" t="s">
        <v>12</v>
      </c>
      <c r="BC188" s="45" t="s">
        <v>12</v>
      </c>
      <c r="BD188" s="45" t="s">
        <v>12</v>
      </c>
      <c r="BE188" s="45" t="s">
        <v>12</v>
      </c>
      <c r="BF188" s="45" t="s">
        <v>12</v>
      </c>
      <c r="BG188" s="45" t="s">
        <v>12</v>
      </c>
      <c r="BH188" s="45" t="s">
        <v>12</v>
      </c>
      <c r="BI188" s="45" t="s">
        <v>12</v>
      </c>
      <c r="BJ188" s="45" t="s">
        <v>12</v>
      </c>
      <c r="BK188" s="45" t="s">
        <v>12</v>
      </c>
      <c r="BL188" s="45" t="s">
        <v>12</v>
      </c>
      <c r="BM188" s="45" t="s">
        <v>12</v>
      </c>
      <c r="BN188" s="45" t="s">
        <v>12</v>
      </c>
      <c r="BO188" s="45" t="s">
        <v>12</v>
      </c>
      <c r="BP188" s="45" t="s">
        <v>12</v>
      </c>
      <c r="BQ188" s="45" t="s">
        <v>12</v>
      </c>
      <c r="BR188" s="45" t="s">
        <v>12</v>
      </c>
      <c r="BS188" s="45" t="s">
        <v>12</v>
      </c>
      <c r="BT188" s="45" t="s">
        <v>12</v>
      </c>
      <c r="BU188" s="45" t="s">
        <v>12</v>
      </c>
      <c r="BV188" s="45" t="s">
        <v>12</v>
      </c>
      <c r="BW188" s="45" t="s">
        <v>12</v>
      </c>
      <c r="BX188" s="45" t="s">
        <v>12</v>
      </c>
      <c r="BY188" s="45" t="s">
        <v>12</v>
      </c>
      <c r="BZ188" s="45" t="s">
        <v>12</v>
      </c>
      <c r="CA188" s="45" t="s">
        <v>12</v>
      </c>
      <c r="CB188" s="117"/>
      <c r="CC188" s="60"/>
      <c r="CD188" s="46"/>
      <c r="CE188" s="88"/>
    </row>
    <row r="189" spans="2:83" s="39" customFormat="1" ht="8.5" customHeight="1" thickBot="1" x14ac:dyDescent="0.4">
      <c r="B189" s="102"/>
      <c r="C189" s="324"/>
      <c r="D189" s="107"/>
      <c r="E189" s="103"/>
      <c r="F189" s="115"/>
      <c r="G189" s="116"/>
      <c r="I189" s="95"/>
      <c r="K189" s="96"/>
      <c r="L189" s="93"/>
      <c r="M189" s="93"/>
      <c r="N189" s="93"/>
      <c r="O189" s="94"/>
      <c r="Q189" s="112"/>
      <c r="R189" s="113"/>
      <c r="T189" s="110">
        <f t="shared" ref="T189" si="610">IF(U187="","",1)</f>
        <v>1</v>
      </c>
      <c r="U189" s="93">
        <f t="shared" ref="U189" si="611">IF(U187="","",1)</f>
        <v>1</v>
      </c>
      <c r="V189" s="109">
        <f t="shared" ref="V189" si="612">IF(U187="","",1)</f>
        <v>1</v>
      </c>
      <c r="X189" s="107"/>
      <c r="Y189" s="97"/>
      <c r="Z189" s="98"/>
      <c r="AB189" s="104"/>
      <c r="AC189" s="92"/>
      <c r="AD189" s="139"/>
      <c r="AF189" s="140"/>
      <c r="AG189" s="141"/>
      <c r="AH189" s="141"/>
      <c r="AI189" s="141"/>
      <c r="AJ189" s="142"/>
      <c r="AL189" s="140"/>
      <c r="AM189" s="141"/>
      <c r="AN189" s="141"/>
      <c r="AO189" s="141"/>
      <c r="AP189" s="141"/>
      <c r="AQ189" s="141"/>
      <c r="AR189" s="141"/>
      <c r="AS189" s="141"/>
      <c r="AT189" s="141"/>
      <c r="AU189" s="141"/>
      <c r="AV189" s="141"/>
      <c r="AW189" s="141"/>
      <c r="AX189" s="141"/>
      <c r="AY189" s="141"/>
      <c r="AZ189" s="141"/>
      <c r="BA189" s="141"/>
      <c r="BB189" s="141"/>
      <c r="BC189" s="141"/>
      <c r="BD189" s="141"/>
      <c r="BE189" s="141"/>
      <c r="BF189" s="141"/>
      <c r="BG189" s="141"/>
      <c r="BH189" s="141"/>
      <c r="BI189" s="141"/>
      <c r="BJ189" s="141"/>
      <c r="BK189" s="141"/>
      <c r="BL189" s="141"/>
      <c r="BM189" s="141"/>
      <c r="BN189" s="141"/>
      <c r="BO189" s="141"/>
      <c r="BP189" s="141"/>
      <c r="BQ189" s="141"/>
      <c r="BR189" s="141"/>
      <c r="BS189" s="141"/>
      <c r="BT189" s="141"/>
      <c r="BU189" s="141"/>
      <c r="BV189" s="141"/>
      <c r="BW189" s="141"/>
      <c r="BX189" s="141"/>
      <c r="BY189" s="141"/>
      <c r="BZ189" s="141"/>
      <c r="CA189" s="142"/>
      <c r="CB189" s="118"/>
      <c r="CC189" s="146"/>
      <c r="CD189" s="97"/>
      <c r="CE189" s="105"/>
    </row>
    <row r="190" spans="2:83" ht="8.5" customHeight="1" thickTop="1" x14ac:dyDescent="0.35">
      <c r="B190" s="71"/>
      <c r="C190" s="323"/>
      <c r="D190" s="47"/>
      <c r="E190" s="60"/>
      <c r="G190" s="46"/>
      <c r="I190" s="61"/>
      <c r="K190" s="45"/>
      <c r="L190" s="1"/>
      <c r="M190" s="1"/>
      <c r="N190" s="1"/>
      <c r="O190" s="46"/>
      <c r="P190" s="1"/>
      <c r="Q190" s="56"/>
      <c r="R190" s="57"/>
      <c r="T190" s="5" t="str">
        <f t="shared" ref="T190" si="613">IF(U191="","",1)</f>
        <v/>
      </c>
      <c r="U190" s="1" t="str">
        <f t="shared" ref="U190" si="614">IF(U191="","",1)</f>
        <v/>
      </c>
      <c r="V190" s="6" t="str">
        <f t="shared" ref="V190" si="615">IF(U191="","",1)</f>
        <v/>
      </c>
      <c r="X190" s="60"/>
      <c r="Y190" s="46"/>
      <c r="Z190" s="76"/>
      <c r="AB190" s="82"/>
      <c r="AC190" s="45"/>
      <c r="AD190" s="304"/>
      <c r="AF190" s="302"/>
      <c r="AG190" s="303"/>
      <c r="AH190" s="303"/>
      <c r="AI190" s="305"/>
      <c r="AJ190" s="306"/>
      <c r="AL190" s="307"/>
      <c r="AM190" s="308"/>
      <c r="AN190" s="308"/>
      <c r="AO190" s="308"/>
      <c r="AP190" s="308"/>
      <c r="AQ190" s="308"/>
      <c r="AR190" s="308"/>
      <c r="AS190" s="308"/>
      <c r="AT190" s="308"/>
      <c r="AU190" s="308"/>
      <c r="AV190" s="308"/>
      <c r="AW190" s="308"/>
      <c r="AX190" s="308"/>
      <c r="AY190" s="308"/>
      <c r="AZ190" s="308"/>
      <c r="BA190" s="308"/>
      <c r="BB190" s="308"/>
      <c r="BC190" s="308"/>
      <c r="BD190" s="308"/>
      <c r="BE190" s="308"/>
      <c r="BF190" s="308"/>
      <c r="BG190" s="308"/>
      <c r="BH190" s="308"/>
      <c r="BI190" s="308"/>
      <c r="BJ190" s="308"/>
      <c r="BK190" s="308"/>
      <c r="BL190" s="308"/>
      <c r="BM190" s="308"/>
      <c r="BN190" s="308"/>
      <c r="BO190" s="308"/>
      <c r="BP190" s="308"/>
      <c r="BQ190" s="308"/>
      <c r="BR190" s="308"/>
      <c r="BS190" s="308"/>
      <c r="BT190" s="308"/>
      <c r="BU190" s="308"/>
      <c r="BV190" s="308"/>
      <c r="BW190" s="308"/>
      <c r="BX190" s="308"/>
      <c r="BY190" s="308"/>
      <c r="BZ190" s="308"/>
      <c r="CA190" s="309"/>
      <c r="CB190" s="117"/>
      <c r="CC190" s="304"/>
      <c r="CD190" s="46"/>
      <c r="CE190" s="88"/>
    </row>
    <row r="191" spans="2:83" x14ac:dyDescent="0.35">
      <c r="B191" s="71"/>
      <c r="C191" s="323">
        <f t="shared" ref="C191:D191" si="616">IF(AC191="Athlete Name","",AC191)</f>
        <v>44</v>
      </c>
      <c r="D191" s="47" t="str">
        <f t="shared" si="616"/>
        <v>Lillian Warren</v>
      </c>
      <c r="E191" s="60"/>
      <c r="F191" s="3" t="str">
        <f>IF(COUNT(AL191:CA191)=0,"", COUNT(AL191:CA191))</f>
        <v/>
      </c>
      <c r="G191" s="46" t="str">
        <f t="shared" ref="G191" si="617">_xlfn.IFS(F191="","",F191=1,1,F191=2,2,F191=3,3,F191=4,4,F191=5,5,F191&gt;5,5)</f>
        <v/>
      </c>
      <c r="I191" s="61"/>
      <c r="J191" s="108" t="s">
        <v>7</v>
      </c>
      <c r="K191" s="45" t="str">
        <f>IFERROR(LARGE((AL191:CA191),1),"")</f>
        <v/>
      </c>
      <c r="L191" s="1" t="str">
        <f>IFERROR(LARGE((AL191:CA191),2),"")</f>
        <v/>
      </c>
      <c r="M191" s="1" t="str">
        <f>IFERROR(LARGE((AL191:CA191),3),"")</f>
        <v/>
      </c>
      <c r="N191" s="1" t="str">
        <f>IFERROR(LARGE((AL191:CA191),4),"")</f>
        <v/>
      </c>
      <c r="O191" s="46" t="str">
        <f>IFERROR(LARGE((AL191:CA191),5),"")</f>
        <v/>
      </c>
      <c r="P191" s="1"/>
      <c r="Q191" s="56" t="str">
        <f t="shared" ref="Q191" si="618">IFERROR(AVERAGEIF(K191:O191,"&gt;0"),"")</f>
        <v/>
      </c>
      <c r="R191" s="57" t="str">
        <f t="shared" ref="R191" si="619">IF(SUM(AF192:AJ192,K192:O192)=0,"",SUM(AF192:AJ192,K192:O192))</f>
        <v/>
      </c>
      <c r="T191" s="5" t="str">
        <f t="shared" ref="T191" si="620">IF(U191="","",1)</f>
        <v/>
      </c>
      <c r="U191" s="4" t="str">
        <f t="shared" ref="U191" si="621">IF(SUM(Q191:R191)=0,"",SUM(Q191:R191))</f>
        <v/>
      </c>
      <c r="V191" s="6" t="str">
        <f t="shared" ref="V191" si="622">IF(U191="","",1)</f>
        <v/>
      </c>
      <c r="X191" s="60" t="str">
        <f t="shared" ref="X191" si="623">IF(AD191="Athlete Name","",AD191)</f>
        <v>Lillian Warren</v>
      </c>
      <c r="Y191" s="46"/>
      <c r="Z191" s="76"/>
      <c r="AB191" s="82"/>
      <c r="AC191" s="45">
        <v>44</v>
      </c>
      <c r="AD191" s="60" t="s">
        <v>226</v>
      </c>
      <c r="AF191" s="45"/>
      <c r="AG191" s="1"/>
      <c r="AH191" s="1"/>
      <c r="AI191" s="1"/>
      <c r="AJ191" s="46"/>
      <c r="AK191" s="108"/>
      <c r="AL191" s="62" t="s">
        <v>7</v>
      </c>
      <c r="AM191" s="62" t="s">
        <v>7</v>
      </c>
      <c r="AN191" s="62" t="s">
        <v>7</v>
      </c>
      <c r="AO191" s="62" t="s">
        <v>7</v>
      </c>
      <c r="AP191" s="62" t="s">
        <v>7</v>
      </c>
      <c r="AQ191" s="62" t="s">
        <v>7</v>
      </c>
      <c r="AR191" s="62" t="s">
        <v>7</v>
      </c>
      <c r="AS191" s="62" t="s">
        <v>7</v>
      </c>
      <c r="AT191" s="62" t="s">
        <v>7</v>
      </c>
      <c r="AU191" s="62" t="s">
        <v>7</v>
      </c>
      <c r="AV191" s="62" t="s">
        <v>7</v>
      </c>
      <c r="AW191" s="62" t="s">
        <v>7</v>
      </c>
      <c r="AX191" s="62" t="s">
        <v>7</v>
      </c>
      <c r="AY191" s="62" t="s">
        <v>7</v>
      </c>
      <c r="AZ191" s="62" t="s">
        <v>7</v>
      </c>
      <c r="BA191" s="62" t="s">
        <v>7</v>
      </c>
      <c r="BB191" s="62" t="s">
        <v>7</v>
      </c>
      <c r="BC191" s="62" t="s">
        <v>7</v>
      </c>
      <c r="BD191" s="62" t="s">
        <v>7</v>
      </c>
      <c r="BE191" s="62" t="s">
        <v>7</v>
      </c>
      <c r="BF191" s="62" t="s">
        <v>7</v>
      </c>
      <c r="BG191" s="62" t="s">
        <v>7</v>
      </c>
      <c r="BH191" s="62" t="s">
        <v>7</v>
      </c>
      <c r="BI191" s="62" t="s">
        <v>7</v>
      </c>
      <c r="BJ191" s="62" t="s">
        <v>7</v>
      </c>
      <c r="BK191" s="62" t="s">
        <v>7</v>
      </c>
      <c r="BL191" s="62" t="s">
        <v>7</v>
      </c>
      <c r="BM191" s="62" t="s">
        <v>7</v>
      </c>
      <c r="BN191" s="62" t="s">
        <v>7</v>
      </c>
      <c r="BO191" s="62" t="s">
        <v>7</v>
      </c>
      <c r="BP191" s="62" t="s">
        <v>7</v>
      </c>
      <c r="BQ191" s="62" t="s">
        <v>7</v>
      </c>
      <c r="BR191" s="62" t="s">
        <v>7</v>
      </c>
      <c r="BS191" s="62" t="s">
        <v>7</v>
      </c>
      <c r="BT191" s="62" t="s">
        <v>7</v>
      </c>
      <c r="BU191" s="62" t="s">
        <v>7</v>
      </c>
      <c r="BV191" s="62" t="s">
        <v>7</v>
      </c>
      <c r="BW191" s="62" t="s">
        <v>7</v>
      </c>
      <c r="BX191" s="62" t="s">
        <v>7</v>
      </c>
      <c r="BY191" s="62" t="s">
        <v>7</v>
      </c>
      <c r="BZ191" s="62" t="s">
        <v>7</v>
      </c>
      <c r="CA191" s="62" t="s">
        <v>7</v>
      </c>
      <c r="CB191" s="117"/>
      <c r="CC191" s="60" t="str">
        <f>IF(AD191="Athlete Name","",AD191)</f>
        <v>Lillian Warren</v>
      </c>
      <c r="CD191" s="46">
        <v>43</v>
      </c>
      <c r="CE191" s="88"/>
    </row>
    <row r="192" spans="2:83" x14ac:dyDescent="0.35">
      <c r="B192" s="71"/>
      <c r="C192" s="323"/>
      <c r="D192" s="47"/>
      <c r="E192" s="60"/>
      <c r="G192" s="46"/>
      <c r="I192" s="61" t="str">
        <f>IF(SUM(AF192:AJ192)=0,"",SUM(AF192:AJ192))</f>
        <v/>
      </c>
      <c r="J192" s="108" t="s">
        <v>12</v>
      </c>
      <c r="K192" s="45" t="str">
        <f>IFERROR(LARGE((AL192:CA192),1),"")</f>
        <v/>
      </c>
      <c r="L192" s="1" t="str">
        <f>IFERROR(LARGE((AL192:CA192),2),"")</f>
        <v/>
      </c>
      <c r="M192" s="1" t="str">
        <f>IFERROR(LARGE((AL192:CA192),3),"")</f>
        <v/>
      </c>
      <c r="N192" s="1" t="str">
        <f>IFERROR(LARGE((AL192:CA192),4),"")</f>
        <v/>
      </c>
      <c r="O192" s="46" t="str">
        <f>IFERROR(LARGE((AL192:CA192),5),"")</f>
        <v/>
      </c>
      <c r="P192" s="1"/>
      <c r="Q192" s="56"/>
      <c r="R192" s="57"/>
      <c r="T192" s="5" t="str">
        <f t="shared" ref="T192" si="624">IF(U191="","",1)</f>
        <v/>
      </c>
      <c r="U192" s="126" t="str">
        <f t="shared" ref="U192" si="625">IF(U191="","",1)</f>
        <v/>
      </c>
      <c r="V192" s="6" t="str">
        <f t="shared" ref="V192" si="626">IF(U191="","",1)</f>
        <v/>
      </c>
      <c r="X192" s="60"/>
      <c r="Y192" s="46"/>
      <c r="Z192" s="76"/>
      <c r="AB192" s="82"/>
      <c r="AC192" s="45"/>
      <c r="AD192" s="60"/>
      <c r="AF192" s="45" t="s">
        <v>12</v>
      </c>
      <c r="AG192" s="1" t="s">
        <v>12</v>
      </c>
      <c r="AH192" s="1" t="s">
        <v>12</v>
      </c>
      <c r="AI192" s="1" t="s">
        <v>12</v>
      </c>
      <c r="AJ192" s="46" t="s">
        <v>12</v>
      </c>
      <c r="AK192" s="108"/>
      <c r="AL192" s="45" t="s">
        <v>12</v>
      </c>
      <c r="AM192" s="45" t="s">
        <v>12</v>
      </c>
      <c r="AN192" s="45" t="s">
        <v>12</v>
      </c>
      <c r="AO192" s="45" t="s">
        <v>12</v>
      </c>
      <c r="AP192" s="45" t="s">
        <v>12</v>
      </c>
      <c r="AQ192" s="45" t="s">
        <v>12</v>
      </c>
      <c r="AR192" s="45" t="s">
        <v>12</v>
      </c>
      <c r="AS192" s="45" t="s">
        <v>12</v>
      </c>
      <c r="AT192" s="45" t="s">
        <v>12</v>
      </c>
      <c r="AU192" s="45" t="s">
        <v>12</v>
      </c>
      <c r="AV192" s="45" t="s">
        <v>12</v>
      </c>
      <c r="AW192" s="45" t="s">
        <v>12</v>
      </c>
      <c r="AX192" s="45" t="s">
        <v>12</v>
      </c>
      <c r="AY192" s="45" t="s">
        <v>12</v>
      </c>
      <c r="AZ192" s="45" t="s">
        <v>12</v>
      </c>
      <c r="BA192" s="45" t="s">
        <v>12</v>
      </c>
      <c r="BB192" s="45" t="s">
        <v>12</v>
      </c>
      <c r="BC192" s="45" t="s">
        <v>12</v>
      </c>
      <c r="BD192" s="45" t="s">
        <v>12</v>
      </c>
      <c r="BE192" s="45" t="s">
        <v>12</v>
      </c>
      <c r="BF192" s="45" t="s">
        <v>12</v>
      </c>
      <c r="BG192" s="45" t="s">
        <v>12</v>
      </c>
      <c r="BH192" s="45" t="s">
        <v>12</v>
      </c>
      <c r="BI192" s="45" t="s">
        <v>12</v>
      </c>
      <c r="BJ192" s="45" t="s">
        <v>12</v>
      </c>
      <c r="BK192" s="45" t="s">
        <v>12</v>
      </c>
      <c r="BL192" s="45" t="s">
        <v>12</v>
      </c>
      <c r="BM192" s="45" t="s">
        <v>12</v>
      </c>
      <c r="BN192" s="45" t="s">
        <v>12</v>
      </c>
      <c r="BO192" s="45" t="s">
        <v>12</v>
      </c>
      <c r="BP192" s="45" t="s">
        <v>12</v>
      </c>
      <c r="BQ192" s="45" t="s">
        <v>12</v>
      </c>
      <c r="BR192" s="45" t="s">
        <v>12</v>
      </c>
      <c r="BS192" s="45" t="s">
        <v>12</v>
      </c>
      <c r="BT192" s="45" t="s">
        <v>12</v>
      </c>
      <c r="BU192" s="45" t="s">
        <v>12</v>
      </c>
      <c r="BV192" s="45" t="s">
        <v>12</v>
      </c>
      <c r="BW192" s="45" t="s">
        <v>12</v>
      </c>
      <c r="BX192" s="45" t="s">
        <v>12</v>
      </c>
      <c r="BY192" s="45" t="s">
        <v>12</v>
      </c>
      <c r="BZ192" s="45" t="s">
        <v>12</v>
      </c>
      <c r="CA192" s="45" t="s">
        <v>12</v>
      </c>
      <c r="CB192" s="117"/>
      <c r="CC192" s="60"/>
      <c r="CD192" s="46"/>
      <c r="CE192" s="88"/>
    </row>
    <row r="193" spans="2:83" s="39" customFormat="1" ht="8.5" customHeight="1" thickBot="1" x14ac:dyDescent="0.4">
      <c r="B193" s="102"/>
      <c r="C193" s="324"/>
      <c r="D193" s="107"/>
      <c r="E193" s="103"/>
      <c r="F193" s="115"/>
      <c r="G193" s="116"/>
      <c r="I193" s="95"/>
      <c r="K193" s="96"/>
      <c r="L193" s="93"/>
      <c r="M193" s="93"/>
      <c r="N193" s="93"/>
      <c r="O193" s="94"/>
      <c r="Q193" s="112"/>
      <c r="R193" s="113"/>
      <c r="T193" s="110" t="str">
        <f t="shared" ref="T193" si="627">IF(U191="","",1)</f>
        <v/>
      </c>
      <c r="U193" s="93" t="str">
        <f t="shared" ref="U193" si="628">IF(U191="","",1)</f>
        <v/>
      </c>
      <c r="V193" s="109" t="str">
        <f t="shared" ref="V193" si="629">IF(U191="","",1)</f>
        <v/>
      </c>
      <c r="X193" s="107"/>
      <c r="Y193" s="97"/>
      <c r="Z193" s="98"/>
      <c r="AB193" s="104"/>
      <c r="AC193" s="92"/>
      <c r="AD193" s="148"/>
      <c r="AF193" s="159"/>
      <c r="AG193" s="155"/>
      <c r="AH193" s="155"/>
      <c r="AI193" s="155"/>
      <c r="AJ193" s="156"/>
      <c r="AL193" s="159"/>
      <c r="AM193" s="155"/>
      <c r="AN193" s="155"/>
      <c r="AO193" s="155"/>
      <c r="AP193" s="155"/>
      <c r="AQ193" s="155"/>
      <c r="AR193" s="155"/>
      <c r="AS193" s="155"/>
      <c r="AT193" s="155"/>
      <c r="AU193" s="155"/>
      <c r="AV193" s="155"/>
      <c r="AW193" s="155"/>
      <c r="AX193" s="155"/>
      <c r="AY193" s="155"/>
      <c r="AZ193" s="155"/>
      <c r="BA193" s="155"/>
      <c r="BB193" s="155"/>
      <c r="BC193" s="155"/>
      <c r="BD193" s="155"/>
      <c r="BE193" s="155"/>
      <c r="BF193" s="155"/>
      <c r="BG193" s="155"/>
      <c r="BH193" s="155"/>
      <c r="BI193" s="155"/>
      <c r="BJ193" s="155"/>
      <c r="BK193" s="155"/>
      <c r="BL193" s="155"/>
      <c r="BM193" s="155"/>
      <c r="BN193" s="155"/>
      <c r="BO193" s="155"/>
      <c r="BP193" s="155"/>
      <c r="BQ193" s="155"/>
      <c r="BR193" s="155"/>
      <c r="BS193" s="155"/>
      <c r="BT193" s="155"/>
      <c r="BU193" s="155"/>
      <c r="BV193" s="155"/>
      <c r="BW193" s="155"/>
      <c r="BX193" s="155"/>
      <c r="BY193" s="155"/>
      <c r="BZ193" s="155"/>
      <c r="CA193" s="156"/>
      <c r="CB193" s="118"/>
      <c r="CC193" s="158"/>
      <c r="CD193" s="97"/>
      <c r="CE193" s="105"/>
    </row>
    <row r="194" spans="2:83" ht="8.5" customHeight="1" thickTop="1" x14ac:dyDescent="0.35">
      <c r="B194" s="71"/>
      <c r="C194" s="323"/>
      <c r="D194" s="47"/>
      <c r="E194" s="60"/>
      <c r="G194" s="46"/>
      <c r="I194" s="61"/>
      <c r="K194" s="45"/>
      <c r="L194" s="1"/>
      <c r="M194" s="1"/>
      <c r="N194" s="1"/>
      <c r="O194" s="46"/>
      <c r="P194" s="1"/>
      <c r="Q194" s="56"/>
      <c r="R194" s="57"/>
      <c r="T194" s="5" t="str">
        <f t="shared" ref="T194" si="630">IF(U195="","",1)</f>
        <v/>
      </c>
      <c r="U194" s="1" t="str">
        <f t="shared" ref="U194" si="631">IF(U195="","",1)</f>
        <v/>
      </c>
      <c r="V194" s="6" t="str">
        <f t="shared" ref="V194" si="632">IF(U195="","",1)</f>
        <v/>
      </c>
      <c r="X194" s="60"/>
      <c r="Y194" s="46"/>
      <c r="Z194" s="76"/>
      <c r="AB194" s="82"/>
      <c r="AC194" s="45"/>
      <c r="AD194" s="134"/>
      <c r="AF194" s="135"/>
      <c r="AG194" s="136"/>
      <c r="AH194" s="136"/>
      <c r="AI194" s="137"/>
      <c r="AJ194" s="138"/>
      <c r="AL194" s="143"/>
      <c r="AM194" s="144"/>
      <c r="AN194" s="144"/>
      <c r="AO194" s="144"/>
      <c r="AP194" s="144"/>
      <c r="AQ194" s="144"/>
      <c r="AR194" s="144"/>
      <c r="AS194" s="144"/>
      <c r="AT194" s="144"/>
      <c r="AU194" s="144"/>
      <c r="AV194" s="144"/>
      <c r="AW194" s="144"/>
      <c r="AX194" s="144"/>
      <c r="AY194" s="144"/>
      <c r="AZ194" s="144"/>
      <c r="BA194" s="144"/>
      <c r="BB194" s="144"/>
      <c r="BC194" s="144"/>
      <c r="BD194" s="144"/>
      <c r="BE194" s="144"/>
      <c r="BF194" s="144"/>
      <c r="BG194" s="144"/>
      <c r="BH194" s="144"/>
      <c r="BI194" s="144"/>
      <c r="BJ194" s="144"/>
      <c r="BK194" s="144"/>
      <c r="BL194" s="144"/>
      <c r="BM194" s="144"/>
      <c r="BN194" s="144"/>
      <c r="BO194" s="144"/>
      <c r="BP194" s="144"/>
      <c r="BQ194" s="144"/>
      <c r="BR194" s="144"/>
      <c r="BS194" s="144"/>
      <c r="BT194" s="144"/>
      <c r="BU194" s="144"/>
      <c r="BV194" s="144"/>
      <c r="BW194" s="144"/>
      <c r="BX194" s="144"/>
      <c r="BY194" s="144"/>
      <c r="BZ194" s="144"/>
      <c r="CA194" s="145"/>
      <c r="CB194" s="117"/>
      <c r="CC194" s="134"/>
      <c r="CD194" s="46"/>
      <c r="CE194" s="88"/>
    </row>
    <row r="195" spans="2:83" x14ac:dyDescent="0.35">
      <c r="B195" s="71"/>
      <c r="C195" s="323">
        <f t="shared" ref="C195:D195" si="633">IF(AC195="Athlete Name","",AC195)</f>
        <v>45</v>
      </c>
      <c r="D195" s="47" t="str">
        <f t="shared" si="633"/>
        <v>Peninah D'Souza</v>
      </c>
      <c r="E195" s="60"/>
      <c r="F195" s="3" t="str">
        <f>IF(COUNT(AL195:CA195)=0,"", COUNT(AL195:CA195))</f>
        <v/>
      </c>
      <c r="G195" s="46" t="str">
        <f t="shared" ref="G195" si="634">_xlfn.IFS(F195="","",F195=1,1,F195=2,2,F195=3,3,F195=4,4,F195=5,5,F195&gt;5,5)</f>
        <v/>
      </c>
      <c r="I195" s="61"/>
      <c r="J195" s="108" t="s">
        <v>7</v>
      </c>
      <c r="K195" s="45" t="str">
        <f>IFERROR(LARGE((AL195:CA195),1),"")</f>
        <v/>
      </c>
      <c r="L195" s="1" t="str">
        <f>IFERROR(LARGE((AL195:CA195),2),"")</f>
        <v/>
      </c>
      <c r="M195" s="1" t="str">
        <f>IFERROR(LARGE((AL195:CA195),3),"")</f>
        <v/>
      </c>
      <c r="N195" s="1" t="str">
        <f>IFERROR(LARGE((AL195:CA195),4),"")</f>
        <v/>
      </c>
      <c r="O195" s="46" t="str">
        <f>IFERROR(LARGE((AL195:CA195),5),"")</f>
        <v/>
      </c>
      <c r="P195" s="1"/>
      <c r="Q195" s="56" t="str">
        <f t="shared" ref="Q195" si="635">IFERROR(AVERAGEIF(K195:O195,"&gt;0"),"")</f>
        <v/>
      </c>
      <c r="R195" s="57" t="str">
        <f t="shared" ref="R195" si="636">IF(SUM(AF196:AJ196,K196:O196)=0,"",SUM(AF196:AJ196,K196:O196))</f>
        <v/>
      </c>
      <c r="T195" s="5" t="str">
        <f t="shared" ref="T195" si="637">IF(U195="","",1)</f>
        <v/>
      </c>
      <c r="U195" s="4" t="str">
        <f t="shared" ref="U195" si="638">IF(SUM(Q195:R195)=0,"",SUM(Q195:R195))</f>
        <v/>
      </c>
      <c r="V195" s="6" t="str">
        <f t="shared" ref="V195" si="639">IF(U195="","",1)</f>
        <v/>
      </c>
      <c r="X195" s="60" t="str">
        <f t="shared" ref="X195" si="640">IF(AD195="Athlete Name","",AD195)</f>
        <v>Peninah D'Souza</v>
      </c>
      <c r="Y195" s="46"/>
      <c r="Z195" s="76"/>
      <c r="AB195" s="82"/>
      <c r="AC195" s="45">
        <v>45</v>
      </c>
      <c r="AD195" s="60" t="s">
        <v>158</v>
      </c>
      <c r="AF195" s="45"/>
      <c r="AG195" s="1"/>
      <c r="AH195" s="1"/>
      <c r="AI195" s="1"/>
      <c r="AJ195" s="46"/>
      <c r="AK195" s="108"/>
      <c r="AL195" s="62" t="s">
        <v>7</v>
      </c>
      <c r="AM195" s="62" t="s">
        <v>7</v>
      </c>
      <c r="AN195" s="62" t="s">
        <v>7</v>
      </c>
      <c r="AO195" s="62" t="s">
        <v>7</v>
      </c>
      <c r="AP195" s="62" t="s">
        <v>7</v>
      </c>
      <c r="AQ195" s="62" t="s">
        <v>7</v>
      </c>
      <c r="AR195" s="62" t="s">
        <v>7</v>
      </c>
      <c r="AS195" s="62" t="s">
        <v>7</v>
      </c>
      <c r="AT195" s="62" t="s">
        <v>7</v>
      </c>
      <c r="AU195" s="62" t="s">
        <v>7</v>
      </c>
      <c r="AV195" s="62" t="s">
        <v>7</v>
      </c>
      <c r="AW195" s="62" t="s">
        <v>7</v>
      </c>
      <c r="AX195" s="62" t="s">
        <v>7</v>
      </c>
      <c r="AY195" s="62" t="s">
        <v>7</v>
      </c>
      <c r="AZ195" s="62" t="s">
        <v>7</v>
      </c>
      <c r="BA195" s="62" t="s">
        <v>7</v>
      </c>
      <c r="BB195" s="62" t="s">
        <v>7</v>
      </c>
      <c r="BC195" s="62" t="s">
        <v>7</v>
      </c>
      <c r="BD195" s="62" t="s">
        <v>7</v>
      </c>
      <c r="BE195" s="62" t="s">
        <v>7</v>
      </c>
      <c r="BF195" s="62" t="s">
        <v>7</v>
      </c>
      <c r="BG195" s="62" t="s">
        <v>7</v>
      </c>
      <c r="BH195" s="62" t="s">
        <v>7</v>
      </c>
      <c r="BI195" s="62" t="s">
        <v>7</v>
      </c>
      <c r="BJ195" s="62" t="s">
        <v>7</v>
      </c>
      <c r="BK195" s="62" t="s">
        <v>7</v>
      </c>
      <c r="BL195" s="62" t="s">
        <v>7</v>
      </c>
      <c r="BM195" s="62" t="s">
        <v>7</v>
      </c>
      <c r="BN195" s="62" t="s">
        <v>7</v>
      </c>
      <c r="BO195" s="62" t="s">
        <v>7</v>
      </c>
      <c r="BP195" s="62" t="s">
        <v>7</v>
      </c>
      <c r="BQ195" s="62" t="s">
        <v>7</v>
      </c>
      <c r="BR195" s="62" t="s">
        <v>7</v>
      </c>
      <c r="BS195" s="62" t="s">
        <v>7</v>
      </c>
      <c r="BT195" s="62" t="s">
        <v>7</v>
      </c>
      <c r="BU195" s="62" t="s">
        <v>7</v>
      </c>
      <c r="BV195" s="62" t="s">
        <v>7</v>
      </c>
      <c r="BW195" s="62" t="s">
        <v>7</v>
      </c>
      <c r="BX195" s="62" t="s">
        <v>7</v>
      </c>
      <c r="BY195" s="62" t="s">
        <v>7</v>
      </c>
      <c r="BZ195" s="62" t="s">
        <v>7</v>
      </c>
      <c r="CA195" s="62" t="s">
        <v>7</v>
      </c>
      <c r="CB195" s="117"/>
      <c r="CC195" s="60" t="str">
        <f>IF(AD195="Athlete Name","",AD195)</f>
        <v>Peninah D'Souza</v>
      </c>
      <c r="CD195" s="46">
        <v>44</v>
      </c>
      <c r="CE195" s="88"/>
    </row>
    <row r="196" spans="2:83" x14ac:dyDescent="0.35">
      <c r="B196" s="71"/>
      <c r="C196" s="323"/>
      <c r="D196" s="47"/>
      <c r="E196" s="60"/>
      <c r="G196" s="46"/>
      <c r="I196" s="61" t="str">
        <f>IF(SUM(AF196:AJ196)=0,"",SUM(AF196:AJ196))</f>
        <v/>
      </c>
      <c r="J196" s="108" t="s">
        <v>12</v>
      </c>
      <c r="K196" s="45" t="str">
        <f>IFERROR(LARGE((AL196:CA196),1),"")</f>
        <v/>
      </c>
      <c r="L196" s="1" t="str">
        <f>IFERROR(LARGE((AL196:CA196),2),"")</f>
        <v/>
      </c>
      <c r="M196" s="1" t="str">
        <f>IFERROR(LARGE((AL196:CA196),3),"")</f>
        <v/>
      </c>
      <c r="N196" s="1" t="str">
        <f>IFERROR(LARGE((AL196:CA196),4),"")</f>
        <v/>
      </c>
      <c r="O196" s="46" t="str">
        <f>IFERROR(LARGE((AL196:CA196),5),"")</f>
        <v/>
      </c>
      <c r="P196" s="1"/>
      <c r="Q196" s="56"/>
      <c r="R196" s="57"/>
      <c r="T196" s="5" t="str">
        <f t="shared" ref="T196" si="641">IF(U195="","",1)</f>
        <v/>
      </c>
      <c r="U196" s="126" t="str">
        <f t="shared" ref="U196" si="642">IF(U195="","",1)</f>
        <v/>
      </c>
      <c r="V196" s="6" t="str">
        <f t="shared" ref="V196" si="643">IF(U195="","",1)</f>
        <v/>
      </c>
      <c r="X196" s="60"/>
      <c r="Y196" s="46"/>
      <c r="Z196" s="76"/>
      <c r="AB196" s="82"/>
      <c r="AC196" s="45"/>
      <c r="AD196" s="60"/>
      <c r="AF196" s="45" t="s">
        <v>12</v>
      </c>
      <c r="AG196" s="1" t="s">
        <v>12</v>
      </c>
      <c r="AH196" s="1" t="s">
        <v>12</v>
      </c>
      <c r="AI196" s="1" t="s">
        <v>12</v>
      </c>
      <c r="AJ196" s="46" t="s">
        <v>12</v>
      </c>
      <c r="AK196" s="108"/>
      <c r="AL196" s="45" t="s">
        <v>12</v>
      </c>
      <c r="AM196" s="45" t="s">
        <v>12</v>
      </c>
      <c r="AN196" s="45" t="s">
        <v>12</v>
      </c>
      <c r="AO196" s="45" t="s">
        <v>12</v>
      </c>
      <c r="AP196" s="45" t="s">
        <v>12</v>
      </c>
      <c r="AQ196" s="45" t="s">
        <v>12</v>
      </c>
      <c r="AR196" s="45" t="s">
        <v>12</v>
      </c>
      <c r="AS196" s="45" t="s">
        <v>12</v>
      </c>
      <c r="AT196" s="45" t="s">
        <v>12</v>
      </c>
      <c r="AU196" s="45" t="s">
        <v>12</v>
      </c>
      <c r="AV196" s="45" t="s">
        <v>12</v>
      </c>
      <c r="AW196" s="45" t="s">
        <v>12</v>
      </c>
      <c r="AX196" s="45" t="s">
        <v>12</v>
      </c>
      <c r="AY196" s="45" t="s">
        <v>12</v>
      </c>
      <c r="AZ196" s="45" t="s">
        <v>12</v>
      </c>
      <c r="BA196" s="45" t="s">
        <v>12</v>
      </c>
      <c r="BB196" s="45" t="s">
        <v>12</v>
      </c>
      <c r="BC196" s="45" t="s">
        <v>12</v>
      </c>
      <c r="BD196" s="45" t="s">
        <v>12</v>
      </c>
      <c r="BE196" s="45" t="s">
        <v>12</v>
      </c>
      <c r="BF196" s="45" t="s">
        <v>12</v>
      </c>
      <c r="BG196" s="45" t="s">
        <v>12</v>
      </c>
      <c r="BH196" s="45" t="s">
        <v>12</v>
      </c>
      <c r="BI196" s="45" t="s">
        <v>12</v>
      </c>
      <c r="BJ196" s="45" t="s">
        <v>12</v>
      </c>
      <c r="BK196" s="45" t="s">
        <v>12</v>
      </c>
      <c r="BL196" s="45" t="s">
        <v>12</v>
      </c>
      <c r="BM196" s="45" t="s">
        <v>12</v>
      </c>
      <c r="BN196" s="45" t="s">
        <v>12</v>
      </c>
      <c r="BO196" s="45" t="s">
        <v>12</v>
      </c>
      <c r="BP196" s="45" t="s">
        <v>12</v>
      </c>
      <c r="BQ196" s="45" t="s">
        <v>12</v>
      </c>
      <c r="BR196" s="45" t="s">
        <v>12</v>
      </c>
      <c r="BS196" s="45" t="s">
        <v>12</v>
      </c>
      <c r="BT196" s="45" t="s">
        <v>12</v>
      </c>
      <c r="BU196" s="45" t="s">
        <v>12</v>
      </c>
      <c r="BV196" s="45" t="s">
        <v>12</v>
      </c>
      <c r="BW196" s="45" t="s">
        <v>12</v>
      </c>
      <c r="BX196" s="45" t="s">
        <v>12</v>
      </c>
      <c r="BY196" s="45" t="s">
        <v>12</v>
      </c>
      <c r="BZ196" s="45" t="s">
        <v>12</v>
      </c>
      <c r="CA196" s="45" t="s">
        <v>12</v>
      </c>
      <c r="CB196" s="117"/>
      <c r="CC196" s="60"/>
      <c r="CD196" s="46"/>
      <c r="CE196" s="88"/>
    </row>
    <row r="197" spans="2:83" s="39" customFormat="1" ht="8.5" customHeight="1" thickBot="1" x14ac:dyDescent="0.4">
      <c r="B197" s="102"/>
      <c r="C197" s="324"/>
      <c r="D197" s="107"/>
      <c r="E197" s="103"/>
      <c r="F197" s="115"/>
      <c r="G197" s="116"/>
      <c r="I197" s="95"/>
      <c r="K197" s="96"/>
      <c r="L197" s="93"/>
      <c r="M197" s="93"/>
      <c r="N197" s="93"/>
      <c r="O197" s="94"/>
      <c r="Q197" s="112"/>
      <c r="R197" s="113"/>
      <c r="T197" s="110" t="str">
        <f t="shared" ref="T197" si="644">IF(U195="","",1)</f>
        <v/>
      </c>
      <c r="U197" s="93" t="str">
        <f t="shared" ref="U197" si="645">IF(U195="","",1)</f>
        <v/>
      </c>
      <c r="V197" s="109" t="str">
        <f t="shared" ref="V197" si="646">IF(U195="","",1)</f>
        <v/>
      </c>
      <c r="X197" s="107"/>
      <c r="Y197" s="97"/>
      <c r="Z197" s="98"/>
      <c r="AB197" s="104"/>
      <c r="AC197" s="92"/>
      <c r="AD197" s="139"/>
      <c r="AF197" s="140"/>
      <c r="AG197" s="141"/>
      <c r="AH197" s="141"/>
      <c r="AI197" s="141"/>
      <c r="AJ197" s="142"/>
      <c r="AL197" s="140"/>
      <c r="AM197" s="141"/>
      <c r="AN197" s="141"/>
      <c r="AO197" s="141"/>
      <c r="AP197" s="141"/>
      <c r="AQ197" s="141"/>
      <c r="AR197" s="141"/>
      <c r="AS197" s="141"/>
      <c r="AT197" s="141"/>
      <c r="AU197" s="141"/>
      <c r="AV197" s="141"/>
      <c r="AW197" s="141"/>
      <c r="AX197" s="141"/>
      <c r="AY197" s="141"/>
      <c r="AZ197" s="141"/>
      <c r="BA197" s="141"/>
      <c r="BB197" s="141"/>
      <c r="BC197" s="141"/>
      <c r="BD197" s="141"/>
      <c r="BE197" s="141"/>
      <c r="BF197" s="141"/>
      <c r="BG197" s="141"/>
      <c r="BH197" s="141"/>
      <c r="BI197" s="141"/>
      <c r="BJ197" s="141"/>
      <c r="BK197" s="141"/>
      <c r="BL197" s="141"/>
      <c r="BM197" s="141"/>
      <c r="BN197" s="141"/>
      <c r="BO197" s="141"/>
      <c r="BP197" s="141"/>
      <c r="BQ197" s="141"/>
      <c r="BR197" s="141"/>
      <c r="BS197" s="141"/>
      <c r="BT197" s="141"/>
      <c r="BU197" s="141"/>
      <c r="BV197" s="141"/>
      <c r="BW197" s="141"/>
      <c r="BX197" s="141"/>
      <c r="BY197" s="141"/>
      <c r="BZ197" s="141"/>
      <c r="CA197" s="142"/>
      <c r="CB197" s="118"/>
      <c r="CC197" s="146"/>
      <c r="CD197" s="97"/>
      <c r="CE197" s="105"/>
    </row>
    <row r="198" spans="2:83" ht="8.5" customHeight="1" thickTop="1" x14ac:dyDescent="0.35">
      <c r="B198" s="71"/>
      <c r="C198" s="323"/>
      <c r="D198" s="47"/>
      <c r="E198" s="60"/>
      <c r="G198" s="46"/>
      <c r="I198" s="61"/>
      <c r="K198" s="45"/>
      <c r="L198" s="1"/>
      <c r="M198" s="1"/>
      <c r="N198" s="1"/>
      <c r="O198" s="46"/>
      <c r="P198" s="1"/>
      <c r="Q198" s="56"/>
      <c r="R198" s="57"/>
      <c r="T198" s="5">
        <f t="shared" ref="T198" si="647">IF(U199="","",1)</f>
        <v>1</v>
      </c>
      <c r="U198" s="1">
        <f t="shared" ref="U198" si="648">IF(U199="","",1)</f>
        <v>1</v>
      </c>
      <c r="V198" s="6">
        <f t="shared" ref="V198" si="649">IF(U199="","",1)</f>
        <v>1</v>
      </c>
      <c r="X198" s="60"/>
      <c r="Y198" s="46"/>
      <c r="Z198" s="76"/>
      <c r="AB198" s="82"/>
      <c r="AC198" s="45"/>
      <c r="AD198" s="304"/>
      <c r="AF198" s="302"/>
      <c r="AG198" s="303"/>
      <c r="AH198" s="303"/>
      <c r="AI198" s="305"/>
      <c r="AJ198" s="306"/>
      <c r="AL198" s="307"/>
      <c r="AM198" s="308"/>
      <c r="AN198" s="308"/>
      <c r="AO198" s="308"/>
      <c r="AP198" s="308"/>
      <c r="AQ198" s="308"/>
      <c r="AR198" s="308"/>
      <c r="AS198" s="308"/>
      <c r="AT198" s="308"/>
      <c r="AU198" s="308"/>
      <c r="AV198" s="308"/>
      <c r="AW198" s="308"/>
      <c r="AX198" s="308"/>
      <c r="AY198" s="308"/>
      <c r="AZ198" s="308"/>
      <c r="BA198" s="308"/>
      <c r="BB198" s="308"/>
      <c r="BC198" s="308"/>
      <c r="BD198" s="308"/>
      <c r="BE198" s="308"/>
      <c r="BF198" s="308"/>
      <c r="BG198" s="308"/>
      <c r="BH198" s="308"/>
      <c r="BI198" s="308"/>
      <c r="BJ198" s="308"/>
      <c r="BK198" s="308"/>
      <c r="BL198" s="308"/>
      <c r="BM198" s="308"/>
      <c r="BN198" s="308"/>
      <c r="BO198" s="308"/>
      <c r="BP198" s="308"/>
      <c r="BQ198" s="308"/>
      <c r="BR198" s="308"/>
      <c r="BS198" s="308"/>
      <c r="BT198" s="308"/>
      <c r="BU198" s="308"/>
      <c r="BV198" s="308"/>
      <c r="BW198" s="308"/>
      <c r="BX198" s="308"/>
      <c r="BY198" s="308"/>
      <c r="BZ198" s="308"/>
      <c r="CA198" s="309"/>
      <c r="CB198" s="117"/>
      <c r="CC198" s="304"/>
      <c r="CD198" s="46"/>
      <c r="CE198" s="88"/>
    </row>
    <row r="199" spans="2:83" x14ac:dyDescent="0.35">
      <c r="B199" s="71"/>
      <c r="C199" s="323">
        <f t="shared" ref="C199:D199" si="650">IF(AC199="Athlete Name","",AC199)</f>
        <v>46</v>
      </c>
      <c r="D199" s="47" t="str">
        <f t="shared" si="650"/>
        <v>Katie Tadeschi</v>
      </c>
      <c r="E199" s="60"/>
      <c r="F199" s="3">
        <f>IF(COUNT(AL199:CA199)=0,"", COUNT(AL199:CA199))</f>
        <v>2</v>
      </c>
      <c r="G199" s="46">
        <f t="shared" ref="G199" si="651">_xlfn.IFS(F199="","",F199=1,1,F199=2,2,F199=3,3,F199=4,4,F199=5,5,F199&gt;5,5)</f>
        <v>2</v>
      </c>
      <c r="I199" s="61"/>
      <c r="J199" s="108" t="s">
        <v>7</v>
      </c>
      <c r="K199" s="45">
        <f>IFERROR(LARGE((AL199:CA199),1),"")</f>
        <v>575</v>
      </c>
      <c r="L199" s="1">
        <f>IFERROR(LARGE((AL199:CA199),2),"")</f>
        <v>568</v>
      </c>
      <c r="M199" s="1" t="str">
        <f>IFERROR(LARGE((AL199:CA199),3),"")</f>
        <v/>
      </c>
      <c r="N199" s="1" t="str">
        <f>IFERROR(LARGE((AL199:CA199),4),"")</f>
        <v/>
      </c>
      <c r="O199" s="46" t="str">
        <f>IFERROR(LARGE((AL199:CA199),5),"")</f>
        <v/>
      </c>
      <c r="P199" s="1"/>
      <c r="Q199" s="56">
        <f t="shared" ref="Q199" si="652">IFERROR(AVERAGEIF(K199:O199,"&gt;0"),"")</f>
        <v>571.5</v>
      </c>
      <c r="R199" s="57" t="str">
        <f t="shared" ref="R199" si="653">IF(SUM(AF200:AJ200,K200:O200)=0,"",SUM(AF200:AJ200,K200:O200))</f>
        <v/>
      </c>
      <c r="T199" s="5">
        <f t="shared" ref="T199" si="654">IF(U199="","",1)</f>
        <v>1</v>
      </c>
      <c r="U199" s="4">
        <f t="shared" ref="U199" si="655">IF(SUM(Q199:R199)=0,"",SUM(Q199:R199))</f>
        <v>571.5</v>
      </c>
      <c r="V199" s="6">
        <f t="shared" ref="V199" si="656">IF(U199="","",1)</f>
        <v>1</v>
      </c>
      <c r="X199" s="60" t="str">
        <f t="shared" ref="X199" si="657">IF(AD199="Athlete Name","",AD199)</f>
        <v>Katie Tadeschi</v>
      </c>
      <c r="Y199" s="46"/>
      <c r="Z199" s="76"/>
      <c r="AB199" s="82"/>
      <c r="AC199" s="45">
        <v>46</v>
      </c>
      <c r="AD199" s="60" t="s">
        <v>227</v>
      </c>
      <c r="AF199" s="45"/>
      <c r="AG199" s="1"/>
      <c r="AH199" s="1"/>
      <c r="AI199" s="1"/>
      <c r="AJ199" s="46"/>
      <c r="AK199" s="108"/>
      <c r="AL199" s="62" t="s">
        <v>7</v>
      </c>
      <c r="AM199" s="62" t="s">
        <v>7</v>
      </c>
      <c r="AN199" s="62" t="s">
        <v>7</v>
      </c>
      <c r="AO199" s="62" t="s">
        <v>7</v>
      </c>
      <c r="AP199" s="62" t="s">
        <v>7</v>
      </c>
      <c r="AQ199" s="62" t="s">
        <v>7</v>
      </c>
      <c r="AR199" s="62" t="s">
        <v>7</v>
      </c>
      <c r="AS199" s="62" t="s">
        <v>7</v>
      </c>
      <c r="AT199" s="62" t="s">
        <v>7</v>
      </c>
      <c r="AU199" s="62" t="s">
        <v>7</v>
      </c>
      <c r="AV199" s="62">
        <v>568</v>
      </c>
      <c r="AW199" s="62">
        <v>575</v>
      </c>
      <c r="AX199" s="62" t="s">
        <v>7</v>
      </c>
      <c r="AY199" s="62" t="s">
        <v>7</v>
      </c>
      <c r="AZ199" s="62" t="s">
        <v>7</v>
      </c>
      <c r="BA199" s="62" t="s">
        <v>7</v>
      </c>
      <c r="BB199" s="62" t="s">
        <v>7</v>
      </c>
      <c r="BC199" s="62" t="s">
        <v>7</v>
      </c>
      <c r="BD199" s="62" t="s">
        <v>7</v>
      </c>
      <c r="BE199" s="62" t="s">
        <v>7</v>
      </c>
      <c r="BF199" s="62" t="s">
        <v>7</v>
      </c>
      <c r="BG199" s="62" t="s">
        <v>7</v>
      </c>
      <c r="BH199" s="62" t="s">
        <v>7</v>
      </c>
      <c r="BI199" s="62" t="s">
        <v>7</v>
      </c>
      <c r="BJ199" s="62" t="s">
        <v>7</v>
      </c>
      <c r="BK199" s="62" t="s">
        <v>7</v>
      </c>
      <c r="BL199" s="62" t="s">
        <v>7</v>
      </c>
      <c r="BM199" s="62" t="s">
        <v>7</v>
      </c>
      <c r="BN199" s="62" t="s">
        <v>7</v>
      </c>
      <c r="BO199" s="62" t="s">
        <v>7</v>
      </c>
      <c r="BP199" s="62" t="s">
        <v>7</v>
      </c>
      <c r="BQ199" s="62" t="s">
        <v>7</v>
      </c>
      <c r="BR199" s="62" t="s">
        <v>7</v>
      </c>
      <c r="BS199" s="62" t="s">
        <v>7</v>
      </c>
      <c r="BT199" s="62" t="s">
        <v>7</v>
      </c>
      <c r="BU199" s="62" t="s">
        <v>7</v>
      </c>
      <c r="BV199" s="62" t="s">
        <v>7</v>
      </c>
      <c r="BW199" s="62" t="s">
        <v>7</v>
      </c>
      <c r="BX199" s="62" t="s">
        <v>7</v>
      </c>
      <c r="BY199" s="62" t="s">
        <v>7</v>
      </c>
      <c r="BZ199" s="62" t="s">
        <v>7</v>
      </c>
      <c r="CA199" s="62" t="s">
        <v>7</v>
      </c>
      <c r="CB199" s="117"/>
      <c r="CC199" s="60" t="str">
        <f>IF(AD199="Athlete Name","",AD199)</f>
        <v>Katie Tadeschi</v>
      </c>
      <c r="CD199" s="46">
        <v>45</v>
      </c>
      <c r="CE199" s="88"/>
    </row>
    <row r="200" spans="2:83" x14ac:dyDescent="0.35">
      <c r="B200" s="71"/>
      <c r="C200" s="323"/>
      <c r="D200" s="47"/>
      <c r="E200" s="60"/>
      <c r="G200" s="46"/>
      <c r="I200" s="61" t="str">
        <f>IF(SUM(AF200:AJ200)=0,"",SUM(AF200:AJ200))</f>
        <v/>
      </c>
      <c r="J200" s="108" t="s">
        <v>12</v>
      </c>
      <c r="K200" s="45" t="str">
        <f>IFERROR(LARGE((AL200:CA200),1),"")</f>
        <v/>
      </c>
      <c r="L200" s="1" t="str">
        <f>IFERROR(LARGE((AL200:CA200),2),"")</f>
        <v/>
      </c>
      <c r="M200" s="1" t="str">
        <f>IFERROR(LARGE((AL200:CA200),3),"")</f>
        <v/>
      </c>
      <c r="N200" s="1" t="str">
        <f>IFERROR(LARGE((AL200:CA200),4),"")</f>
        <v/>
      </c>
      <c r="O200" s="46" t="str">
        <f>IFERROR(LARGE((AL200:CA200),5),"")</f>
        <v/>
      </c>
      <c r="P200" s="1"/>
      <c r="Q200" s="56"/>
      <c r="R200" s="57"/>
      <c r="T200" s="5">
        <f t="shared" ref="T200" si="658">IF(U199="","",1)</f>
        <v>1</v>
      </c>
      <c r="U200" s="126">
        <f t="shared" ref="U200" si="659">IF(U199="","",1)</f>
        <v>1</v>
      </c>
      <c r="V200" s="6">
        <f t="shared" ref="V200" si="660">IF(U199="","",1)</f>
        <v>1</v>
      </c>
      <c r="X200" s="60"/>
      <c r="Y200" s="46"/>
      <c r="Z200" s="76"/>
      <c r="AB200" s="82"/>
      <c r="AC200" s="45"/>
      <c r="AD200" s="60"/>
      <c r="AF200" s="45" t="s">
        <v>12</v>
      </c>
      <c r="AG200" s="1" t="s">
        <v>12</v>
      </c>
      <c r="AH200" s="1" t="s">
        <v>12</v>
      </c>
      <c r="AI200" s="1" t="s">
        <v>12</v>
      </c>
      <c r="AJ200" s="46" t="s">
        <v>12</v>
      </c>
      <c r="AK200" s="108"/>
      <c r="AL200" s="45" t="s">
        <v>12</v>
      </c>
      <c r="AM200" s="45" t="s">
        <v>12</v>
      </c>
      <c r="AN200" s="45" t="s">
        <v>12</v>
      </c>
      <c r="AO200" s="45" t="s">
        <v>12</v>
      </c>
      <c r="AP200" s="45" t="s">
        <v>12</v>
      </c>
      <c r="AQ200" s="45" t="s">
        <v>12</v>
      </c>
      <c r="AR200" s="45" t="s">
        <v>12</v>
      </c>
      <c r="AS200" s="45" t="s">
        <v>12</v>
      </c>
      <c r="AT200" s="45" t="s">
        <v>12</v>
      </c>
      <c r="AU200" s="45" t="s">
        <v>12</v>
      </c>
      <c r="AV200" s="45" t="s">
        <v>12</v>
      </c>
      <c r="AW200" s="45" t="s">
        <v>12</v>
      </c>
      <c r="AX200" s="45" t="s">
        <v>12</v>
      </c>
      <c r="AY200" s="45" t="s">
        <v>12</v>
      </c>
      <c r="AZ200" s="45" t="s">
        <v>12</v>
      </c>
      <c r="BA200" s="45" t="s">
        <v>12</v>
      </c>
      <c r="BB200" s="45" t="s">
        <v>12</v>
      </c>
      <c r="BC200" s="45" t="s">
        <v>12</v>
      </c>
      <c r="BD200" s="45" t="s">
        <v>12</v>
      </c>
      <c r="BE200" s="45" t="s">
        <v>12</v>
      </c>
      <c r="BF200" s="45" t="s">
        <v>12</v>
      </c>
      <c r="BG200" s="45" t="s">
        <v>12</v>
      </c>
      <c r="BH200" s="45" t="s">
        <v>12</v>
      </c>
      <c r="BI200" s="45" t="s">
        <v>12</v>
      </c>
      <c r="BJ200" s="45" t="s">
        <v>12</v>
      </c>
      <c r="BK200" s="45" t="s">
        <v>12</v>
      </c>
      <c r="BL200" s="45" t="s">
        <v>12</v>
      </c>
      <c r="BM200" s="45" t="s">
        <v>12</v>
      </c>
      <c r="BN200" s="45" t="s">
        <v>12</v>
      </c>
      <c r="BO200" s="45" t="s">
        <v>12</v>
      </c>
      <c r="BP200" s="45" t="s">
        <v>12</v>
      </c>
      <c r="BQ200" s="45" t="s">
        <v>12</v>
      </c>
      <c r="BR200" s="45" t="s">
        <v>12</v>
      </c>
      <c r="BS200" s="45" t="s">
        <v>12</v>
      </c>
      <c r="BT200" s="45" t="s">
        <v>12</v>
      </c>
      <c r="BU200" s="45" t="s">
        <v>12</v>
      </c>
      <c r="BV200" s="45" t="s">
        <v>12</v>
      </c>
      <c r="BW200" s="45" t="s">
        <v>12</v>
      </c>
      <c r="BX200" s="45" t="s">
        <v>12</v>
      </c>
      <c r="BY200" s="45" t="s">
        <v>12</v>
      </c>
      <c r="BZ200" s="45" t="s">
        <v>12</v>
      </c>
      <c r="CA200" s="45" t="s">
        <v>12</v>
      </c>
      <c r="CB200" s="117"/>
      <c r="CC200" s="60"/>
      <c r="CD200" s="46"/>
      <c r="CE200" s="88"/>
    </row>
    <row r="201" spans="2:83" s="39" customFormat="1" ht="8.5" customHeight="1" thickBot="1" x14ac:dyDescent="0.4">
      <c r="B201" s="102"/>
      <c r="C201" s="324"/>
      <c r="D201" s="107"/>
      <c r="E201" s="103"/>
      <c r="F201" s="115"/>
      <c r="G201" s="116"/>
      <c r="I201" s="95"/>
      <c r="K201" s="96"/>
      <c r="L201" s="93"/>
      <c r="M201" s="93"/>
      <c r="N201" s="93"/>
      <c r="O201" s="94"/>
      <c r="Q201" s="112"/>
      <c r="R201" s="113"/>
      <c r="T201" s="110">
        <f t="shared" ref="T201" si="661">IF(U199="","",1)</f>
        <v>1</v>
      </c>
      <c r="U201" s="93">
        <f t="shared" ref="U201" si="662">IF(U199="","",1)</f>
        <v>1</v>
      </c>
      <c r="V201" s="109">
        <f t="shared" ref="V201" si="663">IF(U199="","",1)</f>
        <v>1</v>
      </c>
      <c r="X201" s="107"/>
      <c r="Y201" s="97"/>
      <c r="Z201" s="98"/>
      <c r="AB201" s="104"/>
      <c r="AC201" s="92"/>
      <c r="AD201" s="148"/>
      <c r="AF201" s="159"/>
      <c r="AG201" s="155"/>
      <c r="AH201" s="155"/>
      <c r="AI201" s="155"/>
      <c r="AJ201" s="156"/>
      <c r="AL201" s="159"/>
      <c r="AM201" s="155"/>
      <c r="AN201" s="155"/>
      <c r="AO201" s="155"/>
      <c r="AP201" s="155"/>
      <c r="AQ201" s="155"/>
      <c r="AR201" s="155"/>
      <c r="AS201" s="155"/>
      <c r="AT201" s="155"/>
      <c r="AU201" s="155"/>
      <c r="AV201" s="155"/>
      <c r="AW201" s="155"/>
      <c r="AX201" s="155"/>
      <c r="AY201" s="155"/>
      <c r="AZ201" s="155"/>
      <c r="BA201" s="155"/>
      <c r="BB201" s="155"/>
      <c r="BC201" s="155"/>
      <c r="BD201" s="155"/>
      <c r="BE201" s="155"/>
      <c r="BF201" s="155"/>
      <c r="BG201" s="155"/>
      <c r="BH201" s="155"/>
      <c r="BI201" s="155"/>
      <c r="BJ201" s="155"/>
      <c r="BK201" s="155"/>
      <c r="BL201" s="155"/>
      <c r="BM201" s="155"/>
      <c r="BN201" s="155"/>
      <c r="BO201" s="155"/>
      <c r="BP201" s="155"/>
      <c r="BQ201" s="155"/>
      <c r="BR201" s="155"/>
      <c r="BS201" s="155"/>
      <c r="BT201" s="155"/>
      <c r="BU201" s="155"/>
      <c r="BV201" s="155"/>
      <c r="BW201" s="155"/>
      <c r="BX201" s="155"/>
      <c r="BY201" s="155"/>
      <c r="BZ201" s="155"/>
      <c r="CA201" s="156"/>
      <c r="CB201" s="118"/>
      <c r="CC201" s="158"/>
      <c r="CD201" s="97"/>
      <c r="CE201" s="105"/>
    </row>
    <row r="202" spans="2:83" ht="8.5" customHeight="1" thickTop="1" x14ac:dyDescent="0.35">
      <c r="B202" s="71"/>
      <c r="C202" s="323"/>
      <c r="D202" s="47"/>
      <c r="E202" s="60"/>
      <c r="G202" s="46"/>
      <c r="I202" s="61"/>
      <c r="K202" s="45"/>
      <c r="L202" s="1"/>
      <c r="M202" s="1"/>
      <c r="N202" s="1"/>
      <c r="O202" s="46"/>
      <c r="P202" s="1"/>
      <c r="Q202" s="56"/>
      <c r="R202" s="57"/>
      <c r="T202" s="5">
        <f t="shared" ref="T202" si="664">IF(U203="","",1)</f>
        <v>1</v>
      </c>
      <c r="U202" s="1">
        <f t="shared" ref="U202" si="665">IF(U203="","",1)</f>
        <v>1</v>
      </c>
      <c r="V202" s="6">
        <f t="shared" ref="V202" si="666">IF(U203="","",1)</f>
        <v>1</v>
      </c>
      <c r="X202" s="60"/>
      <c r="Y202" s="46"/>
      <c r="Z202" s="76"/>
      <c r="AB202" s="82"/>
      <c r="AC202" s="45"/>
      <c r="AD202" s="134"/>
      <c r="AF202" s="135"/>
      <c r="AG202" s="136"/>
      <c r="AH202" s="136"/>
      <c r="AI202" s="137"/>
      <c r="AJ202" s="138"/>
      <c r="AL202" s="143"/>
      <c r="AM202" s="144"/>
      <c r="AN202" s="144"/>
      <c r="AO202" s="144"/>
      <c r="AP202" s="144"/>
      <c r="AQ202" s="144"/>
      <c r="AR202" s="144"/>
      <c r="AS202" s="144"/>
      <c r="AT202" s="144"/>
      <c r="AU202" s="144"/>
      <c r="AV202" s="144"/>
      <c r="AW202" s="144"/>
      <c r="AX202" s="144"/>
      <c r="AY202" s="144"/>
      <c r="AZ202" s="144"/>
      <c r="BA202" s="144"/>
      <c r="BB202" s="144"/>
      <c r="BC202" s="144"/>
      <c r="BD202" s="144"/>
      <c r="BE202" s="144"/>
      <c r="BF202" s="144"/>
      <c r="BG202" s="144"/>
      <c r="BH202" s="144"/>
      <c r="BI202" s="144"/>
      <c r="BJ202" s="144"/>
      <c r="BK202" s="144"/>
      <c r="BL202" s="144"/>
      <c r="BM202" s="144"/>
      <c r="BN202" s="144"/>
      <c r="BO202" s="144"/>
      <c r="BP202" s="144"/>
      <c r="BQ202" s="144"/>
      <c r="BR202" s="144"/>
      <c r="BS202" s="144"/>
      <c r="BT202" s="144"/>
      <c r="BU202" s="144"/>
      <c r="BV202" s="144"/>
      <c r="BW202" s="144"/>
      <c r="BX202" s="144"/>
      <c r="BY202" s="144"/>
      <c r="BZ202" s="144"/>
      <c r="CA202" s="145"/>
      <c r="CB202" s="117"/>
      <c r="CC202" s="134"/>
      <c r="CD202" s="46"/>
      <c r="CE202" s="88"/>
    </row>
    <row r="203" spans="2:83" x14ac:dyDescent="0.35">
      <c r="B203" s="71"/>
      <c r="C203" s="323">
        <f t="shared" ref="C203:D203" si="667">IF(AC203="Athlete Name","",AC203)</f>
        <v>47</v>
      </c>
      <c r="D203" s="47" t="str">
        <f t="shared" si="667"/>
        <v>Ashlyn Blake</v>
      </c>
      <c r="E203" s="60"/>
      <c r="F203" s="3">
        <f>IF(COUNT(AL203:CA203)=0,"", COUNT(AL203:CA203))</f>
        <v>7</v>
      </c>
      <c r="G203" s="46">
        <f t="shared" ref="G203" si="668">_xlfn.IFS(F203="","",F203=1,1,F203=2,2,F203=3,3,F203=4,4,F203=5,5,F203&gt;5,5)</f>
        <v>5</v>
      </c>
      <c r="I203" s="61"/>
      <c r="J203" s="108" t="s">
        <v>7</v>
      </c>
      <c r="K203" s="45">
        <f>IFERROR(LARGE((AL203:CA203),1),"")</f>
        <v>583</v>
      </c>
      <c r="L203" s="1">
        <f>IFERROR(LARGE((AL203:CA203),2),"")</f>
        <v>583</v>
      </c>
      <c r="M203" s="1">
        <f>IFERROR(LARGE((AL203:CA203),3),"")</f>
        <v>580</v>
      </c>
      <c r="N203" s="1">
        <f>IFERROR(LARGE((AL203:CA203),4),"")</f>
        <v>579</v>
      </c>
      <c r="O203" s="46">
        <f>IFERROR(LARGE((AL203:CA203),5),"")</f>
        <v>574</v>
      </c>
      <c r="P203" s="1"/>
      <c r="Q203" s="56">
        <f t="shared" ref="Q203" si="669">IFERROR(AVERAGEIF(K203:O203,"&gt;0"),"")</f>
        <v>579.79999999999995</v>
      </c>
      <c r="R203" s="57" t="str">
        <f t="shared" ref="R203" si="670">IF(SUM(AF204:AJ204,K204:O204)=0,"",SUM(AF204:AJ204,K204:O204))</f>
        <v/>
      </c>
      <c r="T203" s="5">
        <f t="shared" ref="T203" si="671">IF(U203="","",1)</f>
        <v>1</v>
      </c>
      <c r="U203" s="4">
        <f t="shared" ref="U203" si="672">IF(SUM(Q203:R203)=0,"",SUM(Q203:R203))</f>
        <v>579.79999999999995</v>
      </c>
      <c r="V203" s="6">
        <f t="shared" ref="V203" si="673">IF(U203="","",1)</f>
        <v>1</v>
      </c>
      <c r="X203" s="60" t="str">
        <f t="shared" ref="X203" si="674">IF(AD203="Athlete Name","",AD203)</f>
        <v>Ashlyn Blake</v>
      </c>
      <c r="Y203" s="46"/>
      <c r="Z203" s="76"/>
      <c r="AB203" s="82"/>
      <c r="AC203" s="45">
        <v>47</v>
      </c>
      <c r="AD203" s="60" t="s">
        <v>228</v>
      </c>
      <c r="AF203" s="45"/>
      <c r="AG203" s="1"/>
      <c r="AH203" s="1"/>
      <c r="AI203" s="1"/>
      <c r="AJ203" s="46"/>
      <c r="AK203" s="108"/>
      <c r="AL203" s="62" t="s">
        <v>7</v>
      </c>
      <c r="AM203" s="62" t="s">
        <v>7</v>
      </c>
      <c r="AN203" s="62" t="s">
        <v>7</v>
      </c>
      <c r="AO203" s="62" t="s">
        <v>7</v>
      </c>
      <c r="AP203" s="62" t="s">
        <v>7</v>
      </c>
      <c r="AQ203" s="62" t="s">
        <v>7</v>
      </c>
      <c r="AR203" s="62" t="s">
        <v>7</v>
      </c>
      <c r="AS203" s="62" t="s">
        <v>7</v>
      </c>
      <c r="AT203" s="62" t="s">
        <v>7</v>
      </c>
      <c r="AU203" s="62" t="s">
        <v>7</v>
      </c>
      <c r="AV203" s="62">
        <v>580</v>
      </c>
      <c r="AW203" s="62">
        <v>579</v>
      </c>
      <c r="AX203" s="62" t="s">
        <v>7</v>
      </c>
      <c r="AY203" s="62" t="s">
        <v>7</v>
      </c>
      <c r="AZ203" s="62" t="s">
        <v>7</v>
      </c>
      <c r="BA203" s="62" t="s">
        <v>7</v>
      </c>
      <c r="BB203" s="62" t="s">
        <v>7</v>
      </c>
      <c r="BC203" s="62">
        <v>583</v>
      </c>
      <c r="BD203" s="62">
        <v>583</v>
      </c>
      <c r="BE203" s="62">
        <v>574</v>
      </c>
      <c r="BF203" s="62" t="s">
        <v>7</v>
      </c>
      <c r="BG203" s="62" t="s">
        <v>7</v>
      </c>
      <c r="BH203" s="62" t="s">
        <v>7</v>
      </c>
      <c r="BI203" s="62" t="s">
        <v>7</v>
      </c>
      <c r="BJ203" s="62" t="s">
        <v>7</v>
      </c>
      <c r="BK203" s="62">
        <v>535</v>
      </c>
      <c r="BL203" s="62">
        <v>572</v>
      </c>
      <c r="BM203" s="62" t="s">
        <v>7</v>
      </c>
      <c r="BN203" s="62" t="s">
        <v>7</v>
      </c>
      <c r="BO203" s="62" t="s">
        <v>7</v>
      </c>
      <c r="BP203" s="62" t="s">
        <v>7</v>
      </c>
      <c r="BQ203" s="62" t="s">
        <v>7</v>
      </c>
      <c r="BR203" s="62" t="s">
        <v>7</v>
      </c>
      <c r="BS203" s="62" t="s">
        <v>7</v>
      </c>
      <c r="BT203" s="62" t="s">
        <v>7</v>
      </c>
      <c r="BU203" s="62" t="s">
        <v>7</v>
      </c>
      <c r="BV203" s="62" t="s">
        <v>7</v>
      </c>
      <c r="BW203" s="62" t="s">
        <v>7</v>
      </c>
      <c r="BX203" s="62" t="s">
        <v>7</v>
      </c>
      <c r="BY203" s="62" t="s">
        <v>7</v>
      </c>
      <c r="BZ203" s="62" t="s">
        <v>7</v>
      </c>
      <c r="CA203" s="62" t="s">
        <v>7</v>
      </c>
      <c r="CB203" s="117"/>
      <c r="CC203" s="60" t="str">
        <f>IF(AD203="Athlete Name","",AD203)</f>
        <v>Ashlyn Blake</v>
      </c>
      <c r="CD203" s="46">
        <v>46</v>
      </c>
      <c r="CE203" s="88"/>
    </row>
    <row r="204" spans="2:83" x14ac:dyDescent="0.35">
      <c r="B204" s="71"/>
      <c r="C204" s="323"/>
      <c r="D204" s="47"/>
      <c r="E204" s="60"/>
      <c r="G204" s="46"/>
      <c r="I204" s="61" t="str">
        <f>IF(SUM(AF204:AJ204)=0,"",SUM(AF204:AJ204))</f>
        <v/>
      </c>
      <c r="J204" s="108" t="s">
        <v>12</v>
      </c>
      <c r="K204" s="45" t="str">
        <f>IFERROR(LARGE((AL204:CA204),1),"")</f>
        <v/>
      </c>
      <c r="L204" s="1" t="str">
        <f>IFERROR(LARGE((AL204:CA204),2),"")</f>
        <v/>
      </c>
      <c r="M204" s="1" t="str">
        <f>IFERROR(LARGE((AL204:CA204),3),"")</f>
        <v/>
      </c>
      <c r="N204" s="1" t="str">
        <f>IFERROR(LARGE((AL204:CA204),4),"")</f>
        <v/>
      </c>
      <c r="O204" s="46" t="str">
        <f>IFERROR(LARGE((AL204:CA204),5),"")</f>
        <v/>
      </c>
      <c r="P204" s="1"/>
      <c r="Q204" s="56"/>
      <c r="R204" s="57"/>
      <c r="T204" s="5">
        <f t="shared" ref="T204" si="675">IF(U203="","",1)</f>
        <v>1</v>
      </c>
      <c r="U204" s="126">
        <f t="shared" ref="U204" si="676">IF(U203="","",1)</f>
        <v>1</v>
      </c>
      <c r="V204" s="6">
        <f t="shared" ref="V204" si="677">IF(U203="","",1)</f>
        <v>1</v>
      </c>
      <c r="X204" s="60"/>
      <c r="Y204" s="46"/>
      <c r="Z204" s="76"/>
      <c r="AB204" s="82"/>
      <c r="AC204" s="45"/>
      <c r="AD204" s="60"/>
      <c r="AF204" s="45" t="s">
        <v>12</v>
      </c>
      <c r="AG204" s="1" t="s">
        <v>12</v>
      </c>
      <c r="AH204" s="1" t="s">
        <v>12</v>
      </c>
      <c r="AI204" s="1" t="s">
        <v>12</v>
      </c>
      <c r="AJ204" s="46" t="s">
        <v>12</v>
      </c>
      <c r="AK204" s="108"/>
      <c r="AL204" s="45" t="s">
        <v>12</v>
      </c>
      <c r="AM204" s="45" t="s">
        <v>12</v>
      </c>
      <c r="AN204" s="45" t="s">
        <v>12</v>
      </c>
      <c r="AO204" s="45" t="s">
        <v>12</v>
      </c>
      <c r="AP204" s="45" t="s">
        <v>12</v>
      </c>
      <c r="AQ204" s="45" t="s">
        <v>12</v>
      </c>
      <c r="AR204" s="45" t="s">
        <v>12</v>
      </c>
      <c r="AS204" s="45" t="s">
        <v>12</v>
      </c>
      <c r="AT204" s="45" t="s">
        <v>12</v>
      </c>
      <c r="AU204" s="45" t="s">
        <v>12</v>
      </c>
      <c r="AV204" s="45" t="s">
        <v>12</v>
      </c>
      <c r="AW204" s="45" t="s">
        <v>12</v>
      </c>
      <c r="AX204" s="45" t="s">
        <v>12</v>
      </c>
      <c r="AY204" s="45" t="s">
        <v>12</v>
      </c>
      <c r="AZ204" s="45" t="s">
        <v>12</v>
      </c>
      <c r="BA204" s="45" t="s">
        <v>12</v>
      </c>
      <c r="BB204" s="45" t="s">
        <v>12</v>
      </c>
      <c r="BC204" s="45" t="s">
        <v>12</v>
      </c>
      <c r="BD204" s="45" t="s">
        <v>12</v>
      </c>
      <c r="BE204" s="45" t="s">
        <v>12</v>
      </c>
      <c r="BF204" s="45" t="s">
        <v>12</v>
      </c>
      <c r="BG204" s="45" t="s">
        <v>12</v>
      </c>
      <c r="BH204" s="45" t="s">
        <v>12</v>
      </c>
      <c r="BI204" s="45" t="s">
        <v>12</v>
      </c>
      <c r="BJ204" s="45" t="s">
        <v>12</v>
      </c>
      <c r="BK204" s="45" t="s">
        <v>12</v>
      </c>
      <c r="BL204" s="45" t="s">
        <v>12</v>
      </c>
      <c r="BM204" s="45" t="s">
        <v>12</v>
      </c>
      <c r="BN204" s="45" t="s">
        <v>12</v>
      </c>
      <c r="BO204" s="45" t="s">
        <v>12</v>
      </c>
      <c r="BP204" s="45" t="s">
        <v>12</v>
      </c>
      <c r="BQ204" s="45" t="s">
        <v>12</v>
      </c>
      <c r="BR204" s="45" t="s">
        <v>12</v>
      </c>
      <c r="BS204" s="45" t="s">
        <v>12</v>
      </c>
      <c r="BT204" s="45" t="s">
        <v>12</v>
      </c>
      <c r="BU204" s="45" t="s">
        <v>12</v>
      </c>
      <c r="BV204" s="45" t="s">
        <v>12</v>
      </c>
      <c r="BW204" s="45" t="s">
        <v>12</v>
      </c>
      <c r="BX204" s="45" t="s">
        <v>12</v>
      </c>
      <c r="BY204" s="45" t="s">
        <v>12</v>
      </c>
      <c r="BZ204" s="45" t="s">
        <v>12</v>
      </c>
      <c r="CA204" s="45" t="s">
        <v>12</v>
      </c>
      <c r="CB204" s="117"/>
      <c r="CC204" s="60"/>
      <c r="CD204" s="46"/>
      <c r="CE204" s="88"/>
    </row>
    <row r="205" spans="2:83" s="39" customFormat="1" ht="8.5" customHeight="1" thickBot="1" x14ac:dyDescent="0.4">
      <c r="B205" s="102"/>
      <c r="C205" s="324"/>
      <c r="D205" s="107"/>
      <c r="E205" s="103"/>
      <c r="F205" s="115"/>
      <c r="G205" s="116"/>
      <c r="I205" s="95"/>
      <c r="K205" s="96"/>
      <c r="L205" s="93"/>
      <c r="M205" s="93"/>
      <c r="N205" s="93"/>
      <c r="O205" s="94"/>
      <c r="Q205" s="112"/>
      <c r="R205" s="113"/>
      <c r="T205" s="110">
        <f t="shared" ref="T205" si="678">IF(U203="","",1)</f>
        <v>1</v>
      </c>
      <c r="U205" s="93">
        <f t="shared" ref="U205" si="679">IF(U203="","",1)</f>
        <v>1</v>
      </c>
      <c r="V205" s="109">
        <f t="shared" ref="V205" si="680">IF(U203="","",1)</f>
        <v>1</v>
      </c>
      <c r="X205" s="107"/>
      <c r="Y205" s="97"/>
      <c r="Z205" s="98"/>
      <c r="AB205" s="104"/>
      <c r="AC205" s="92"/>
      <c r="AD205" s="139"/>
      <c r="AF205" s="140"/>
      <c r="AG205" s="141"/>
      <c r="AH205" s="141"/>
      <c r="AI205" s="141"/>
      <c r="AJ205" s="142"/>
      <c r="AL205" s="140"/>
      <c r="AM205" s="141"/>
      <c r="AN205" s="141"/>
      <c r="AO205" s="141"/>
      <c r="AP205" s="141"/>
      <c r="AQ205" s="141"/>
      <c r="AR205" s="141"/>
      <c r="AS205" s="141"/>
      <c r="AT205" s="141"/>
      <c r="AU205" s="141"/>
      <c r="AV205" s="141"/>
      <c r="AW205" s="141"/>
      <c r="AX205" s="141"/>
      <c r="AY205" s="141"/>
      <c r="AZ205" s="141"/>
      <c r="BA205" s="141"/>
      <c r="BB205" s="141"/>
      <c r="BC205" s="141"/>
      <c r="BD205" s="141"/>
      <c r="BE205" s="141"/>
      <c r="BF205" s="141"/>
      <c r="BG205" s="141"/>
      <c r="BH205" s="141"/>
      <c r="BI205" s="141"/>
      <c r="BJ205" s="141"/>
      <c r="BK205" s="141"/>
      <c r="BL205" s="141"/>
      <c r="BM205" s="141"/>
      <c r="BN205" s="141"/>
      <c r="BO205" s="141"/>
      <c r="BP205" s="141"/>
      <c r="BQ205" s="141"/>
      <c r="BR205" s="141"/>
      <c r="BS205" s="141"/>
      <c r="BT205" s="141"/>
      <c r="BU205" s="141"/>
      <c r="BV205" s="141"/>
      <c r="BW205" s="141"/>
      <c r="BX205" s="141"/>
      <c r="BY205" s="141"/>
      <c r="BZ205" s="141"/>
      <c r="CA205" s="142"/>
      <c r="CB205" s="118"/>
      <c r="CC205" s="146"/>
      <c r="CD205" s="97"/>
      <c r="CE205" s="105"/>
    </row>
    <row r="206" spans="2:83" ht="8.5" customHeight="1" thickTop="1" x14ac:dyDescent="0.35">
      <c r="B206" s="71"/>
      <c r="C206" s="323"/>
      <c r="D206" s="47"/>
      <c r="E206" s="60"/>
      <c r="G206" s="46"/>
      <c r="I206" s="61"/>
      <c r="K206" s="45"/>
      <c r="L206" s="1"/>
      <c r="M206" s="1"/>
      <c r="N206" s="1"/>
      <c r="O206" s="46"/>
      <c r="P206" s="1"/>
      <c r="Q206" s="56"/>
      <c r="R206" s="57"/>
      <c r="T206" s="5">
        <f t="shared" ref="T206" si="681">IF(U207="","",1)</f>
        <v>1</v>
      </c>
      <c r="U206" s="1">
        <f t="shared" ref="U206" si="682">IF(U207="","",1)</f>
        <v>1</v>
      </c>
      <c r="V206" s="6">
        <f t="shared" ref="V206" si="683">IF(U207="","",1)</f>
        <v>1</v>
      </c>
      <c r="X206" s="60"/>
      <c r="Y206" s="46"/>
      <c r="Z206" s="76"/>
      <c r="AB206" s="82"/>
      <c r="AC206" s="45"/>
      <c r="AD206" s="304"/>
      <c r="AF206" s="302"/>
      <c r="AG206" s="303"/>
      <c r="AH206" s="303"/>
      <c r="AI206" s="305"/>
      <c r="AJ206" s="306"/>
      <c r="AL206" s="307"/>
      <c r="AM206" s="308"/>
      <c r="AN206" s="308"/>
      <c r="AO206" s="308"/>
      <c r="AP206" s="308"/>
      <c r="AQ206" s="308"/>
      <c r="AR206" s="308"/>
      <c r="AS206" s="308"/>
      <c r="AT206" s="308"/>
      <c r="AU206" s="308"/>
      <c r="AV206" s="308"/>
      <c r="AW206" s="308"/>
      <c r="AX206" s="308"/>
      <c r="AY206" s="308"/>
      <c r="AZ206" s="308"/>
      <c r="BA206" s="308"/>
      <c r="BB206" s="308"/>
      <c r="BC206" s="308"/>
      <c r="BD206" s="308"/>
      <c r="BE206" s="308"/>
      <c r="BF206" s="308"/>
      <c r="BG206" s="308"/>
      <c r="BH206" s="308"/>
      <c r="BI206" s="308"/>
      <c r="BJ206" s="308"/>
      <c r="BK206" s="308"/>
      <c r="BL206" s="308"/>
      <c r="BM206" s="308"/>
      <c r="BN206" s="308"/>
      <c r="BO206" s="308"/>
      <c r="BP206" s="308"/>
      <c r="BQ206" s="308"/>
      <c r="BR206" s="308"/>
      <c r="BS206" s="308"/>
      <c r="BT206" s="308"/>
      <c r="BU206" s="308"/>
      <c r="BV206" s="308"/>
      <c r="BW206" s="308"/>
      <c r="BX206" s="308"/>
      <c r="BY206" s="308"/>
      <c r="BZ206" s="308"/>
      <c r="CA206" s="309"/>
      <c r="CB206" s="117"/>
      <c r="CC206" s="304"/>
      <c r="CD206" s="46"/>
      <c r="CE206" s="88"/>
    </row>
    <row r="207" spans="2:83" x14ac:dyDescent="0.35">
      <c r="B207" s="71"/>
      <c r="C207" s="323">
        <f t="shared" ref="C207:D207" si="684">IF(AC207="Athlete Name","",AC207)</f>
        <v>48</v>
      </c>
      <c r="D207" s="47" t="str">
        <f t="shared" si="684"/>
        <v>Rylie Passmore</v>
      </c>
      <c r="E207" s="60"/>
      <c r="F207" s="3">
        <f>IF(COUNT(AL207:CA207)=0,"", COUNT(AL207:CA207))</f>
        <v>8</v>
      </c>
      <c r="G207" s="46">
        <f t="shared" ref="G207" si="685">_xlfn.IFS(F207="","",F207=1,1,F207=2,2,F207=3,3,F207=4,4,F207=5,5,F207&gt;5,5)</f>
        <v>5</v>
      </c>
      <c r="I207" s="61"/>
      <c r="J207" s="108" t="s">
        <v>7</v>
      </c>
      <c r="K207" s="45">
        <f>IFERROR(LARGE((AL207:CA207),1),"")</f>
        <v>582</v>
      </c>
      <c r="L207" s="1">
        <f>IFERROR(LARGE((AL207:CA207),2),"")</f>
        <v>581</v>
      </c>
      <c r="M207" s="1">
        <f>IFERROR(LARGE((AL207:CA207),3),"")</f>
        <v>581</v>
      </c>
      <c r="N207" s="1">
        <f>IFERROR(LARGE((AL207:CA207),4),"")</f>
        <v>580</v>
      </c>
      <c r="O207" s="46">
        <f>IFERROR(LARGE((AL207:CA207),5),"")</f>
        <v>577</v>
      </c>
      <c r="P207" s="1"/>
      <c r="Q207" s="56">
        <f t="shared" ref="Q207" si="686">IFERROR(AVERAGEIF(K207:O207,"&gt;0"),"")</f>
        <v>580.20000000000005</v>
      </c>
      <c r="R207" s="57" t="str">
        <f t="shared" ref="R207" si="687">IF(SUM(AF208:AJ208,K208:O208)=0,"",SUM(AF208:AJ208,K208:O208))</f>
        <v/>
      </c>
      <c r="T207" s="5">
        <f t="shared" ref="T207" si="688">IF(U207="","",1)</f>
        <v>1</v>
      </c>
      <c r="U207" s="4">
        <f t="shared" ref="U207" si="689">IF(SUM(Q207:R207)=0,"",SUM(Q207:R207))</f>
        <v>580.20000000000005</v>
      </c>
      <c r="V207" s="6">
        <f t="shared" ref="V207" si="690">IF(U207="","",1)</f>
        <v>1</v>
      </c>
      <c r="X207" s="60" t="str">
        <f t="shared" ref="X207" si="691">IF(AD207="Athlete Name","",AD207)</f>
        <v>Rylie Passmore</v>
      </c>
      <c r="Y207" s="46"/>
      <c r="Z207" s="76"/>
      <c r="AB207" s="82"/>
      <c r="AC207" s="45">
        <v>48</v>
      </c>
      <c r="AD207" s="60" t="s">
        <v>229</v>
      </c>
      <c r="AF207" s="45"/>
      <c r="AG207" s="1"/>
      <c r="AH207" s="1"/>
      <c r="AI207" s="1"/>
      <c r="AJ207" s="46"/>
      <c r="AK207" s="108"/>
      <c r="AL207" s="62" t="s">
        <v>7</v>
      </c>
      <c r="AM207" s="62">
        <v>577</v>
      </c>
      <c r="AN207" s="62">
        <v>582</v>
      </c>
      <c r="AO207" s="62" t="s">
        <v>7</v>
      </c>
      <c r="AP207" s="62" t="s">
        <v>7</v>
      </c>
      <c r="AQ207" s="62" t="s">
        <v>7</v>
      </c>
      <c r="AR207" s="62">
        <v>574</v>
      </c>
      <c r="AS207" s="62">
        <v>566</v>
      </c>
      <c r="AT207" s="62" t="s">
        <v>7</v>
      </c>
      <c r="AU207" s="62" t="s">
        <v>7</v>
      </c>
      <c r="AV207" s="62">
        <v>581</v>
      </c>
      <c r="AW207" s="62">
        <v>580</v>
      </c>
      <c r="AX207" s="62" t="s">
        <v>7</v>
      </c>
      <c r="AY207" s="62" t="s">
        <v>7</v>
      </c>
      <c r="AZ207" s="62" t="s">
        <v>7</v>
      </c>
      <c r="BA207" s="62" t="s">
        <v>7</v>
      </c>
      <c r="BB207" s="62" t="s">
        <v>7</v>
      </c>
      <c r="BC207" s="62" t="s">
        <v>7</v>
      </c>
      <c r="BD207" s="62" t="s">
        <v>7</v>
      </c>
      <c r="BE207" s="62" t="s">
        <v>7</v>
      </c>
      <c r="BF207" s="62" t="s">
        <v>7</v>
      </c>
      <c r="BG207" s="62" t="s">
        <v>7</v>
      </c>
      <c r="BH207" s="62" t="s">
        <v>7</v>
      </c>
      <c r="BI207" s="62">
        <v>581</v>
      </c>
      <c r="BJ207" s="62">
        <v>572</v>
      </c>
      <c r="BK207" s="62" t="s">
        <v>7</v>
      </c>
      <c r="BL207" s="62" t="s">
        <v>7</v>
      </c>
      <c r="BM207" s="62" t="s">
        <v>7</v>
      </c>
      <c r="BN207" s="62" t="s">
        <v>7</v>
      </c>
      <c r="BO207" s="62" t="s">
        <v>7</v>
      </c>
      <c r="BP207" s="62" t="s">
        <v>7</v>
      </c>
      <c r="BQ207" s="62" t="s">
        <v>7</v>
      </c>
      <c r="BR207" s="62" t="s">
        <v>7</v>
      </c>
      <c r="BS207" s="62" t="s">
        <v>7</v>
      </c>
      <c r="BT207" s="62" t="s">
        <v>7</v>
      </c>
      <c r="BU207" s="62" t="s">
        <v>7</v>
      </c>
      <c r="BV207" s="62" t="s">
        <v>7</v>
      </c>
      <c r="BW207" s="62" t="s">
        <v>7</v>
      </c>
      <c r="BX207" s="62" t="s">
        <v>7</v>
      </c>
      <c r="BY207" s="62" t="s">
        <v>7</v>
      </c>
      <c r="BZ207" s="62" t="s">
        <v>7</v>
      </c>
      <c r="CA207" s="62" t="s">
        <v>7</v>
      </c>
      <c r="CB207" s="117"/>
      <c r="CC207" s="60" t="str">
        <f>IF(AD207="Athlete Name","",AD207)</f>
        <v>Rylie Passmore</v>
      </c>
      <c r="CD207" s="46">
        <v>47</v>
      </c>
      <c r="CE207" s="88"/>
    </row>
    <row r="208" spans="2:83" x14ac:dyDescent="0.35">
      <c r="B208" s="71"/>
      <c r="C208" s="323"/>
      <c r="D208" s="47"/>
      <c r="E208" s="60"/>
      <c r="G208" s="46"/>
      <c r="I208" s="61" t="str">
        <f>IF(SUM(AF208:AJ208)=0,"",SUM(AF208:AJ208))</f>
        <v/>
      </c>
      <c r="J208" s="108" t="s">
        <v>12</v>
      </c>
      <c r="K208" s="45" t="str">
        <f>IFERROR(LARGE((AL208:CA208),1),"")</f>
        <v/>
      </c>
      <c r="L208" s="1" t="str">
        <f>IFERROR(LARGE((AL208:CA208),2),"")</f>
        <v/>
      </c>
      <c r="M208" s="1" t="str">
        <f>IFERROR(LARGE((AL208:CA208),3),"")</f>
        <v/>
      </c>
      <c r="N208" s="1" t="str">
        <f>IFERROR(LARGE((AL208:CA208),4),"")</f>
        <v/>
      </c>
      <c r="O208" s="46" t="str">
        <f>IFERROR(LARGE((AL208:CA208),5),"")</f>
        <v/>
      </c>
      <c r="P208" s="1"/>
      <c r="Q208" s="56"/>
      <c r="R208" s="57"/>
      <c r="T208" s="5">
        <f t="shared" ref="T208" si="692">IF(U207="","",1)</f>
        <v>1</v>
      </c>
      <c r="U208" s="126">
        <f t="shared" ref="U208" si="693">IF(U207="","",1)</f>
        <v>1</v>
      </c>
      <c r="V208" s="6">
        <f t="shared" ref="V208" si="694">IF(U207="","",1)</f>
        <v>1</v>
      </c>
      <c r="X208" s="60"/>
      <c r="Y208" s="46"/>
      <c r="Z208" s="76"/>
      <c r="AB208" s="82"/>
      <c r="AC208" s="45"/>
      <c r="AD208" s="60"/>
      <c r="AF208" s="45" t="s">
        <v>12</v>
      </c>
      <c r="AG208" s="1" t="s">
        <v>12</v>
      </c>
      <c r="AH208" s="1" t="s">
        <v>12</v>
      </c>
      <c r="AI208" s="1" t="s">
        <v>12</v>
      </c>
      <c r="AJ208" s="46" t="s">
        <v>12</v>
      </c>
      <c r="AK208" s="108"/>
      <c r="AL208" s="45" t="s">
        <v>12</v>
      </c>
      <c r="AM208" s="45" t="s">
        <v>12</v>
      </c>
      <c r="AN208" s="45" t="s">
        <v>12</v>
      </c>
      <c r="AO208" s="45" t="s">
        <v>12</v>
      </c>
      <c r="AP208" s="45" t="s">
        <v>12</v>
      </c>
      <c r="AQ208" s="45" t="s">
        <v>12</v>
      </c>
      <c r="AR208" s="45" t="s">
        <v>12</v>
      </c>
      <c r="AS208" s="45" t="s">
        <v>12</v>
      </c>
      <c r="AT208" s="45" t="s">
        <v>12</v>
      </c>
      <c r="AU208" s="45" t="s">
        <v>12</v>
      </c>
      <c r="AV208" s="45" t="s">
        <v>12</v>
      </c>
      <c r="AW208" s="45" t="s">
        <v>12</v>
      </c>
      <c r="AX208" s="45" t="s">
        <v>12</v>
      </c>
      <c r="AY208" s="45" t="s">
        <v>12</v>
      </c>
      <c r="AZ208" s="45" t="s">
        <v>12</v>
      </c>
      <c r="BA208" s="45" t="s">
        <v>12</v>
      </c>
      <c r="BB208" s="45" t="s">
        <v>12</v>
      </c>
      <c r="BC208" s="45" t="s">
        <v>12</v>
      </c>
      <c r="BD208" s="45" t="s">
        <v>12</v>
      </c>
      <c r="BE208" s="45" t="s">
        <v>12</v>
      </c>
      <c r="BF208" s="45" t="s">
        <v>12</v>
      </c>
      <c r="BG208" s="45" t="s">
        <v>12</v>
      </c>
      <c r="BH208" s="45" t="s">
        <v>12</v>
      </c>
      <c r="BI208" s="45" t="s">
        <v>12</v>
      </c>
      <c r="BJ208" s="45" t="s">
        <v>12</v>
      </c>
      <c r="BK208" s="45" t="s">
        <v>12</v>
      </c>
      <c r="BL208" s="45" t="s">
        <v>12</v>
      </c>
      <c r="BM208" s="45" t="s">
        <v>12</v>
      </c>
      <c r="BN208" s="45" t="s">
        <v>12</v>
      </c>
      <c r="BO208" s="45" t="s">
        <v>12</v>
      </c>
      <c r="BP208" s="45" t="s">
        <v>12</v>
      </c>
      <c r="BQ208" s="45" t="s">
        <v>12</v>
      </c>
      <c r="BR208" s="45" t="s">
        <v>12</v>
      </c>
      <c r="BS208" s="45" t="s">
        <v>12</v>
      </c>
      <c r="BT208" s="45" t="s">
        <v>12</v>
      </c>
      <c r="BU208" s="45" t="s">
        <v>12</v>
      </c>
      <c r="BV208" s="45" t="s">
        <v>12</v>
      </c>
      <c r="BW208" s="45" t="s">
        <v>12</v>
      </c>
      <c r="BX208" s="45" t="s">
        <v>12</v>
      </c>
      <c r="BY208" s="45" t="s">
        <v>12</v>
      </c>
      <c r="BZ208" s="45" t="s">
        <v>12</v>
      </c>
      <c r="CA208" s="45" t="s">
        <v>12</v>
      </c>
      <c r="CB208" s="117"/>
      <c r="CC208" s="60"/>
      <c r="CD208" s="46"/>
      <c r="CE208" s="88"/>
    </row>
    <row r="209" spans="2:83" s="39" customFormat="1" ht="8.5" customHeight="1" thickBot="1" x14ac:dyDescent="0.4">
      <c r="B209" s="102"/>
      <c r="C209" s="324"/>
      <c r="D209" s="107"/>
      <c r="E209" s="103"/>
      <c r="F209" s="115"/>
      <c r="G209" s="116"/>
      <c r="I209" s="95"/>
      <c r="K209" s="96"/>
      <c r="L209" s="93"/>
      <c r="M209" s="93"/>
      <c r="N209" s="93"/>
      <c r="O209" s="94"/>
      <c r="Q209" s="112"/>
      <c r="R209" s="113"/>
      <c r="T209" s="110">
        <f t="shared" ref="T209" si="695">IF(U207="","",1)</f>
        <v>1</v>
      </c>
      <c r="U209" s="93">
        <f t="shared" ref="U209" si="696">IF(U207="","",1)</f>
        <v>1</v>
      </c>
      <c r="V209" s="109">
        <f t="shared" ref="V209" si="697">IF(U207="","",1)</f>
        <v>1</v>
      </c>
      <c r="X209" s="107"/>
      <c r="Y209" s="97"/>
      <c r="Z209" s="98"/>
      <c r="AB209" s="104"/>
      <c r="AC209" s="92"/>
      <c r="AD209" s="148"/>
      <c r="AF209" s="159"/>
      <c r="AG209" s="155"/>
      <c r="AH209" s="155"/>
      <c r="AI209" s="155"/>
      <c r="AJ209" s="156"/>
      <c r="AL209" s="159"/>
      <c r="AM209" s="155"/>
      <c r="AN209" s="155"/>
      <c r="AO209" s="155"/>
      <c r="AP209" s="155"/>
      <c r="AQ209" s="155"/>
      <c r="AR209" s="155"/>
      <c r="AS209" s="155"/>
      <c r="AT209" s="155"/>
      <c r="AU209" s="155"/>
      <c r="AV209" s="155"/>
      <c r="AW209" s="155"/>
      <c r="AX209" s="155"/>
      <c r="AY209" s="155"/>
      <c r="AZ209" s="155"/>
      <c r="BA209" s="155"/>
      <c r="BB209" s="155"/>
      <c r="BC209" s="155"/>
      <c r="BD209" s="155"/>
      <c r="BE209" s="155"/>
      <c r="BF209" s="155"/>
      <c r="BG209" s="155"/>
      <c r="BH209" s="155"/>
      <c r="BI209" s="155"/>
      <c r="BJ209" s="155"/>
      <c r="BK209" s="155"/>
      <c r="BL209" s="155"/>
      <c r="BM209" s="155"/>
      <c r="BN209" s="155"/>
      <c r="BO209" s="155"/>
      <c r="BP209" s="155"/>
      <c r="BQ209" s="155"/>
      <c r="BR209" s="155"/>
      <c r="BS209" s="155"/>
      <c r="BT209" s="155"/>
      <c r="BU209" s="155"/>
      <c r="BV209" s="155"/>
      <c r="BW209" s="155"/>
      <c r="BX209" s="155"/>
      <c r="BY209" s="155"/>
      <c r="BZ209" s="155"/>
      <c r="CA209" s="156"/>
      <c r="CB209" s="118"/>
      <c r="CC209" s="158"/>
      <c r="CD209" s="97"/>
      <c r="CE209" s="105"/>
    </row>
    <row r="210" spans="2:83" ht="8.5" customHeight="1" thickTop="1" x14ac:dyDescent="0.35">
      <c r="B210" s="71"/>
      <c r="C210" s="323"/>
      <c r="D210" s="47"/>
      <c r="E210" s="60"/>
      <c r="G210" s="46"/>
      <c r="I210" s="61"/>
      <c r="K210" s="45"/>
      <c r="L210" s="1"/>
      <c r="M210" s="1"/>
      <c r="N210" s="1"/>
      <c r="O210" s="46"/>
      <c r="P210" s="1"/>
      <c r="Q210" s="56"/>
      <c r="R210" s="57"/>
      <c r="T210" s="5">
        <f t="shared" ref="T210" si="698">IF(U211="","",1)</f>
        <v>1</v>
      </c>
      <c r="U210" s="1">
        <f t="shared" ref="U210" si="699">IF(U211="","",1)</f>
        <v>1</v>
      </c>
      <c r="V210" s="6">
        <f t="shared" ref="V210" si="700">IF(U211="","",1)</f>
        <v>1</v>
      </c>
      <c r="X210" s="60"/>
      <c r="Y210" s="46"/>
      <c r="Z210" s="76"/>
      <c r="AB210" s="82"/>
      <c r="AC210" s="45"/>
      <c r="AD210" s="134"/>
      <c r="AF210" s="135"/>
      <c r="AG210" s="136"/>
      <c r="AH210" s="136"/>
      <c r="AI210" s="137"/>
      <c r="AJ210" s="138"/>
      <c r="AL210" s="143"/>
      <c r="AM210" s="144"/>
      <c r="AN210" s="144"/>
      <c r="AO210" s="144"/>
      <c r="AP210" s="144"/>
      <c r="AQ210" s="144"/>
      <c r="AR210" s="144"/>
      <c r="AS210" s="144"/>
      <c r="AT210" s="144"/>
      <c r="AU210" s="144"/>
      <c r="AV210" s="144"/>
      <c r="AW210" s="144"/>
      <c r="AX210" s="144"/>
      <c r="AY210" s="144"/>
      <c r="AZ210" s="144"/>
      <c r="BA210" s="144"/>
      <c r="BB210" s="144"/>
      <c r="BC210" s="144"/>
      <c r="BD210" s="144"/>
      <c r="BE210" s="144"/>
      <c r="BF210" s="144"/>
      <c r="BG210" s="144"/>
      <c r="BH210" s="144"/>
      <c r="BI210" s="144"/>
      <c r="BJ210" s="144"/>
      <c r="BK210" s="144"/>
      <c r="BL210" s="144"/>
      <c r="BM210" s="144"/>
      <c r="BN210" s="144"/>
      <c r="BO210" s="144"/>
      <c r="BP210" s="144"/>
      <c r="BQ210" s="144"/>
      <c r="BR210" s="144"/>
      <c r="BS210" s="144"/>
      <c r="BT210" s="144"/>
      <c r="BU210" s="144"/>
      <c r="BV210" s="144"/>
      <c r="BW210" s="144"/>
      <c r="BX210" s="144"/>
      <c r="BY210" s="144"/>
      <c r="BZ210" s="144"/>
      <c r="CA210" s="145"/>
      <c r="CB210" s="117"/>
      <c r="CC210" s="134"/>
      <c r="CD210" s="46"/>
      <c r="CE210" s="88"/>
    </row>
    <row r="211" spans="2:83" x14ac:dyDescent="0.35">
      <c r="B211" s="71"/>
      <c r="C211" s="323">
        <f t="shared" ref="C211:D211" si="701">IF(AC211="Athlete Name","",AC211)</f>
        <v>49</v>
      </c>
      <c r="D211" s="47" t="str">
        <f t="shared" si="701"/>
        <v>Grace Foley</v>
      </c>
      <c r="E211" s="60"/>
      <c r="F211" s="3">
        <f>IF(COUNT(AL211:CA211)=0,"", COUNT(AL211:CA211))</f>
        <v>2</v>
      </c>
      <c r="G211" s="46">
        <f t="shared" ref="G211" si="702">_xlfn.IFS(F211="","",F211=1,1,F211=2,2,F211=3,3,F211=4,4,F211=5,5,F211&gt;5,5)</f>
        <v>2</v>
      </c>
      <c r="I211" s="61"/>
      <c r="J211" s="108" t="s">
        <v>7</v>
      </c>
      <c r="K211" s="45">
        <f>IFERROR(LARGE((AL211:CA211),1),"")</f>
        <v>578</v>
      </c>
      <c r="L211" s="1">
        <f>IFERROR(LARGE((AL211:CA211),2),"")</f>
        <v>573</v>
      </c>
      <c r="M211" s="1" t="str">
        <f>IFERROR(LARGE((AL211:CA211),3),"")</f>
        <v/>
      </c>
      <c r="N211" s="1" t="str">
        <f>IFERROR(LARGE((AL211:CA211),4),"")</f>
        <v/>
      </c>
      <c r="O211" s="46" t="str">
        <f>IFERROR(LARGE((AL211:CA211),5),"")</f>
        <v/>
      </c>
      <c r="P211" s="1"/>
      <c r="Q211" s="56">
        <f t="shared" ref="Q211" si="703">IFERROR(AVERAGEIF(K211:O211,"&gt;0"),"")</f>
        <v>575.5</v>
      </c>
      <c r="R211" s="57" t="str">
        <f t="shared" ref="R211" si="704">IF(SUM(AF212:AJ212,K212:O212)=0,"",SUM(AF212:AJ212,K212:O212))</f>
        <v/>
      </c>
      <c r="T211" s="5">
        <f t="shared" ref="T211" si="705">IF(U211="","",1)</f>
        <v>1</v>
      </c>
      <c r="U211" s="4">
        <f t="shared" ref="U211" si="706">IF(SUM(Q211:R211)=0,"",SUM(Q211:R211))</f>
        <v>575.5</v>
      </c>
      <c r="V211" s="6">
        <f t="shared" ref="V211" si="707">IF(U211="","",1)</f>
        <v>1</v>
      </c>
      <c r="X211" s="60" t="str">
        <f t="shared" ref="X211" si="708">IF(AD211="Athlete Name","",AD211)</f>
        <v>Grace Foley</v>
      </c>
      <c r="Y211" s="46"/>
      <c r="Z211" s="76"/>
      <c r="AB211" s="82"/>
      <c r="AC211" s="45">
        <v>49</v>
      </c>
      <c r="AD211" s="60" t="s">
        <v>244</v>
      </c>
      <c r="AF211" s="45"/>
      <c r="AG211" s="1"/>
      <c r="AH211" s="1"/>
      <c r="AI211" s="1"/>
      <c r="AJ211" s="46"/>
      <c r="AK211" s="108"/>
      <c r="AL211" s="62" t="s">
        <v>7</v>
      </c>
      <c r="AM211" s="62" t="s">
        <v>7</v>
      </c>
      <c r="AN211" s="62" t="s">
        <v>7</v>
      </c>
      <c r="AO211" s="62" t="s">
        <v>7</v>
      </c>
      <c r="AP211" s="62" t="s">
        <v>7</v>
      </c>
      <c r="AQ211" s="62" t="s">
        <v>7</v>
      </c>
      <c r="AR211" s="62" t="s">
        <v>7</v>
      </c>
      <c r="AS211" s="62" t="s">
        <v>7</v>
      </c>
      <c r="AT211" s="62" t="s">
        <v>7</v>
      </c>
      <c r="AU211" s="62" t="s">
        <v>7</v>
      </c>
      <c r="AV211" s="62">
        <v>578</v>
      </c>
      <c r="AW211" s="62">
        <v>573</v>
      </c>
      <c r="AX211" s="62" t="s">
        <v>7</v>
      </c>
      <c r="AY211" s="62" t="s">
        <v>7</v>
      </c>
      <c r="AZ211" s="62" t="s">
        <v>7</v>
      </c>
      <c r="BA211" s="62" t="s">
        <v>7</v>
      </c>
      <c r="BB211" s="62" t="s">
        <v>7</v>
      </c>
      <c r="BC211" s="62" t="s">
        <v>7</v>
      </c>
      <c r="BD211" s="62" t="s">
        <v>7</v>
      </c>
      <c r="BE211" s="62" t="s">
        <v>7</v>
      </c>
      <c r="BF211" s="62" t="s">
        <v>7</v>
      </c>
      <c r="BG211" s="62" t="s">
        <v>7</v>
      </c>
      <c r="BH211" s="62" t="s">
        <v>7</v>
      </c>
      <c r="BI211" s="62" t="s">
        <v>7</v>
      </c>
      <c r="BJ211" s="62" t="s">
        <v>7</v>
      </c>
      <c r="BK211" s="62" t="s">
        <v>7</v>
      </c>
      <c r="BL211" s="62" t="s">
        <v>7</v>
      </c>
      <c r="BM211" s="62" t="s">
        <v>7</v>
      </c>
      <c r="BN211" s="62" t="s">
        <v>7</v>
      </c>
      <c r="BO211" s="62" t="s">
        <v>7</v>
      </c>
      <c r="BP211" s="62" t="s">
        <v>7</v>
      </c>
      <c r="BQ211" s="62" t="s">
        <v>7</v>
      </c>
      <c r="BR211" s="62" t="s">
        <v>7</v>
      </c>
      <c r="BS211" s="62" t="s">
        <v>7</v>
      </c>
      <c r="BT211" s="62" t="s">
        <v>7</v>
      </c>
      <c r="BU211" s="62" t="s">
        <v>7</v>
      </c>
      <c r="BV211" s="62" t="s">
        <v>7</v>
      </c>
      <c r="BW211" s="62" t="s">
        <v>7</v>
      </c>
      <c r="BX211" s="62" t="s">
        <v>7</v>
      </c>
      <c r="BY211" s="62" t="s">
        <v>7</v>
      </c>
      <c r="BZ211" s="62" t="s">
        <v>7</v>
      </c>
      <c r="CA211" s="62" t="s">
        <v>7</v>
      </c>
      <c r="CB211" s="117"/>
      <c r="CC211" s="60" t="str">
        <f>IF(AD211="Athlete Name","",AD211)</f>
        <v>Grace Foley</v>
      </c>
      <c r="CD211" s="46">
        <v>48</v>
      </c>
      <c r="CE211" s="88"/>
    </row>
    <row r="212" spans="2:83" x14ac:dyDescent="0.35">
      <c r="B212" s="71"/>
      <c r="C212" s="323"/>
      <c r="D212" s="47"/>
      <c r="E212" s="60"/>
      <c r="G212" s="46"/>
      <c r="I212" s="61" t="str">
        <f>IF(SUM(AF212:AJ212)=0,"",SUM(AF212:AJ212))</f>
        <v/>
      </c>
      <c r="J212" s="108" t="s">
        <v>12</v>
      </c>
      <c r="K212" s="45" t="str">
        <f>IFERROR(LARGE((AL212:CA212),1),"")</f>
        <v/>
      </c>
      <c r="L212" s="1" t="str">
        <f>IFERROR(LARGE((AL212:CA212),2),"")</f>
        <v/>
      </c>
      <c r="M212" s="1" t="str">
        <f>IFERROR(LARGE((AL212:CA212),3),"")</f>
        <v/>
      </c>
      <c r="N212" s="1" t="str">
        <f>IFERROR(LARGE((AL212:CA212),4),"")</f>
        <v/>
      </c>
      <c r="O212" s="46" t="str">
        <f>IFERROR(LARGE((AL212:CA212),5),"")</f>
        <v/>
      </c>
      <c r="P212" s="1"/>
      <c r="Q212" s="56"/>
      <c r="R212" s="57"/>
      <c r="T212" s="5">
        <f t="shared" ref="T212" si="709">IF(U211="","",1)</f>
        <v>1</v>
      </c>
      <c r="U212" s="126">
        <f t="shared" ref="U212" si="710">IF(U211="","",1)</f>
        <v>1</v>
      </c>
      <c r="V212" s="6">
        <f t="shared" ref="V212" si="711">IF(U211="","",1)</f>
        <v>1</v>
      </c>
      <c r="X212" s="60"/>
      <c r="Y212" s="46"/>
      <c r="Z212" s="76"/>
      <c r="AB212" s="82"/>
      <c r="AC212" s="45"/>
      <c r="AD212" s="60"/>
      <c r="AF212" s="45" t="s">
        <v>12</v>
      </c>
      <c r="AG212" s="1" t="s">
        <v>12</v>
      </c>
      <c r="AH212" s="1" t="s">
        <v>12</v>
      </c>
      <c r="AI212" s="1" t="s">
        <v>12</v>
      </c>
      <c r="AJ212" s="46" t="s">
        <v>12</v>
      </c>
      <c r="AK212" s="108"/>
      <c r="AL212" s="45" t="s">
        <v>12</v>
      </c>
      <c r="AM212" s="45" t="s">
        <v>12</v>
      </c>
      <c r="AN212" s="45" t="s">
        <v>12</v>
      </c>
      <c r="AO212" s="45" t="s">
        <v>12</v>
      </c>
      <c r="AP212" s="45" t="s">
        <v>12</v>
      </c>
      <c r="AQ212" s="45" t="s">
        <v>12</v>
      </c>
      <c r="AR212" s="45" t="s">
        <v>12</v>
      </c>
      <c r="AS212" s="45" t="s">
        <v>12</v>
      </c>
      <c r="AT212" s="45" t="s">
        <v>12</v>
      </c>
      <c r="AU212" s="45" t="s">
        <v>12</v>
      </c>
      <c r="AV212" s="45" t="s">
        <v>12</v>
      </c>
      <c r="AW212" s="45" t="s">
        <v>12</v>
      </c>
      <c r="AX212" s="45" t="s">
        <v>12</v>
      </c>
      <c r="AY212" s="45" t="s">
        <v>12</v>
      </c>
      <c r="AZ212" s="45" t="s">
        <v>12</v>
      </c>
      <c r="BA212" s="45" t="s">
        <v>12</v>
      </c>
      <c r="BB212" s="45" t="s">
        <v>12</v>
      </c>
      <c r="BC212" s="45" t="s">
        <v>12</v>
      </c>
      <c r="BD212" s="45" t="s">
        <v>12</v>
      </c>
      <c r="BE212" s="45" t="s">
        <v>12</v>
      </c>
      <c r="BF212" s="45" t="s">
        <v>12</v>
      </c>
      <c r="BG212" s="45" t="s">
        <v>12</v>
      </c>
      <c r="BH212" s="45" t="s">
        <v>12</v>
      </c>
      <c r="BI212" s="45" t="s">
        <v>12</v>
      </c>
      <c r="BJ212" s="45" t="s">
        <v>12</v>
      </c>
      <c r="BK212" s="45" t="s">
        <v>12</v>
      </c>
      <c r="BL212" s="45" t="s">
        <v>12</v>
      </c>
      <c r="BM212" s="45" t="s">
        <v>12</v>
      </c>
      <c r="BN212" s="45" t="s">
        <v>12</v>
      </c>
      <c r="BO212" s="45" t="s">
        <v>12</v>
      </c>
      <c r="BP212" s="45" t="s">
        <v>12</v>
      </c>
      <c r="BQ212" s="45" t="s">
        <v>12</v>
      </c>
      <c r="BR212" s="45" t="s">
        <v>12</v>
      </c>
      <c r="BS212" s="45" t="s">
        <v>12</v>
      </c>
      <c r="BT212" s="45" t="s">
        <v>12</v>
      </c>
      <c r="BU212" s="45" t="s">
        <v>12</v>
      </c>
      <c r="BV212" s="45" t="s">
        <v>12</v>
      </c>
      <c r="BW212" s="45" t="s">
        <v>12</v>
      </c>
      <c r="BX212" s="45" t="s">
        <v>12</v>
      </c>
      <c r="BY212" s="45" t="s">
        <v>12</v>
      </c>
      <c r="BZ212" s="45" t="s">
        <v>12</v>
      </c>
      <c r="CA212" s="45" t="s">
        <v>12</v>
      </c>
      <c r="CB212" s="117"/>
      <c r="CC212" s="60"/>
      <c r="CD212" s="46"/>
      <c r="CE212" s="88"/>
    </row>
    <row r="213" spans="2:83" s="39" customFormat="1" ht="8.5" customHeight="1" thickBot="1" x14ac:dyDescent="0.4">
      <c r="B213" s="102"/>
      <c r="C213" s="324"/>
      <c r="D213" s="107"/>
      <c r="E213" s="103"/>
      <c r="F213" s="115"/>
      <c r="G213" s="116"/>
      <c r="I213" s="95"/>
      <c r="K213" s="96"/>
      <c r="L213" s="93"/>
      <c r="M213" s="93"/>
      <c r="N213" s="93"/>
      <c r="O213" s="94"/>
      <c r="Q213" s="112"/>
      <c r="R213" s="113"/>
      <c r="T213" s="110">
        <f t="shared" ref="T213" si="712">IF(U211="","",1)</f>
        <v>1</v>
      </c>
      <c r="U213" s="93">
        <f t="shared" ref="U213" si="713">IF(U211="","",1)</f>
        <v>1</v>
      </c>
      <c r="V213" s="109">
        <f t="shared" ref="V213" si="714">IF(U211="","",1)</f>
        <v>1</v>
      </c>
      <c r="X213" s="107"/>
      <c r="Y213" s="97"/>
      <c r="Z213" s="98"/>
      <c r="AB213" s="104"/>
      <c r="AC213" s="92"/>
      <c r="AD213" s="139"/>
      <c r="AF213" s="140"/>
      <c r="AG213" s="141"/>
      <c r="AH213" s="141"/>
      <c r="AI213" s="141"/>
      <c r="AJ213" s="142"/>
      <c r="AL213" s="140"/>
      <c r="AM213" s="141"/>
      <c r="AN213" s="141"/>
      <c r="AO213" s="141"/>
      <c r="AP213" s="141"/>
      <c r="AQ213" s="141"/>
      <c r="AR213" s="141"/>
      <c r="AS213" s="141"/>
      <c r="AT213" s="141"/>
      <c r="AU213" s="141"/>
      <c r="AV213" s="141"/>
      <c r="AW213" s="141"/>
      <c r="AX213" s="141"/>
      <c r="AY213" s="141"/>
      <c r="AZ213" s="141"/>
      <c r="BA213" s="141"/>
      <c r="BB213" s="141"/>
      <c r="BC213" s="141"/>
      <c r="BD213" s="141"/>
      <c r="BE213" s="141"/>
      <c r="BF213" s="141"/>
      <c r="BG213" s="141"/>
      <c r="BH213" s="141"/>
      <c r="BI213" s="141"/>
      <c r="BJ213" s="141"/>
      <c r="BK213" s="141"/>
      <c r="BL213" s="141"/>
      <c r="BM213" s="141"/>
      <c r="BN213" s="141"/>
      <c r="BO213" s="141"/>
      <c r="BP213" s="141"/>
      <c r="BQ213" s="141"/>
      <c r="BR213" s="141"/>
      <c r="BS213" s="141"/>
      <c r="BT213" s="141"/>
      <c r="BU213" s="141"/>
      <c r="BV213" s="141"/>
      <c r="BW213" s="141"/>
      <c r="BX213" s="141"/>
      <c r="BY213" s="141"/>
      <c r="BZ213" s="141"/>
      <c r="CA213" s="142"/>
      <c r="CB213" s="118"/>
      <c r="CC213" s="146"/>
      <c r="CD213" s="97"/>
      <c r="CE213" s="105"/>
    </row>
    <row r="214" spans="2:83" ht="8.5" customHeight="1" thickTop="1" x14ac:dyDescent="0.35">
      <c r="B214" s="71"/>
      <c r="C214" s="323"/>
      <c r="D214" s="47"/>
      <c r="E214" s="60"/>
      <c r="G214" s="46"/>
      <c r="I214" s="61"/>
      <c r="K214" s="45"/>
      <c r="L214" s="1"/>
      <c r="M214" s="1"/>
      <c r="N214" s="1"/>
      <c r="O214" s="46"/>
      <c r="P214" s="1"/>
      <c r="Q214" s="56"/>
      <c r="R214" s="57"/>
      <c r="T214" s="5">
        <f t="shared" ref="T214" si="715">IF(U215="","",1)</f>
        <v>1</v>
      </c>
      <c r="U214" s="1">
        <f t="shared" ref="U214" si="716">IF(U215="","",1)</f>
        <v>1</v>
      </c>
      <c r="V214" s="6">
        <f t="shared" ref="V214" si="717">IF(U215="","",1)</f>
        <v>1</v>
      </c>
      <c r="X214" s="60"/>
      <c r="Y214" s="46"/>
      <c r="Z214" s="76"/>
      <c r="AB214" s="82"/>
      <c r="AC214" s="45"/>
      <c r="AD214" s="149"/>
      <c r="AF214" s="150"/>
      <c r="AG214" s="151"/>
      <c r="AH214" s="151"/>
      <c r="AI214" s="151"/>
      <c r="AJ214" s="152"/>
      <c r="AL214" s="150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K214" s="157"/>
      <c r="BL214" s="157"/>
      <c r="BM214" s="157"/>
      <c r="BN214" s="157"/>
      <c r="BO214" s="157"/>
      <c r="BP214" s="157"/>
      <c r="BQ214" s="157"/>
      <c r="BR214" s="157"/>
      <c r="BS214" s="157"/>
      <c r="BT214" s="157"/>
      <c r="BU214" s="157"/>
      <c r="BV214" s="157"/>
      <c r="BW214" s="157"/>
      <c r="BX214" s="157"/>
      <c r="BY214" s="157"/>
      <c r="BZ214" s="157"/>
      <c r="CA214" s="152"/>
      <c r="CB214" s="117"/>
      <c r="CC214" s="149"/>
      <c r="CD214" s="46"/>
      <c r="CE214" s="88"/>
    </row>
    <row r="215" spans="2:83" x14ac:dyDescent="0.35">
      <c r="B215" s="71"/>
      <c r="C215" s="323">
        <f t="shared" ref="C215:D215" si="718">IF(AC215="Athlete Name","",AC215)</f>
        <v>50</v>
      </c>
      <c r="D215" s="47" t="str">
        <f t="shared" si="718"/>
        <v>Rebecca Lamb</v>
      </c>
      <c r="E215" s="60"/>
      <c r="F215" s="3">
        <f>IF(COUNT(AL215:CA215)=0,"", COUNT(AL215:CA215))</f>
        <v>2</v>
      </c>
      <c r="G215" s="46">
        <f t="shared" ref="G215" si="719">_xlfn.IFS(F215="","",F215=1,1,F215=2,2,F215=3,3,F215=4,4,F215=5,5,F215&gt;5,5)</f>
        <v>2</v>
      </c>
      <c r="I215" s="61"/>
      <c r="J215" s="108" t="s">
        <v>7</v>
      </c>
      <c r="K215" s="45">
        <f>IFERROR(LARGE((AL215:CA215),1),"")</f>
        <v>578</v>
      </c>
      <c r="L215" s="1">
        <f>IFERROR(LARGE((AL215:CA215),2),"")</f>
        <v>574</v>
      </c>
      <c r="M215" s="1" t="str">
        <f>IFERROR(LARGE((AL215:CA215),3),"")</f>
        <v/>
      </c>
      <c r="N215" s="1" t="str">
        <f>IFERROR(LARGE((AL215:CA215),4),"")</f>
        <v/>
      </c>
      <c r="O215" s="46" t="str">
        <f>IFERROR(LARGE((AL215:CA215),5),"")</f>
        <v/>
      </c>
      <c r="P215" s="1"/>
      <c r="Q215" s="56">
        <f t="shared" ref="Q215" si="720">IFERROR(AVERAGEIF(K215:O215,"&gt;0"),"")</f>
        <v>576</v>
      </c>
      <c r="R215" s="57" t="str">
        <f t="shared" ref="R215" si="721">IF(SUM(AF216:AJ216,K216:O216)=0,"",SUM(AF216:AJ216,K216:O216))</f>
        <v/>
      </c>
      <c r="T215" s="5">
        <f t="shared" ref="T215" si="722">IF(U215="","",1)</f>
        <v>1</v>
      </c>
      <c r="U215" s="4">
        <f t="shared" ref="U215" si="723">IF(SUM(Q215:R215)=0,"",SUM(Q215:R215))</f>
        <v>576</v>
      </c>
      <c r="V215" s="6">
        <f t="shared" ref="V215" si="724">IF(U215="","",1)</f>
        <v>1</v>
      </c>
      <c r="X215" s="60" t="str">
        <f t="shared" ref="X215" si="725">IF(AD215="Athlete Name","",AD215)</f>
        <v>Rebecca Lamb</v>
      </c>
      <c r="Y215" s="46"/>
      <c r="Z215" s="76"/>
      <c r="AB215" s="82"/>
      <c r="AC215" s="45">
        <v>50</v>
      </c>
      <c r="AD215" s="60" t="s">
        <v>252</v>
      </c>
      <c r="AF215" s="45"/>
      <c r="AG215" s="1"/>
      <c r="AH215" s="1"/>
      <c r="AI215" s="1"/>
      <c r="AJ215" s="46"/>
      <c r="AK215" s="108"/>
      <c r="AL215" s="62" t="s">
        <v>7</v>
      </c>
      <c r="AM215" s="62">
        <v>574</v>
      </c>
      <c r="AN215" s="62">
        <v>578</v>
      </c>
      <c r="AO215" s="62" t="s">
        <v>7</v>
      </c>
      <c r="AP215" s="62" t="s">
        <v>7</v>
      </c>
      <c r="AQ215" s="62" t="s">
        <v>7</v>
      </c>
      <c r="AR215" s="62" t="s">
        <v>7</v>
      </c>
      <c r="AS215" s="62" t="s">
        <v>7</v>
      </c>
      <c r="AT215" s="62" t="s">
        <v>7</v>
      </c>
      <c r="AU215" s="62" t="s">
        <v>7</v>
      </c>
      <c r="AV215" s="62" t="s">
        <v>7</v>
      </c>
      <c r="AW215" s="62" t="s">
        <v>7</v>
      </c>
      <c r="AX215" s="62" t="s">
        <v>7</v>
      </c>
      <c r="AY215" s="62" t="s">
        <v>7</v>
      </c>
      <c r="AZ215" s="62" t="s">
        <v>7</v>
      </c>
      <c r="BA215" s="62" t="s">
        <v>7</v>
      </c>
      <c r="BB215" s="62" t="s">
        <v>7</v>
      </c>
      <c r="BC215" s="62" t="s">
        <v>7</v>
      </c>
      <c r="BD215" s="62" t="s">
        <v>7</v>
      </c>
      <c r="BE215" s="62" t="s">
        <v>7</v>
      </c>
      <c r="BF215" s="62" t="s">
        <v>7</v>
      </c>
      <c r="BG215" s="62" t="s">
        <v>7</v>
      </c>
      <c r="BH215" s="62" t="s">
        <v>7</v>
      </c>
      <c r="BI215" s="62" t="s">
        <v>7</v>
      </c>
      <c r="BJ215" s="62" t="s">
        <v>7</v>
      </c>
      <c r="BK215" s="62" t="s">
        <v>7</v>
      </c>
      <c r="BL215" s="62" t="s">
        <v>7</v>
      </c>
      <c r="BM215" s="62" t="s">
        <v>7</v>
      </c>
      <c r="BN215" s="62" t="s">
        <v>7</v>
      </c>
      <c r="BO215" s="62" t="s">
        <v>7</v>
      </c>
      <c r="BP215" s="62" t="s">
        <v>7</v>
      </c>
      <c r="BQ215" s="62" t="s">
        <v>7</v>
      </c>
      <c r="BR215" s="62" t="s">
        <v>7</v>
      </c>
      <c r="BS215" s="62" t="s">
        <v>7</v>
      </c>
      <c r="BT215" s="62" t="s">
        <v>7</v>
      </c>
      <c r="BU215" s="62" t="s">
        <v>7</v>
      </c>
      <c r="BV215" s="62" t="s">
        <v>7</v>
      </c>
      <c r="BW215" s="62" t="s">
        <v>7</v>
      </c>
      <c r="BX215" s="62" t="s">
        <v>7</v>
      </c>
      <c r="BY215" s="62" t="s">
        <v>7</v>
      </c>
      <c r="BZ215" s="62" t="s">
        <v>7</v>
      </c>
      <c r="CA215" s="62" t="s">
        <v>7</v>
      </c>
      <c r="CB215" s="117"/>
      <c r="CC215" s="60" t="str">
        <f>IF(AD215="Athlete Name","",AD215)</f>
        <v>Rebecca Lamb</v>
      </c>
      <c r="CD215" s="46">
        <v>49</v>
      </c>
      <c r="CE215" s="88"/>
    </row>
    <row r="216" spans="2:83" x14ac:dyDescent="0.35">
      <c r="B216" s="71"/>
      <c r="C216" s="323"/>
      <c r="D216" s="47"/>
      <c r="E216" s="60"/>
      <c r="G216" s="46"/>
      <c r="I216" s="61" t="str">
        <f>IF(SUM(AF216:AJ216)=0,"",SUM(AF216:AJ216))</f>
        <v/>
      </c>
      <c r="J216" s="108" t="s">
        <v>12</v>
      </c>
      <c r="K216" s="45" t="str">
        <f>IFERROR(LARGE((AL216:CA216),1),"")</f>
        <v/>
      </c>
      <c r="L216" s="1" t="str">
        <f>IFERROR(LARGE((AL216:CA216),2),"")</f>
        <v/>
      </c>
      <c r="M216" s="1" t="str">
        <f>IFERROR(LARGE((AL216:CA216),3),"")</f>
        <v/>
      </c>
      <c r="N216" s="1" t="str">
        <f>IFERROR(LARGE((AL216:CA216),4),"")</f>
        <v/>
      </c>
      <c r="O216" s="46" t="str">
        <f>IFERROR(LARGE((AL216:CA216),5),"")</f>
        <v/>
      </c>
      <c r="P216" s="1"/>
      <c r="Q216" s="56"/>
      <c r="R216" s="57"/>
      <c r="T216" s="5">
        <f t="shared" ref="T216" si="726">IF(U215="","",1)</f>
        <v>1</v>
      </c>
      <c r="U216" s="126">
        <f t="shared" ref="U216" si="727">IF(U215="","",1)</f>
        <v>1</v>
      </c>
      <c r="V216" s="6">
        <f t="shared" ref="V216" si="728">IF(U215="","",1)</f>
        <v>1</v>
      </c>
      <c r="X216" s="60"/>
      <c r="Y216" s="46"/>
      <c r="Z216" s="76"/>
      <c r="AB216" s="82"/>
      <c r="AC216" s="45"/>
      <c r="AD216" s="60"/>
      <c r="AF216" s="45" t="s">
        <v>12</v>
      </c>
      <c r="AG216" s="1" t="s">
        <v>12</v>
      </c>
      <c r="AH216" s="1" t="s">
        <v>12</v>
      </c>
      <c r="AI216" s="1" t="s">
        <v>12</v>
      </c>
      <c r="AJ216" s="46" t="s">
        <v>12</v>
      </c>
      <c r="AK216" s="108"/>
      <c r="AL216" s="45" t="s">
        <v>12</v>
      </c>
      <c r="AM216" s="45" t="s">
        <v>12</v>
      </c>
      <c r="AN216" s="45" t="s">
        <v>12</v>
      </c>
      <c r="AO216" s="45" t="s">
        <v>12</v>
      </c>
      <c r="AP216" s="45" t="s">
        <v>12</v>
      </c>
      <c r="AQ216" s="45" t="s">
        <v>12</v>
      </c>
      <c r="AR216" s="45" t="s">
        <v>12</v>
      </c>
      <c r="AS216" s="45" t="s">
        <v>12</v>
      </c>
      <c r="AT216" s="45" t="s">
        <v>12</v>
      </c>
      <c r="AU216" s="45" t="s">
        <v>12</v>
      </c>
      <c r="AV216" s="45" t="s">
        <v>12</v>
      </c>
      <c r="AW216" s="45" t="s">
        <v>12</v>
      </c>
      <c r="AX216" s="45" t="s">
        <v>12</v>
      </c>
      <c r="AY216" s="45" t="s">
        <v>12</v>
      </c>
      <c r="AZ216" s="45" t="s">
        <v>12</v>
      </c>
      <c r="BA216" s="45" t="s">
        <v>12</v>
      </c>
      <c r="BB216" s="45" t="s">
        <v>12</v>
      </c>
      <c r="BC216" s="45" t="s">
        <v>12</v>
      </c>
      <c r="BD216" s="45" t="s">
        <v>12</v>
      </c>
      <c r="BE216" s="45" t="s">
        <v>12</v>
      </c>
      <c r="BF216" s="45" t="s">
        <v>12</v>
      </c>
      <c r="BG216" s="45" t="s">
        <v>12</v>
      </c>
      <c r="BH216" s="45" t="s">
        <v>12</v>
      </c>
      <c r="BI216" s="45" t="s">
        <v>12</v>
      </c>
      <c r="BJ216" s="45" t="s">
        <v>12</v>
      </c>
      <c r="BK216" s="45" t="s">
        <v>12</v>
      </c>
      <c r="BL216" s="45" t="s">
        <v>12</v>
      </c>
      <c r="BM216" s="45" t="s">
        <v>12</v>
      </c>
      <c r="BN216" s="45" t="s">
        <v>12</v>
      </c>
      <c r="BO216" s="45" t="s">
        <v>12</v>
      </c>
      <c r="BP216" s="45" t="s">
        <v>12</v>
      </c>
      <c r="BQ216" s="45" t="s">
        <v>12</v>
      </c>
      <c r="BR216" s="45" t="s">
        <v>12</v>
      </c>
      <c r="BS216" s="45" t="s">
        <v>12</v>
      </c>
      <c r="BT216" s="45" t="s">
        <v>12</v>
      </c>
      <c r="BU216" s="45" t="s">
        <v>12</v>
      </c>
      <c r="BV216" s="45" t="s">
        <v>12</v>
      </c>
      <c r="BW216" s="45" t="s">
        <v>12</v>
      </c>
      <c r="BX216" s="45" t="s">
        <v>12</v>
      </c>
      <c r="BY216" s="45" t="s">
        <v>12</v>
      </c>
      <c r="BZ216" s="45" t="s">
        <v>12</v>
      </c>
      <c r="CA216" s="45" t="s">
        <v>12</v>
      </c>
      <c r="CB216" s="117"/>
      <c r="CC216" s="60"/>
      <c r="CD216" s="46"/>
      <c r="CE216" s="88"/>
    </row>
    <row r="217" spans="2:83" s="39" customFormat="1" ht="8.5" customHeight="1" thickBot="1" x14ac:dyDescent="0.4">
      <c r="B217" s="102"/>
      <c r="C217" s="324"/>
      <c r="D217" s="101"/>
      <c r="E217" s="103"/>
      <c r="F217" s="99"/>
      <c r="G217" s="100"/>
      <c r="I217" s="106"/>
      <c r="K217" s="101"/>
      <c r="L217" s="99"/>
      <c r="M217" s="99"/>
      <c r="N217" s="99"/>
      <c r="O217" s="100"/>
      <c r="Q217" s="114"/>
      <c r="R217" s="100"/>
      <c r="T217" s="120">
        <f t="shared" ref="T217" si="729">IF(U215="","",1)</f>
        <v>1</v>
      </c>
      <c r="U217" s="39">
        <f t="shared" ref="U217" si="730">IF(U215="","",1)</f>
        <v>1</v>
      </c>
      <c r="V217" s="121">
        <f t="shared" ref="V217" si="731">IF(U215="","",1)</f>
        <v>1</v>
      </c>
      <c r="X217" s="106"/>
      <c r="Y217" s="97"/>
      <c r="Z217" s="98"/>
      <c r="AB217" s="104"/>
      <c r="AC217" s="92"/>
      <c r="AD217" s="148"/>
      <c r="AF217" s="153"/>
      <c r="AG217" s="154"/>
      <c r="AH217" s="154"/>
      <c r="AI217" s="155"/>
      <c r="AJ217" s="156"/>
      <c r="AL217" s="159"/>
      <c r="AM217" s="155"/>
      <c r="AN217" s="155"/>
      <c r="AO217" s="155"/>
      <c r="AP217" s="155"/>
      <c r="AQ217" s="155"/>
      <c r="AR217" s="155"/>
      <c r="AS217" s="155"/>
      <c r="AT217" s="155"/>
      <c r="AU217" s="155"/>
      <c r="AV217" s="155"/>
      <c r="AW217" s="155"/>
      <c r="AX217" s="155"/>
      <c r="AY217" s="155"/>
      <c r="AZ217" s="155"/>
      <c r="BA217" s="155"/>
      <c r="BB217" s="155"/>
      <c r="BC217" s="155"/>
      <c r="BD217" s="155"/>
      <c r="BE217" s="155"/>
      <c r="BF217" s="155"/>
      <c r="BG217" s="155"/>
      <c r="BH217" s="155"/>
      <c r="BI217" s="155"/>
      <c r="BJ217" s="155"/>
      <c r="BK217" s="155"/>
      <c r="BL217" s="155"/>
      <c r="BM217" s="155"/>
      <c r="BN217" s="155"/>
      <c r="BO217" s="155"/>
      <c r="BP217" s="155"/>
      <c r="BQ217" s="155"/>
      <c r="BR217" s="155"/>
      <c r="BS217" s="155"/>
      <c r="BT217" s="155"/>
      <c r="BU217" s="155"/>
      <c r="BV217" s="155"/>
      <c r="BW217" s="155"/>
      <c r="BX217" s="155"/>
      <c r="BY217" s="155"/>
      <c r="BZ217" s="155"/>
      <c r="CA217" s="156"/>
      <c r="CC217" s="158"/>
      <c r="CD217" s="97"/>
      <c r="CE217" s="105"/>
    </row>
    <row r="218" spans="2:83" ht="8.5" customHeight="1" thickTop="1" x14ac:dyDescent="0.35">
      <c r="B218" s="71"/>
      <c r="C218" s="323"/>
      <c r="D218" s="47"/>
      <c r="E218" s="60"/>
      <c r="G218" s="46"/>
      <c r="I218" s="61"/>
      <c r="K218" s="45"/>
      <c r="L218" s="1"/>
      <c r="M218" s="1"/>
      <c r="N218" s="1"/>
      <c r="O218" s="46"/>
      <c r="P218" s="1"/>
      <c r="Q218" s="56"/>
      <c r="R218" s="57"/>
      <c r="T218" s="5">
        <f t="shared" ref="T218" si="732">IF(U219="","",1)</f>
        <v>1</v>
      </c>
      <c r="U218" s="1">
        <f t="shared" ref="U218" si="733">IF(U219="","",1)</f>
        <v>1</v>
      </c>
      <c r="V218" s="6">
        <f t="shared" ref="V218" si="734">IF(U219="","",1)</f>
        <v>1</v>
      </c>
      <c r="X218" s="60"/>
      <c r="Y218" s="46"/>
      <c r="Z218" s="76"/>
      <c r="AB218" s="82"/>
      <c r="AC218" s="45"/>
      <c r="AD218" s="149"/>
      <c r="AF218" s="150"/>
      <c r="AG218" s="151"/>
      <c r="AH218" s="151"/>
      <c r="AI218" s="151"/>
      <c r="AJ218" s="152"/>
      <c r="AL218" s="150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K218" s="157"/>
      <c r="BL218" s="157"/>
      <c r="BM218" s="157"/>
      <c r="BN218" s="157"/>
      <c r="BO218" s="157"/>
      <c r="BP218" s="157"/>
      <c r="BQ218" s="157"/>
      <c r="BR218" s="157"/>
      <c r="BS218" s="157"/>
      <c r="BT218" s="157"/>
      <c r="BU218" s="157"/>
      <c r="BV218" s="157"/>
      <c r="BW218" s="157"/>
      <c r="BX218" s="157"/>
      <c r="BY218" s="157"/>
      <c r="BZ218" s="157"/>
      <c r="CA218" s="152"/>
      <c r="CB218" s="117"/>
      <c r="CC218" s="149"/>
      <c r="CD218" s="46"/>
      <c r="CE218" s="88"/>
    </row>
    <row r="219" spans="2:83" x14ac:dyDescent="0.35">
      <c r="B219" s="71"/>
      <c r="C219" s="323">
        <f t="shared" ref="C219" si="735">IF(AC219="Athlete Name","",AC219)</f>
        <v>50</v>
      </c>
      <c r="D219" s="47" t="str">
        <f t="shared" ref="D219" si="736">IF(AD219="Athlete Name","",AD219)</f>
        <v>Natalia Siek</v>
      </c>
      <c r="E219" s="60"/>
      <c r="F219" s="3">
        <f>IF(COUNT(AL219:CA219)=0,"", COUNT(AL219:CA219))</f>
        <v>4</v>
      </c>
      <c r="G219" s="46">
        <f t="shared" ref="G219" si="737">_xlfn.IFS(F219="","",F219=1,1,F219=2,2,F219=3,3,F219=4,4,F219=5,5,F219&gt;5,5)</f>
        <v>4</v>
      </c>
      <c r="I219" s="61"/>
      <c r="J219" s="108" t="s">
        <v>7</v>
      </c>
      <c r="K219" s="45">
        <f>IFERROR(LARGE((AL219:CA219),1),"")</f>
        <v>582</v>
      </c>
      <c r="L219" s="1">
        <f>IFERROR(LARGE((AL219:CA219),2),"")</f>
        <v>581</v>
      </c>
      <c r="M219" s="1">
        <f>IFERROR(LARGE((AL219:CA219),3),"")</f>
        <v>573</v>
      </c>
      <c r="N219" s="1">
        <f>IFERROR(LARGE((AL219:CA219),4),"")</f>
        <v>566</v>
      </c>
      <c r="O219" s="46" t="str">
        <f>IFERROR(LARGE((AL219:CA219),5),"")</f>
        <v/>
      </c>
      <c r="P219" s="1"/>
      <c r="Q219" s="56">
        <f t="shared" ref="Q219" si="738">IFERROR(AVERAGEIF(K219:O219,"&gt;0"),"")</f>
        <v>575.5</v>
      </c>
      <c r="R219" s="57" t="str">
        <f t="shared" ref="R219" si="739">IF(SUM(AF220:AJ220,K220:O220)=0,"",SUM(AF220:AJ220,K220:O220))</f>
        <v/>
      </c>
      <c r="T219" s="5">
        <f t="shared" ref="T219" si="740">IF(U219="","",1)</f>
        <v>1</v>
      </c>
      <c r="U219" s="4">
        <f t="shared" ref="U219" si="741">IF(SUM(Q219:R219)=0,"",SUM(Q219:R219))</f>
        <v>575.5</v>
      </c>
      <c r="V219" s="6">
        <f t="shared" ref="V219" si="742">IF(U219="","",1)</f>
        <v>1</v>
      </c>
      <c r="X219" s="60" t="str">
        <f t="shared" ref="X219" si="743">IF(AD219="Athlete Name","",AD219)</f>
        <v>Natalia Siek</v>
      </c>
      <c r="Y219" s="46"/>
      <c r="Z219" s="76"/>
      <c r="AB219" s="82"/>
      <c r="AC219" s="45">
        <v>50</v>
      </c>
      <c r="AD219" s="60" t="s">
        <v>306</v>
      </c>
      <c r="AF219" s="45"/>
      <c r="AG219" s="1"/>
      <c r="AH219" s="1"/>
      <c r="AI219" s="1"/>
      <c r="AJ219" s="46"/>
      <c r="AK219" s="108"/>
      <c r="AL219" s="62" t="s">
        <v>7</v>
      </c>
      <c r="AM219" s="62" t="s">
        <v>7</v>
      </c>
      <c r="AN219" s="62" t="s">
        <v>7</v>
      </c>
      <c r="AO219" s="62" t="s">
        <v>7</v>
      </c>
      <c r="AP219" s="62" t="s">
        <v>7</v>
      </c>
      <c r="AQ219" s="62" t="s">
        <v>7</v>
      </c>
      <c r="AR219" s="62" t="s">
        <v>7</v>
      </c>
      <c r="AS219" s="62" t="s">
        <v>7</v>
      </c>
      <c r="AT219" s="62" t="s">
        <v>7</v>
      </c>
      <c r="AU219" s="62" t="s">
        <v>7</v>
      </c>
      <c r="AV219" s="62" t="s">
        <v>7</v>
      </c>
      <c r="AW219" s="62" t="s">
        <v>7</v>
      </c>
      <c r="AX219" s="62" t="s">
        <v>7</v>
      </c>
      <c r="AY219" s="62" t="s">
        <v>7</v>
      </c>
      <c r="AZ219" s="62" t="s">
        <v>7</v>
      </c>
      <c r="BA219" s="62" t="s">
        <v>7</v>
      </c>
      <c r="BB219" s="62" t="s">
        <v>7</v>
      </c>
      <c r="BC219" s="62" t="s">
        <v>7</v>
      </c>
      <c r="BD219" s="62">
        <v>582</v>
      </c>
      <c r="BE219" s="62">
        <v>581</v>
      </c>
      <c r="BF219" s="62" t="s">
        <v>7</v>
      </c>
      <c r="BG219" s="62" t="s">
        <v>7</v>
      </c>
      <c r="BH219" s="62" t="s">
        <v>7</v>
      </c>
      <c r="BI219" s="62" t="s">
        <v>7</v>
      </c>
      <c r="BJ219" s="62" t="s">
        <v>7</v>
      </c>
      <c r="BK219" s="62">
        <v>573</v>
      </c>
      <c r="BL219" s="62">
        <v>566</v>
      </c>
      <c r="BM219" s="62" t="s">
        <v>7</v>
      </c>
      <c r="BN219" s="62" t="s">
        <v>7</v>
      </c>
      <c r="BO219" s="62" t="s">
        <v>7</v>
      </c>
      <c r="BP219" s="62" t="s">
        <v>7</v>
      </c>
      <c r="BQ219" s="62" t="s">
        <v>7</v>
      </c>
      <c r="BR219" s="62" t="s">
        <v>7</v>
      </c>
      <c r="BS219" s="62" t="s">
        <v>7</v>
      </c>
      <c r="BT219" s="62" t="s">
        <v>7</v>
      </c>
      <c r="BU219" s="62" t="s">
        <v>7</v>
      </c>
      <c r="BV219" s="62" t="s">
        <v>7</v>
      </c>
      <c r="BW219" s="62" t="s">
        <v>7</v>
      </c>
      <c r="BX219" s="62" t="s">
        <v>7</v>
      </c>
      <c r="BY219" s="62" t="s">
        <v>7</v>
      </c>
      <c r="BZ219" s="62" t="s">
        <v>7</v>
      </c>
      <c r="CA219" s="62" t="s">
        <v>7</v>
      </c>
      <c r="CB219" s="117"/>
      <c r="CC219" s="60" t="str">
        <f>IF(AD219="Athlete Name","",AD219)</f>
        <v>Natalia Siek</v>
      </c>
      <c r="CD219" s="46">
        <v>50</v>
      </c>
      <c r="CE219" s="88"/>
    </row>
    <row r="220" spans="2:83" x14ac:dyDescent="0.35">
      <c r="B220" s="71"/>
      <c r="C220" s="323"/>
      <c r="D220" s="47"/>
      <c r="E220" s="60"/>
      <c r="G220" s="46"/>
      <c r="I220" s="61" t="str">
        <f>IF(SUM(AF220:AJ220)=0,"",SUM(AF220:AJ220))</f>
        <v/>
      </c>
      <c r="J220" s="108" t="s">
        <v>12</v>
      </c>
      <c r="K220" s="45" t="str">
        <f>IFERROR(LARGE((AL220:CA220),1),"")</f>
        <v/>
      </c>
      <c r="L220" s="1" t="str">
        <f>IFERROR(LARGE((AL220:CA220),2),"")</f>
        <v/>
      </c>
      <c r="M220" s="1" t="str">
        <f>IFERROR(LARGE((AL220:CA220),3),"")</f>
        <v/>
      </c>
      <c r="N220" s="1" t="str">
        <f>IFERROR(LARGE((AL220:CA220),4),"")</f>
        <v/>
      </c>
      <c r="O220" s="46" t="str">
        <f>IFERROR(LARGE((AL220:CA220),5),"")</f>
        <v/>
      </c>
      <c r="P220" s="1"/>
      <c r="Q220" s="56"/>
      <c r="R220" s="57"/>
      <c r="T220" s="5">
        <f t="shared" ref="T220" si="744">IF(U219="","",1)</f>
        <v>1</v>
      </c>
      <c r="U220" s="126">
        <f t="shared" ref="U220" si="745">IF(U219="","",1)</f>
        <v>1</v>
      </c>
      <c r="V220" s="6">
        <f t="shared" ref="V220" si="746">IF(U219="","",1)</f>
        <v>1</v>
      </c>
      <c r="X220" s="60"/>
      <c r="Y220" s="46"/>
      <c r="Z220" s="76"/>
      <c r="AB220" s="82"/>
      <c r="AC220" s="45"/>
      <c r="AD220" s="60"/>
      <c r="AF220" s="45" t="s">
        <v>12</v>
      </c>
      <c r="AG220" s="1" t="s">
        <v>12</v>
      </c>
      <c r="AH220" s="1" t="s">
        <v>12</v>
      </c>
      <c r="AI220" s="1" t="s">
        <v>12</v>
      </c>
      <c r="AJ220" s="46" t="s">
        <v>12</v>
      </c>
      <c r="AK220" s="108"/>
      <c r="AL220" s="45" t="s">
        <v>12</v>
      </c>
      <c r="AM220" s="45" t="s">
        <v>12</v>
      </c>
      <c r="AN220" s="45" t="s">
        <v>12</v>
      </c>
      <c r="AO220" s="45" t="s">
        <v>12</v>
      </c>
      <c r="AP220" s="45" t="s">
        <v>12</v>
      </c>
      <c r="AQ220" s="45" t="s">
        <v>12</v>
      </c>
      <c r="AR220" s="45" t="s">
        <v>12</v>
      </c>
      <c r="AS220" s="45" t="s">
        <v>12</v>
      </c>
      <c r="AT220" s="45" t="s">
        <v>12</v>
      </c>
      <c r="AU220" s="45" t="s">
        <v>12</v>
      </c>
      <c r="AV220" s="45" t="s">
        <v>12</v>
      </c>
      <c r="AW220" s="45" t="s">
        <v>12</v>
      </c>
      <c r="AX220" s="45" t="s">
        <v>12</v>
      </c>
      <c r="AY220" s="45" t="s">
        <v>12</v>
      </c>
      <c r="AZ220" s="45" t="s">
        <v>12</v>
      </c>
      <c r="BA220" s="45" t="s">
        <v>12</v>
      </c>
      <c r="BB220" s="45" t="s">
        <v>12</v>
      </c>
      <c r="BC220" s="45" t="s">
        <v>12</v>
      </c>
      <c r="BD220" s="45" t="s">
        <v>12</v>
      </c>
      <c r="BE220" s="45" t="s">
        <v>12</v>
      </c>
      <c r="BF220" s="45" t="s">
        <v>12</v>
      </c>
      <c r="BG220" s="45" t="s">
        <v>12</v>
      </c>
      <c r="BH220" s="45" t="s">
        <v>12</v>
      </c>
      <c r="BI220" s="45" t="s">
        <v>12</v>
      </c>
      <c r="BJ220" s="45" t="s">
        <v>12</v>
      </c>
      <c r="BK220" s="45" t="s">
        <v>12</v>
      </c>
      <c r="BL220" s="45" t="s">
        <v>12</v>
      </c>
      <c r="BM220" s="45" t="s">
        <v>12</v>
      </c>
      <c r="BN220" s="45" t="s">
        <v>12</v>
      </c>
      <c r="BO220" s="45" t="s">
        <v>12</v>
      </c>
      <c r="BP220" s="45" t="s">
        <v>12</v>
      </c>
      <c r="BQ220" s="45" t="s">
        <v>12</v>
      </c>
      <c r="BR220" s="45" t="s">
        <v>12</v>
      </c>
      <c r="BS220" s="45" t="s">
        <v>12</v>
      </c>
      <c r="BT220" s="45" t="s">
        <v>12</v>
      </c>
      <c r="BU220" s="45" t="s">
        <v>12</v>
      </c>
      <c r="BV220" s="45" t="s">
        <v>12</v>
      </c>
      <c r="BW220" s="45" t="s">
        <v>12</v>
      </c>
      <c r="BX220" s="45" t="s">
        <v>12</v>
      </c>
      <c r="BY220" s="45" t="s">
        <v>12</v>
      </c>
      <c r="BZ220" s="45" t="s">
        <v>12</v>
      </c>
      <c r="CA220" s="45" t="s">
        <v>12</v>
      </c>
      <c r="CB220" s="117"/>
      <c r="CC220" s="60"/>
      <c r="CD220" s="46"/>
      <c r="CE220" s="88"/>
    </row>
    <row r="221" spans="2:83" s="39" customFormat="1" ht="8.5" customHeight="1" thickBot="1" x14ac:dyDescent="0.4">
      <c r="B221" s="102"/>
      <c r="C221" s="324"/>
      <c r="D221" s="101"/>
      <c r="E221" s="103"/>
      <c r="F221" s="99"/>
      <c r="G221" s="100"/>
      <c r="I221" s="106"/>
      <c r="K221" s="101"/>
      <c r="L221" s="99"/>
      <c r="M221" s="99"/>
      <c r="N221" s="99"/>
      <c r="O221" s="100"/>
      <c r="Q221" s="114"/>
      <c r="R221" s="100"/>
      <c r="T221" s="120">
        <f t="shared" ref="T221" si="747">IF(U219="","",1)</f>
        <v>1</v>
      </c>
      <c r="U221" s="39">
        <f t="shared" ref="U221" si="748">IF(U219="","",1)</f>
        <v>1</v>
      </c>
      <c r="V221" s="121">
        <f t="shared" ref="V221" si="749">IF(U219="","",1)</f>
        <v>1</v>
      </c>
      <c r="X221" s="106"/>
      <c r="Y221" s="97"/>
      <c r="Z221" s="98"/>
      <c r="AB221" s="104"/>
      <c r="AC221" s="92"/>
      <c r="AD221" s="148"/>
      <c r="AF221" s="153"/>
      <c r="AG221" s="154"/>
      <c r="AH221" s="154"/>
      <c r="AI221" s="155"/>
      <c r="AJ221" s="156"/>
      <c r="AL221" s="159"/>
      <c r="AM221" s="155"/>
      <c r="AN221" s="155"/>
      <c r="AO221" s="155"/>
      <c r="AP221" s="155"/>
      <c r="AQ221" s="155"/>
      <c r="AR221" s="155"/>
      <c r="AS221" s="155"/>
      <c r="AT221" s="155"/>
      <c r="AU221" s="155"/>
      <c r="AV221" s="155"/>
      <c r="AW221" s="155"/>
      <c r="AX221" s="155"/>
      <c r="AY221" s="155"/>
      <c r="AZ221" s="155"/>
      <c r="BA221" s="155"/>
      <c r="BB221" s="155"/>
      <c r="BC221" s="155"/>
      <c r="BD221" s="155"/>
      <c r="BE221" s="155"/>
      <c r="BF221" s="155"/>
      <c r="BG221" s="155"/>
      <c r="BH221" s="155"/>
      <c r="BI221" s="155"/>
      <c r="BJ221" s="155"/>
      <c r="BK221" s="155"/>
      <c r="BL221" s="155"/>
      <c r="BM221" s="155"/>
      <c r="BN221" s="155"/>
      <c r="BO221" s="155"/>
      <c r="BP221" s="155"/>
      <c r="BQ221" s="155"/>
      <c r="BR221" s="155"/>
      <c r="BS221" s="155"/>
      <c r="BT221" s="155"/>
      <c r="BU221" s="155"/>
      <c r="BV221" s="155"/>
      <c r="BW221" s="155"/>
      <c r="BX221" s="155"/>
      <c r="BY221" s="155"/>
      <c r="BZ221" s="155"/>
      <c r="CA221" s="156"/>
      <c r="CC221" s="158"/>
      <c r="CD221" s="97"/>
      <c r="CE221" s="105"/>
    </row>
    <row r="222" spans="2:83" ht="8.5" customHeight="1" thickTop="1" x14ac:dyDescent="0.35">
      <c r="B222" s="71"/>
      <c r="C222" s="323"/>
      <c r="D222" s="47"/>
      <c r="E222" s="60"/>
      <c r="G222" s="46"/>
      <c r="I222" s="61"/>
      <c r="K222" s="45"/>
      <c r="L222" s="1"/>
      <c r="M222" s="1"/>
      <c r="N222" s="1"/>
      <c r="O222" s="46"/>
      <c r="P222" s="1"/>
      <c r="Q222" s="56"/>
      <c r="R222" s="57"/>
      <c r="T222" s="5">
        <f t="shared" ref="T222" si="750">IF(U223="","",1)</f>
        <v>1</v>
      </c>
      <c r="U222" s="1">
        <f t="shared" ref="U222" si="751">IF(U223="","",1)</f>
        <v>1</v>
      </c>
      <c r="V222" s="6">
        <f t="shared" ref="V222" si="752">IF(U223="","",1)</f>
        <v>1</v>
      </c>
      <c r="X222" s="60"/>
      <c r="Y222" s="46"/>
      <c r="Z222" s="76"/>
      <c r="AB222" s="82"/>
      <c r="AC222" s="45"/>
      <c r="AD222" s="134"/>
      <c r="AF222" s="135"/>
      <c r="AG222" s="136"/>
      <c r="AH222" s="136"/>
      <c r="AI222" s="137"/>
      <c r="AJ222" s="138"/>
      <c r="AL222" s="143"/>
      <c r="AM222" s="144"/>
      <c r="AN222" s="144"/>
      <c r="AO222" s="144"/>
      <c r="AP222" s="144"/>
      <c r="AQ222" s="144"/>
      <c r="AR222" s="144"/>
      <c r="AS222" s="144"/>
      <c r="AT222" s="144"/>
      <c r="AU222" s="144"/>
      <c r="AV222" s="144"/>
      <c r="AW222" s="144"/>
      <c r="AX222" s="144"/>
      <c r="AY222" s="144"/>
      <c r="AZ222" s="144"/>
      <c r="BA222" s="144"/>
      <c r="BB222" s="144"/>
      <c r="BC222" s="144"/>
      <c r="BD222" s="144"/>
      <c r="BE222" s="144"/>
      <c r="BF222" s="144"/>
      <c r="BG222" s="144"/>
      <c r="BH222" s="144"/>
      <c r="BI222" s="144"/>
      <c r="BJ222" s="144"/>
      <c r="BK222" s="144"/>
      <c r="BL222" s="144"/>
      <c r="BM222" s="144"/>
      <c r="BN222" s="144"/>
      <c r="BO222" s="144"/>
      <c r="BP222" s="144"/>
      <c r="BQ222" s="144"/>
      <c r="BR222" s="144"/>
      <c r="BS222" s="144"/>
      <c r="BT222" s="144"/>
      <c r="BU222" s="144"/>
      <c r="BV222" s="144"/>
      <c r="BW222" s="144"/>
      <c r="BX222" s="144"/>
      <c r="BY222" s="144"/>
      <c r="BZ222" s="144"/>
      <c r="CA222" s="145"/>
      <c r="CB222" s="117"/>
      <c r="CC222" s="134"/>
      <c r="CD222" s="46"/>
      <c r="CE222" s="88"/>
    </row>
    <row r="223" spans="2:83" x14ac:dyDescent="0.35">
      <c r="B223" s="71"/>
      <c r="C223" s="323">
        <f t="shared" ref="C223" si="753">IF(AC223="Athlete Name","",AC223)</f>
        <v>49</v>
      </c>
      <c r="D223" s="47" t="str">
        <f t="shared" ref="D223" si="754">IF(AD223="Athlete Name","",AD223)</f>
        <v>Mackenzie Kring</v>
      </c>
      <c r="E223" s="60"/>
      <c r="F223" s="3">
        <f>IF(COUNT(AL223:CA223)=0,"", COUNT(AL223:CA223))</f>
        <v>14</v>
      </c>
      <c r="G223" s="46">
        <f t="shared" ref="G223" si="755">_xlfn.IFS(F223="","",F223=1,1,F223=2,2,F223=3,3,F223=4,4,F223=5,5,F223&gt;5,5)</f>
        <v>5</v>
      </c>
      <c r="I223" s="61"/>
      <c r="J223" s="108" t="s">
        <v>7</v>
      </c>
      <c r="K223" s="45">
        <f>IFERROR(LARGE((AL223:CA223),1),"")</f>
        <v>581</v>
      </c>
      <c r="L223" s="1">
        <f>IFERROR(LARGE((AL223:CA223),2),"")</f>
        <v>581</v>
      </c>
      <c r="M223" s="1">
        <f>IFERROR(LARGE((AL223:CA223),3),"")</f>
        <v>580</v>
      </c>
      <c r="N223" s="1">
        <f>IFERROR(LARGE((AL223:CA223),4),"")</f>
        <v>579</v>
      </c>
      <c r="O223" s="46">
        <f>IFERROR(LARGE((AL223:CA223),5),"")</f>
        <v>579</v>
      </c>
      <c r="P223" s="1"/>
      <c r="Q223" s="56">
        <f t="shared" ref="Q223" si="756">IFERROR(AVERAGEIF(K223:O223,"&gt;0"),"")</f>
        <v>580</v>
      </c>
      <c r="R223" s="57" t="str">
        <f t="shared" ref="R223" si="757">IF(SUM(AF224:AJ224,K224:O224)=0,"",SUM(AF224:AJ224,K224:O224))</f>
        <v/>
      </c>
      <c r="T223" s="5">
        <f t="shared" ref="T223" si="758">IF(U223="","",1)</f>
        <v>1</v>
      </c>
      <c r="U223" s="4">
        <f t="shared" ref="U223" si="759">IF(SUM(Q223:R223)=0,"",SUM(Q223:R223))</f>
        <v>580</v>
      </c>
      <c r="V223" s="6">
        <f t="shared" ref="V223" si="760">IF(U223="","",1)</f>
        <v>1</v>
      </c>
      <c r="X223" s="60" t="str">
        <f t="shared" ref="X223" si="761">IF(AD223="Athlete Name","",AD223)</f>
        <v>Mackenzie Kring</v>
      </c>
      <c r="Y223" s="46"/>
      <c r="Z223" s="76"/>
      <c r="AB223" s="82"/>
      <c r="AC223" s="45">
        <v>49</v>
      </c>
      <c r="AD223" s="60" t="s">
        <v>232</v>
      </c>
      <c r="AF223" s="45"/>
      <c r="AG223" s="1"/>
      <c r="AH223" s="1"/>
      <c r="AI223" s="1"/>
      <c r="AJ223" s="46"/>
      <c r="AK223" s="108"/>
      <c r="AL223" s="62" t="s">
        <v>7</v>
      </c>
      <c r="AM223" s="62" t="s">
        <v>7</v>
      </c>
      <c r="AN223" s="62">
        <v>581</v>
      </c>
      <c r="AO223" s="62" t="s">
        <v>7</v>
      </c>
      <c r="AP223" s="62" t="s">
        <v>7</v>
      </c>
      <c r="AQ223" s="62">
        <v>581</v>
      </c>
      <c r="AR223" s="62">
        <v>571</v>
      </c>
      <c r="AS223" s="62">
        <v>569</v>
      </c>
      <c r="AT223" s="62" t="s">
        <v>7</v>
      </c>
      <c r="AU223" s="62" t="s">
        <v>7</v>
      </c>
      <c r="AV223" s="62">
        <v>579</v>
      </c>
      <c r="AW223" s="62">
        <v>579</v>
      </c>
      <c r="AX223" s="62">
        <v>577</v>
      </c>
      <c r="AY223" s="62" t="s">
        <v>7</v>
      </c>
      <c r="AZ223" s="62" t="s">
        <v>7</v>
      </c>
      <c r="BA223" s="62" t="s">
        <v>7</v>
      </c>
      <c r="BB223" s="62" t="s">
        <v>7</v>
      </c>
      <c r="BC223" s="62">
        <v>580</v>
      </c>
      <c r="BD223" s="62" t="s">
        <v>7</v>
      </c>
      <c r="BE223" s="62" t="s">
        <v>7</v>
      </c>
      <c r="BF223" s="62" t="s">
        <v>7</v>
      </c>
      <c r="BG223" s="62" t="s">
        <v>7</v>
      </c>
      <c r="BH223" s="62" t="s">
        <v>7</v>
      </c>
      <c r="BI223" s="62">
        <v>574</v>
      </c>
      <c r="BJ223" s="62">
        <v>558</v>
      </c>
      <c r="BK223" s="62">
        <v>555</v>
      </c>
      <c r="BL223" s="62">
        <v>557</v>
      </c>
      <c r="BM223" s="62" t="s">
        <v>7</v>
      </c>
      <c r="BN223" s="62" t="s">
        <v>7</v>
      </c>
      <c r="BO223" s="62" t="s">
        <v>7</v>
      </c>
      <c r="BP223" s="62" t="s">
        <v>7</v>
      </c>
      <c r="BQ223" s="62" t="s">
        <v>7</v>
      </c>
      <c r="BR223" s="62" t="s">
        <v>7</v>
      </c>
      <c r="BS223" s="62" t="s">
        <v>7</v>
      </c>
      <c r="BT223" s="62">
        <v>561</v>
      </c>
      <c r="BU223" s="62">
        <v>571</v>
      </c>
      <c r="BV223" s="62" t="s">
        <v>7</v>
      </c>
      <c r="BW223" s="62" t="s">
        <v>7</v>
      </c>
      <c r="BX223" s="62" t="s">
        <v>7</v>
      </c>
      <c r="BY223" s="62" t="s">
        <v>7</v>
      </c>
      <c r="BZ223" s="62" t="s">
        <v>7</v>
      </c>
      <c r="CA223" s="62" t="s">
        <v>7</v>
      </c>
      <c r="CB223" s="117"/>
      <c r="CC223" s="60" t="str">
        <f>IF(AD223="Athlete Name","",AD223)</f>
        <v>Mackenzie Kring</v>
      </c>
      <c r="CD223" s="46">
        <v>51</v>
      </c>
      <c r="CE223" s="88"/>
    </row>
    <row r="224" spans="2:83" x14ac:dyDescent="0.35">
      <c r="B224" s="71"/>
      <c r="C224" s="323"/>
      <c r="D224" s="47"/>
      <c r="E224" s="60"/>
      <c r="G224" s="46"/>
      <c r="I224" s="61" t="str">
        <f>IF(SUM(AF224:AJ224)=0,"",SUM(AF224:AJ224))</f>
        <v/>
      </c>
      <c r="J224" s="108" t="s">
        <v>12</v>
      </c>
      <c r="K224" s="45" t="str">
        <f>IFERROR(LARGE((AL224:CA224),1),"")</f>
        <v/>
      </c>
      <c r="L224" s="1" t="str">
        <f>IFERROR(LARGE((AL224:CA224),2),"")</f>
        <v/>
      </c>
      <c r="M224" s="1" t="str">
        <f>IFERROR(LARGE((AL224:CA224),3),"")</f>
        <v/>
      </c>
      <c r="N224" s="1" t="str">
        <f>IFERROR(LARGE((AL224:CA224),4),"")</f>
        <v/>
      </c>
      <c r="O224" s="46" t="str">
        <f>IFERROR(LARGE((AL224:CA224),5),"")</f>
        <v/>
      </c>
      <c r="P224" s="1"/>
      <c r="Q224" s="56"/>
      <c r="R224" s="57"/>
      <c r="T224" s="5">
        <f t="shared" ref="T224" si="762">IF(U223="","",1)</f>
        <v>1</v>
      </c>
      <c r="U224" s="126">
        <f t="shared" ref="U224" si="763">IF(U223="","",1)</f>
        <v>1</v>
      </c>
      <c r="V224" s="6">
        <f t="shared" ref="V224" si="764">IF(U223="","",1)</f>
        <v>1</v>
      </c>
      <c r="X224" s="60"/>
      <c r="Y224" s="46"/>
      <c r="Z224" s="76"/>
      <c r="AB224" s="82"/>
      <c r="AC224" s="45"/>
      <c r="AD224" s="60"/>
      <c r="AF224" s="45" t="s">
        <v>12</v>
      </c>
      <c r="AG224" s="1" t="s">
        <v>12</v>
      </c>
      <c r="AH224" s="1" t="s">
        <v>12</v>
      </c>
      <c r="AI224" s="1" t="s">
        <v>12</v>
      </c>
      <c r="AJ224" s="46" t="s">
        <v>12</v>
      </c>
      <c r="AK224" s="108"/>
      <c r="AL224" s="45" t="s">
        <v>12</v>
      </c>
      <c r="AM224" s="45" t="s">
        <v>12</v>
      </c>
      <c r="AN224" s="45" t="s">
        <v>12</v>
      </c>
      <c r="AO224" s="45" t="s">
        <v>12</v>
      </c>
      <c r="AP224" s="45" t="s">
        <v>12</v>
      </c>
      <c r="AQ224" s="45" t="s">
        <v>12</v>
      </c>
      <c r="AR224" s="45" t="s">
        <v>12</v>
      </c>
      <c r="AS224" s="45" t="s">
        <v>12</v>
      </c>
      <c r="AT224" s="45" t="s">
        <v>12</v>
      </c>
      <c r="AU224" s="45" t="s">
        <v>12</v>
      </c>
      <c r="AV224" s="45" t="s">
        <v>12</v>
      </c>
      <c r="AW224" s="45" t="s">
        <v>12</v>
      </c>
      <c r="AX224" s="45" t="s">
        <v>12</v>
      </c>
      <c r="AY224" s="45" t="s">
        <v>12</v>
      </c>
      <c r="AZ224" s="45" t="s">
        <v>12</v>
      </c>
      <c r="BA224" s="45" t="s">
        <v>12</v>
      </c>
      <c r="BB224" s="45" t="s">
        <v>12</v>
      </c>
      <c r="BC224" s="45" t="s">
        <v>12</v>
      </c>
      <c r="BD224" s="45" t="s">
        <v>12</v>
      </c>
      <c r="BE224" s="45" t="s">
        <v>12</v>
      </c>
      <c r="BF224" s="45" t="s">
        <v>12</v>
      </c>
      <c r="BG224" s="45" t="s">
        <v>12</v>
      </c>
      <c r="BH224" s="45" t="s">
        <v>12</v>
      </c>
      <c r="BI224" s="45" t="s">
        <v>12</v>
      </c>
      <c r="BJ224" s="45" t="s">
        <v>12</v>
      </c>
      <c r="BK224" s="45" t="s">
        <v>12</v>
      </c>
      <c r="BL224" s="45" t="s">
        <v>12</v>
      </c>
      <c r="BM224" s="45" t="s">
        <v>12</v>
      </c>
      <c r="BN224" s="45" t="s">
        <v>12</v>
      </c>
      <c r="BO224" s="45" t="s">
        <v>12</v>
      </c>
      <c r="BP224" s="45" t="s">
        <v>12</v>
      </c>
      <c r="BQ224" s="45" t="s">
        <v>12</v>
      </c>
      <c r="BR224" s="45" t="s">
        <v>12</v>
      </c>
      <c r="BS224" s="45" t="s">
        <v>12</v>
      </c>
      <c r="BT224" s="45" t="s">
        <v>12</v>
      </c>
      <c r="BU224" s="45" t="s">
        <v>12</v>
      </c>
      <c r="BV224" s="45" t="s">
        <v>12</v>
      </c>
      <c r="BW224" s="45" t="s">
        <v>12</v>
      </c>
      <c r="BX224" s="45" t="s">
        <v>12</v>
      </c>
      <c r="BY224" s="45" t="s">
        <v>12</v>
      </c>
      <c r="BZ224" s="45" t="s">
        <v>12</v>
      </c>
      <c r="CA224" s="45" t="s">
        <v>12</v>
      </c>
      <c r="CB224" s="117"/>
      <c r="CC224" s="60"/>
      <c r="CD224" s="46"/>
      <c r="CE224" s="88"/>
    </row>
    <row r="225" spans="2:83" s="39" customFormat="1" ht="8.5" customHeight="1" thickBot="1" x14ac:dyDescent="0.4">
      <c r="B225" s="102"/>
      <c r="C225" s="324"/>
      <c r="D225" s="107"/>
      <c r="E225" s="103"/>
      <c r="F225" s="115"/>
      <c r="G225" s="116"/>
      <c r="I225" s="95"/>
      <c r="K225" s="96"/>
      <c r="L225" s="93"/>
      <c r="M225" s="93"/>
      <c r="N225" s="93"/>
      <c r="O225" s="94"/>
      <c r="Q225" s="112"/>
      <c r="R225" s="113"/>
      <c r="T225" s="110">
        <f t="shared" ref="T225" si="765">IF(U223="","",1)</f>
        <v>1</v>
      </c>
      <c r="U225" s="93">
        <f t="shared" ref="U225" si="766">IF(U223="","",1)</f>
        <v>1</v>
      </c>
      <c r="V225" s="109">
        <f t="shared" ref="V225" si="767">IF(U223="","",1)</f>
        <v>1</v>
      </c>
      <c r="X225" s="107"/>
      <c r="Y225" s="97"/>
      <c r="Z225" s="98"/>
      <c r="AB225" s="104"/>
      <c r="AC225" s="92"/>
      <c r="AD225" s="139"/>
      <c r="AF225" s="140"/>
      <c r="AG225" s="141"/>
      <c r="AH225" s="141"/>
      <c r="AI225" s="141"/>
      <c r="AJ225" s="142"/>
      <c r="AL225" s="140"/>
      <c r="AM225" s="141"/>
      <c r="AN225" s="141"/>
      <c r="AO225" s="141"/>
      <c r="AP225" s="141"/>
      <c r="AQ225" s="141"/>
      <c r="AR225" s="141"/>
      <c r="AS225" s="141"/>
      <c r="AT225" s="141"/>
      <c r="AU225" s="141"/>
      <c r="AV225" s="141"/>
      <c r="AW225" s="141"/>
      <c r="AX225" s="141"/>
      <c r="AY225" s="141"/>
      <c r="AZ225" s="141"/>
      <c r="BA225" s="141"/>
      <c r="BB225" s="141"/>
      <c r="BC225" s="141"/>
      <c r="BD225" s="141"/>
      <c r="BE225" s="141"/>
      <c r="BF225" s="141"/>
      <c r="BG225" s="141"/>
      <c r="BH225" s="141"/>
      <c r="BI225" s="141"/>
      <c r="BJ225" s="141"/>
      <c r="BK225" s="141"/>
      <c r="BL225" s="141"/>
      <c r="BM225" s="141"/>
      <c r="BN225" s="141"/>
      <c r="BO225" s="141"/>
      <c r="BP225" s="141"/>
      <c r="BQ225" s="141"/>
      <c r="BR225" s="141"/>
      <c r="BS225" s="141"/>
      <c r="BT225" s="141"/>
      <c r="BU225" s="141"/>
      <c r="BV225" s="141"/>
      <c r="BW225" s="141"/>
      <c r="BX225" s="141"/>
      <c r="BY225" s="141"/>
      <c r="BZ225" s="141"/>
      <c r="CA225" s="142"/>
      <c r="CB225" s="118"/>
      <c r="CC225" s="146"/>
      <c r="CD225" s="97"/>
      <c r="CE225" s="105"/>
    </row>
    <row r="226" spans="2:83" ht="8.5" customHeight="1" thickTop="1" x14ac:dyDescent="0.35">
      <c r="B226" s="71"/>
      <c r="C226" s="323"/>
      <c r="D226" s="47"/>
      <c r="E226" s="60"/>
      <c r="G226" s="46"/>
      <c r="I226" s="61"/>
      <c r="K226" s="45"/>
      <c r="L226" s="1"/>
      <c r="M226" s="1"/>
      <c r="N226" s="1"/>
      <c r="O226" s="46"/>
      <c r="P226" s="1"/>
      <c r="Q226" s="56"/>
      <c r="R226" s="57"/>
      <c r="T226" s="5">
        <f t="shared" ref="T226" si="768">IF(U227="","",1)</f>
        <v>1</v>
      </c>
      <c r="U226" s="1">
        <f t="shared" ref="U226:U262" si="769">IF(U227="","",1)</f>
        <v>1</v>
      </c>
      <c r="V226" s="6">
        <f t="shared" ref="V226" si="770">IF(U227="","",1)</f>
        <v>1</v>
      </c>
      <c r="X226" s="60"/>
      <c r="Y226" s="46"/>
      <c r="Z226" s="76"/>
      <c r="AB226" s="82"/>
      <c r="AC226" s="45"/>
      <c r="AD226" s="149"/>
      <c r="AF226" s="150"/>
      <c r="AG226" s="151"/>
      <c r="AH226" s="151"/>
      <c r="AI226" s="151"/>
      <c r="AJ226" s="152"/>
      <c r="AL226" s="150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K226" s="157"/>
      <c r="BL226" s="157"/>
      <c r="BM226" s="157"/>
      <c r="BN226" s="157"/>
      <c r="BO226" s="157"/>
      <c r="BP226" s="157"/>
      <c r="BQ226" s="157"/>
      <c r="BR226" s="157"/>
      <c r="BS226" s="157"/>
      <c r="BT226" s="157"/>
      <c r="BU226" s="157"/>
      <c r="BV226" s="157"/>
      <c r="BW226" s="157"/>
      <c r="BX226" s="157"/>
      <c r="BY226" s="157"/>
      <c r="BZ226" s="157"/>
      <c r="CA226" s="152"/>
      <c r="CB226" s="117"/>
      <c r="CC226" s="149"/>
      <c r="CD226" s="46"/>
      <c r="CE226" s="88"/>
    </row>
    <row r="227" spans="2:83" x14ac:dyDescent="0.35">
      <c r="B227" s="71"/>
      <c r="C227" s="323">
        <f t="shared" ref="C227" si="771">IF(AC227="Athlete Name","",AC227)</f>
        <v>50</v>
      </c>
      <c r="D227" s="47" t="str">
        <f t="shared" ref="D227" si="772">IF(AD227="Athlete Name","",AD227)</f>
        <v>Elijah Spencer</v>
      </c>
      <c r="E227" s="60"/>
      <c r="F227" s="3">
        <f>IF(COUNT(AL227:CA227)=0,"", COUNT(AL227:CA227))</f>
        <v>8</v>
      </c>
      <c r="G227" s="46">
        <f t="shared" ref="G227" si="773">_xlfn.IFS(F227="","",F227=1,1,F227=2,2,F227=3,3,F227=4,4,F227=5,5,F227&gt;5,5)</f>
        <v>5</v>
      </c>
      <c r="I227" s="61"/>
      <c r="J227" s="108" t="s">
        <v>7</v>
      </c>
      <c r="K227" s="45">
        <f>IFERROR(LARGE((AL227:CA227),1),"")</f>
        <v>586</v>
      </c>
      <c r="L227" s="1">
        <f>IFERROR(LARGE((AL227:CA227),2),"")</f>
        <v>580</v>
      </c>
      <c r="M227" s="1">
        <f>IFERROR(LARGE((AL227:CA227),3),"")</f>
        <v>580</v>
      </c>
      <c r="N227" s="1">
        <f>IFERROR(LARGE((AL227:CA227),4),"")</f>
        <v>578</v>
      </c>
      <c r="O227" s="46">
        <f>IFERROR(LARGE((AL227:CA227),5),"")</f>
        <v>576</v>
      </c>
      <c r="P227" s="1"/>
      <c r="Q227" s="56">
        <f t="shared" ref="Q227" si="774">IFERROR(AVERAGEIF(K227:O227,"&gt;0"),"")</f>
        <v>580</v>
      </c>
      <c r="R227" s="57" t="str">
        <f t="shared" ref="R227" si="775">IF(SUM(AF228:AJ228,K228:O228)=0,"",SUM(AF228:AJ228,K228:O228))</f>
        <v/>
      </c>
      <c r="T227" s="5">
        <f t="shared" ref="T227" si="776">IF(U227="","",1)</f>
        <v>1</v>
      </c>
      <c r="U227" s="4">
        <f t="shared" ref="U227" si="777">IF(SUM(Q227:R227)=0,"",SUM(Q227:R227))</f>
        <v>580</v>
      </c>
      <c r="V227" s="6">
        <f t="shared" ref="V227" si="778">IF(U227="","",1)</f>
        <v>1</v>
      </c>
      <c r="X227" s="60" t="str">
        <f t="shared" ref="X227" si="779">IF(AD227="Athlete Name","",AD227)</f>
        <v>Elijah Spencer</v>
      </c>
      <c r="Y227" s="46"/>
      <c r="Z227" s="76"/>
      <c r="AB227" s="82"/>
      <c r="AC227" s="45">
        <v>50</v>
      </c>
      <c r="AD227" s="60" t="s">
        <v>183</v>
      </c>
      <c r="AF227" s="45"/>
      <c r="AG227" s="1"/>
      <c r="AH227" s="1"/>
      <c r="AI227" s="1"/>
      <c r="AJ227" s="46"/>
      <c r="AK227" s="108"/>
      <c r="AL227" s="62" t="s">
        <v>7</v>
      </c>
      <c r="AM227" s="62" t="s">
        <v>7</v>
      </c>
      <c r="AN227" s="62" t="s">
        <v>7</v>
      </c>
      <c r="AO227" s="62" t="s">
        <v>7</v>
      </c>
      <c r="AP227" s="62" t="s">
        <v>7</v>
      </c>
      <c r="AQ227" s="62" t="s">
        <v>7</v>
      </c>
      <c r="AR227" s="62" t="s">
        <v>7</v>
      </c>
      <c r="AS227" s="62" t="s">
        <v>7</v>
      </c>
      <c r="AT227" s="62" t="s">
        <v>7</v>
      </c>
      <c r="AU227" s="62" t="s">
        <v>7</v>
      </c>
      <c r="AV227" s="62">
        <v>580</v>
      </c>
      <c r="AW227" s="62">
        <v>586</v>
      </c>
      <c r="AX227" s="62" t="s">
        <v>7</v>
      </c>
      <c r="AY227" s="62" t="s">
        <v>7</v>
      </c>
      <c r="AZ227" s="62" t="s">
        <v>7</v>
      </c>
      <c r="BA227" s="62" t="s">
        <v>7</v>
      </c>
      <c r="BB227" s="62" t="s">
        <v>7</v>
      </c>
      <c r="BC227" s="62" t="s">
        <v>7</v>
      </c>
      <c r="BD227" s="62" t="s">
        <v>7</v>
      </c>
      <c r="BE227" s="62" t="s">
        <v>7</v>
      </c>
      <c r="BF227" s="62" t="s">
        <v>7</v>
      </c>
      <c r="BG227" s="62" t="s">
        <v>7</v>
      </c>
      <c r="BH227" s="62" t="s">
        <v>7</v>
      </c>
      <c r="BI227" s="62">
        <v>576</v>
      </c>
      <c r="BJ227" s="62">
        <v>572</v>
      </c>
      <c r="BK227" s="62">
        <v>574</v>
      </c>
      <c r="BL227" s="62">
        <v>567</v>
      </c>
      <c r="BM227" s="62" t="s">
        <v>7</v>
      </c>
      <c r="BN227" s="62" t="s">
        <v>7</v>
      </c>
      <c r="BO227" s="62" t="s">
        <v>7</v>
      </c>
      <c r="BP227" s="62" t="s">
        <v>7</v>
      </c>
      <c r="BQ227" s="62">
        <v>578</v>
      </c>
      <c r="BR227" s="62">
        <v>580</v>
      </c>
      <c r="BS227" s="62" t="s">
        <v>7</v>
      </c>
      <c r="BT227" s="62" t="s">
        <v>7</v>
      </c>
      <c r="BU227" s="62" t="s">
        <v>7</v>
      </c>
      <c r="BV227" s="62" t="s">
        <v>7</v>
      </c>
      <c r="BW227" s="62" t="s">
        <v>7</v>
      </c>
      <c r="BX227" s="62" t="s">
        <v>7</v>
      </c>
      <c r="BY227" s="62" t="s">
        <v>7</v>
      </c>
      <c r="BZ227" s="62" t="s">
        <v>7</v>
      </c>
      <c r="CA227" s="62" t="s">
        <v>7</v>
      </c>
      <c r="CB227" s="117"/>
      <c r="CC227" s="60" t="str">
        <f>IF(AD227="Athlete Name","",AD227)</f>
        <v>Elijah Spencer</v>
      </c>
      <c r="CD227" s="46">
        <v>52</v>
      </c>
      <c r="CE227" s="88"/>
    </row>
    <row r="228" spans="2:83" x14ac:dyDescent="0.35">
      <c r="B228" s="71"/>
      <c r="C228" s="323"/>
      <c r="D228" s="47"/>
      <c r="E228" s="60"/>
      <c r="G228" s="46"/>
      <c r="I228" s="61" t="str">
        <f t="shared" ref="I228" si="780">IF(SUM(AF228:AJ228)=0,"",SUM(AF228:AJ228))</f>
        <v/>
      </c>
      <c r="J228" s="108" t="s">
        <v>12</v>
      </c>
      <c r="K228" s="45" t="str">
        <f>IFERROR(LARGE((AL228:CA228),1),"")</f>
        <v/>
      </c>
      <c r="L228" s="1" t="str">
        <f>IFERROR(LARGE((AL228:CA228),2),"")</f>
        <v/>
      </c>
      <c r="M228" s="1" t="str">
        <f>IFERROR(LARGE((AL228:CA228),3),"")</f>
        <v/>
      </c>
      <c r="N228" s="1" t="str">
        <f>IFERROR(LARGE((AL228:CA228),4),"")</f>
        <v/>
      </c>
      <c r="O228" s="46" t="str">
        <f>IFERROR(LARGE((AL228:CA228),5),"")</f>
        <v/>
      </c>
      <c r="P228" s="1"/>
      <c r="Q228" s="56"/>
      <c r="R228" s="57"/>
      <c r="T228" s="5">
        <f t="shared" ref="T228" si="781">IF(U227="","",1)</f>
        <v>1</v>
      </c>
      <c r="U228" s="126">
        <f t="shared" ref="U228:U264" si="782">IF(U227="","",1)</f>
        <v>1</v>
      </c>
      <c r="V228" s="6">
        <f t="shared" ref="V228" si="783">IF(U227="","",1)</f>
        <v>1</v>
      </c>
      <c r="X228" s="60"/>
      <c r="Y228" s="46"/>
      <c r="Z228" s="76"/>
      <c r="AB228" s="82"/>
      <c r="AC228" s="45"/>
      <c r="AD228" s="60"/>
      <c r="AF228" s="45" t="s">
        <v>12</v>
      </c>
      <c r="AG228" s="1" t="s">
        <v>12</v>
      </c>
      <c r="AH228" s="1" t="s">
        <v>12</v>
      </c>
      <c r="AI228" s="1" t="s">
        <v>12</v>
      </c>
      <c r="AJ228" s="46" t="s">
        <v>12</v>
      </c>
      <c r="AK228" s="108"/>
      <c r="AL228" s="45" t="s">
        <v>12</v>
      </c>
      <c r="AM228" s="45" t="s">
        <v>12</v>
      </c>
      <c r="AN228" s="45" t="s">
        <v>12</v>
      </c>
      <c r="AO228" s="45" t="s">
        <v>12</v>
      </c>
      <c r="AP228" s="45" t="s">
        <v>12</v>
      </c>
      <c r="AQ228" s="45" t="s">
        <v>12</v>
      </c>
      <c r="AR228" s="45" t="s">
        <v>12</v>
      </c>
      <c r="AS228" s="45" t="s">
        <v>12</v>
      </c>
      <c r="AT228" s="45" t="s">
        <v>12</v>
      </c>
      <c r="AU228" s="45" t="s">
        <v>12</v>
      </c>
      <c r="AV228" s="45" t="s">
        <v>12</v>
      </c>
      <c r="AW228" s="45" t="s">
        <v>12</v>
      </c>
      <c r="AX228" s="45" t="s">
        <v>12</v>
      </c>
      <c r="AY228" s="45" t="s">
        <v>12</v>
      </c>
      <c r="AZ228" s="45" t="s">
        <v>12</v>
      </c>
      <c r="BA228" s="45" t="s">
        <v>12</v>
      </c>
      <c r="BB228" s="45" t="s">
        <v>12</v>
      </c>
      <c r="BC228" s="45" t="s">
        <v>12</v>
      </c>
      <c r="BD228" s="45" t="s">
        <v>12</v>
      </c>
      <c r="BE228" s="45" t="s">
        <v>12</v>
      </c>
      <c r="BF228" s="45" t="s">
        <v>12</v>
      </c>
      <c r="BG228" s="45" t="s">
        <v>12</v>
      </c>
      <c r="BH228" s="45" t="s">
        <v>12</v>
      </c>
      <c r="BI228" s="45" t="s">
        <v>12</v>
      </c>
      <c r="BJ228" s="45" t="s">
        <v>12</v>
      </c>
      <c r="BK228" s="45" t="s">
        <v>12</v>
      </c>
      <c r="BL228" s="45" t="s">
        <v>12</v>
      </c>
      <c r="BM228" s="45" t="s">
        <v>12</v>
      </c>
      <c r="BN228" s="45" t="s">
        <v>12</v>
      </c>
      <c r="BO228" s="45" t="s">
        <v>12</v>
      </c>
      <c r="BP228" s="45" t="s">
        <v>12</v>
      </c>
      <c r="BQ228" s="45" t="s">
        <v>12</v>
      </c>
      <c r="BR228" s="45" t="s">
        <v>12</v>
      </c>
      <c r="BS228" s="45" t="s">
        <v>12</v>
      </c>
      <c r="BT228" s="45" t="s">
        <v>12</v>
      </c>
      <c r="BU228" s="45" t="s">
        <v>12</v>
      </c>
      <c r="BV228" s="45" t="s">
        <v>12</v>
      </c>
      <c r="BW228" s="45" t="s">
        <v>12</v>
      </c>
      <c r="BX228" s="45" t="s">
        <v>12</v>
      </c>
      <c r="BY228" s="45" t="s">
        <v>12</v>
      </c>
      <c r="BZ228" s="45" t="s">
        <v>12</v>
      </c>
      <c r="CA228" s="45" t="s">
        <v>12</v>
      </c>
      <c r="CB228" s="117"/>
      <c r="CC228" s="60"/>
      <c r="CD228" s="46"/>
      <c r="CE228" s="88"/>
    </row>
    <row r="229" spans="2:83" s="39" customFormat="1" ht="8.5" customHeight="1" thickBot="1" x14ac:dyDescent="0.4">
      <c r="B229" s="102"/>
      <c r="C229" s="324"/>
      <c r="D229" s="101"/>
      <c r="E229" s="103"/>
      <c r="F229" s="99"/>
      <c r="G229" s="100"/>
      <c r="I229" s="106"/>
      <c r="K229" s="101"/>
      <c r="L229" s="99"/>
      <c r="M229" s="99"/>
      <c r="N229" s="99"/>
      <c r="O229" s="100"/>
      <c r="Q229" s="114"/>
      <c r="R229" s="100"/>
      <c r="T229" s="120">
        <f t="shared" ref="T229" si="784">IF(U227="","",1)</f>
        <v>1</v>
      </c>
      <c r="U229" s="39">
        <f t="shared" ref="U229:U265" si="785">IF(U227="","",1)</f>
        <v>1</v>
      </c>
      <c r="V229" s="121">
        <f t="shared" ref="V229" si="786">IF(U227="","",1)</f>
        <v>1</v>
      </c>
      <c r="X229" s="106"/>
      <c r="Y229" s="97"/>
      <c r="Z229" s="98"/>
      <c r="AB229" s="104"/>
      <c r="AC229" s="92"/>
      <c r="AD229" s="148"/>
      <c r="AF229" s="153"/>
      <c r="AG229" s="154"/>
      <c r="AH229" s="154"/>
      <c r="AI229" s="155"/>
      <c r="AJ229" s="156"/>
      <c r="AL229" s="159"/>
      <c r="AM229" s="155"/>
      <c r="AN229" s="155"/>
      <c r="AO229" s="155"/>
      <c r="AP229" s="155"/>
      <c r="AQ229" s="155"/>
      <c r="AR229" s="155"/>
      <c r="AS229" s="155"/>
      <c r="AT229" s="155"/>
      <c r="AU229" s="155"/>
      <c r="AV229" s="155"/>
      <c r="AW229" s="155"/>
      <c r="AX229" s="155"/>
      <c r="AY229" s="155"/>
      <c r="AZ229" s="155"/>
      <c r="BA229" s="155"/>
      <c r="BB229" s="155"/>
      <c r="BC229" s="155"/>
      <c r="BD229" s="155"/>
      <c r="BE229" s="155"/>
      <c r="BF229" s="155"/>
      <c r="BG229" s="155"/>
      <c r="BH229" s="155"/>
      <c r="BI229" s="155"/>
      <c r="BJ229" s="155"/>
      <c r="BK229" s="155"/>
      <c r="BL229" s="155"/>
      <c r="BM229" s="155"/>
      <c r="BN229" s="155"/>
      <c r="BO229" s="155"/>
      <c r="BP229" s="155"/>
      <c r="BQ229" s="155"/>
      <c r="BR229" s="155"/>
      <c r="BS229" s="155"/>
      <c r="BT229" s="155"/>
      <c r="BU229" s="155"/>
      <c r="BV229" s="155"/>
      <c r="BW229" s="155"/>
      <c r="BX229" s="155"/>
      <c r="BY229" s="155"/>
      <c r="BZ229" s="155"/>
      <c r="CA229" s="156"/>
      <c r="CC229" s="158"/>
      <c r="CD229" s="97"/>
      <c r="CE229" s="105"/>
    </row>
    <row r="230" spans="2:83" ht="8.5" customHeight="1" thickTop="1" x14ac:dyDescent="0.35">
      <c r="B230" s="71"/>
      <c r="C230" s="323"/>
      <c r="D230" s="47"/>
      <c r="E230" s="60"/>
      <c r="G230" s="46"/>
      <c r="I230" s="61"/>
      <c r="K230" s="45"/>
      <c r="L230" s="1"/>
      <c r="M230" s="1"/>
      <c r="N230" s="1"/>
      <c r="O230" s="46"/>
      <c r="P230" s="1"/>
      <c r="Q230" s="56"/>
      <c r="R230" s="57"/>
      <c r="T230" s="5">
        <f t="shared" ref="T230" si="787">IF(U231="","",1)</f>
        <v>1</v>
      </c>
      <c r="U230" s="1">
        <f t="shared" si="769"/>
        <v>1</v>
      </c>
      <c r="V230" s="6">
        <f t="shared" ref="V230" si="788">IF(U231="","",1)</f>
        <v>1</v>
      </c>
      <c r="X230" s="60"/>
      <c r="Y230" s="46"/>
      <c r="Z230" s="76"/>
      <c r="AB230" s="82"/>
      <c r="AC230" s="45"/>
      <c r="AD230" s="149"/>
      <c r="AF230" s="150"/>
      <c r="AG230" s="151"/>
      <c r="AH230" s="151"/>
      <c r="AI230" s="151"/>
      <c r="AJ230" s="152"/>
      <c r="AL230" s="150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K230" s="157"/>
      <c r="BL230" s="157"/>
      <c r="BM230" s="157"/>
      <c r="BN230" s="157"/>
      <c r="BO230" s="157"/>
      <c r="BP230" s="157"/>
      <c r="BQ230" s="157"/>
      <c r="BR230" s="157"/>
      <c r="BS230" s="157"/>
      <c r="BT230" s="157"/>
      <c r="BU230" s="157"/>
      <c r="BV230" s="157"/>
      <c r="BW230" s="157"/>
      <c r="BX230" s="157"/>
      <c r="BY230" s="157"/>
      <c r="BZ230" s="157"/>
      <c r="CA230" s="152"/>
      <c r="CB230" s="117"/>
      <c r="CC230" s="149"/>
      <c r="CD230" s="46"/>
      <c r="CE230" s="88"/>
    </row>
    <row r="231" spans="2:83" x14ac:dyDescent="0.35">
      <c r="B231" s="71"/>
      <c r="C231" s="323">
        <v>51</v>
      </c>
      <c r="D231" s="47" t="str">
        <f t="shared" ref="D231" si="789">IF(AD231="Athlete Name","",AD231)</f>
        <v>Danjela De Jesus</v>
      </c>
      <c r="E231" s="60"/>
      <c r="F231" s="3">
        <f>IF(COUNT(AL231:CA231)=0,"", COUNT(AL231:CA231))</f>
        <v>5</v>
      </c>
      <c r="G231" s="46">
        <f t="shared" ref="G231" si="790">_xlfn.IFS(F231="","",F231=1,1,F231=2,2,F231=3,3,F231=4,4,F231=5,5,F231&gt;5,5)</f>
        <v>5</v>
      </c>
      <c r="I231" s="61"/>
      <c r="J231" s="108" t="s">
        <v>7</v>
      </c>
      <c r="K231" s="45">
        <f>IFERROR(LARGE((AL231:CA231),1),"")</f>
        <v>588</v>
      </c>
      <c r="L231" s="1">
        <f>IFERROR(LARGE((AL231:CA231),2),"")</f>
        <v>579</v>
      </c>
      <c r="M231" s="1">
        <f>IFERROR(LARGE((AL231:CA231),3),"")</f>
        <v>574</v>
      </c>
      <c r="N231" s="1">
        <f>IFERROR(LARGE((AL231:CA231),4),"")</f>
        <v>569</v>
      </c>
      <c r="O231" s="46">
        <f>IFERROR(LARGE((AL231:CA231),5),"")</f>
        <v>563</v>
      </c>
      <c r="P231" s="1"/>
      <c r="Q231" s="56">
        <f t="shared" ref="Q231" si="791">IFERROR(AVERAGEIF(K231:O231,"&gt;0"),"")</f>
        <v>574.6</v>
      </c>
      <c r="R231" s="57" t="str">
        <f t="shared" ref="R231" si="792">IF(SUM(AF232:AJ232,K232:O232)=0,"",SUM(AF232:AJ232,K232:O232))</f>
        <v/>
      </c>
      <c r="T231" s="5">
        <f t="shared" ref="T231" si="793">IF(U231="","",1)</f>
        <v>1</v>
      </c>
      <c r="U231" s="4">
        <f t="shared" ref="U231" si="794">IF(SUM(Q231:R231)=0,"",SUM(Q231:R231))</f>
        <v>574.6</v>
      </c>
      <c r="V231" s="6">
        <f t="shared" ref="V231" si="795">IF(U231="","",1)</f>
        <v>1</v>
      </c>
      <c r="X231" s="60" t="str">
        <f t="shared" ref="X231" si="796">IF(AD231="Athlete Name","",AD231)</f>
        <v>Danjela De Jesus</v>
      </c>
      <c r="Y231" s="46"/>
      <c r="Z231" s="76"/>
      <c r="AB231" s="82"/>
      <c r="AC231" s="45">
        <v>51</v>
      </c>
      <c r="AD231" s="60" t="s">
        <v>297</v>
      </c>
      <c r="AF231" s="45"/>
      <c r="AG231" s="1"/>
      <c r="AH231" s="1"/>
      <c r="AI231" s="1"/>
      <c r="AJ231" s="46"/>
      <c r="AK231" s="108"/>
      <c r="AL231" s="62" t="s">
        <v>7</v>
      </c>
      <c r="AM231" s="62" t="s">
        <v>7</v>
      </c>
      <c r="AN231" s="62" t="s">
        <v>7</v>
      </c>
      <c r="AO231" s="62" t="s">
        <v>7</v>
      </c>
      <c r="AP231" s="62" t="s">
        <v>7</v>
      </c>
      <c r="AQ231" s="62" t="s">
        <v>7</v>
      </c>
      <c r="AR231" s="62" t="s">
        <v>7</v>
      </c>
      <c r="AS231" s="62" t="s">
        <v>7</v>
      </c>
      <c r="AT231" s="62" t="s">
        <v>7</v>
      </c>
      <c r="AU231" s="62" t="s">
        <v>7</v>
      </c>
      <c r="AV231" s="62" t="s">
        <v>7</v>
      </c>
      <c r="AW231" s="62">
        <v>588</v>
      </c>
      <c r="AX231" s="62" t="s">
        <v>7</v>
      </c>
      <c r="AY231" s="62" t="s">
        <v>7</v>
      </c>
      <c r="AZ231" s="62" t="s">
        <v>7</v>
      </c>
      <c r="BA231" s="62" t="s">
        <v>7</v>
      </c>
      <c r="BB231" s="62" t="s">
        <v>7</v>
      </c>
      <c r="BC231" s="62" t="s">
        <v>7</v>
      </c>
      <c r="BD231" s="62" t="s">
        <v>7</v>
      </c>
      <c r="BE231" s="62" t="s">
        <v>7</v>
      </c>
      <c r="BF231" s="62" t="s">
        <v>7</v>
      </c>
      <c r="BG231" s="62" t="s">
        <v>7</v>
      </c>
      <c r="BH231" s="62" t="s">
        <v>7</v>
      </c>
      <c r="BI231" s="62">
        <v>574</v>
      </c>
      <c r="BJ231" s="62">
        <v>569</v>
      </c>
      <c r="BK231" s="62">
        <v>579</v>
      </c>
      <c r="BL231" s="62">
        <v>563</v>
      </c>
      <c r="BM231" s="62" t="s">
        <v>7</v>
      </c>
      <c r="BN231" s="62" t="s">
        <v>7</v>
      </c>
      <c r="BO231" s="62" t="s">
        <v>7</v>
      </c>
      <c r="BP231" s="62" t="s">
        <v>7</v>
      </c>
      <c r="BQ231" s="62" t="s">
        <v>7</v>
      </c>
      <c r="BR231" s="62" t="s">
        <v>7</v>
      </c>
      <c r="BS231" s="62" t="s">
        <v>7</v>
      </c>
      <c r="BT231" s="62" t="s">
        <v>7</v>
      </c>
      <c r="BU231" s="62" t="s">
        <v>7</v>
      </c>
      <c r="BV231" s="62" t="s">
        <v>7</v>
      </c>
      <c r="BW231" s="62" t="s">
        <v>7</v>
      </c>
      <c r="BX231" s="62" t="s">
        <v>7</v>
      </c>
      <c r="BY231" s="62" t="s">
        <v>7</v>
      </c>
      <c r="BZ231" s="62" t="s">
        <v>7</v>
      </c>
      <c r="CA231" s="62" t="s">
        <v>7</v>
      </c>
      <c r="CB231" s="117"/>
      <c r="CC231" s="60" t="str">
        <f>IF(AD231="Athlete Name","",AD231)</f>
        <v>Danjela De Jesus</v>
      </c>
      <c r="CD231" s="46">
        <v>53</v>
      </c>
      <c r="CE231" s="88"/>
    </row>
    <row r="232" spans="2:83" x14ac:dyDescent="0.35">
      <c r="B232" s="71"/>
      <c r="C232" s="323"/>
      <c r="D232" s="47"/>
      <c r="E232" s="60"/>
      <c r="G232" s="46"/>
      <c r="I232" s="61" t="str">
        <f t="shared" ref="I232" si="797">IF(SUM(AF232:AJ232)=0,"",SUM(AF232:AJ232))</f>
        <v/>
      </c>
      <c r="J232" s="108" t="s">
        <v>12</v>
      </c>
      <c r="K232" s="45" t="str">
        <f>IFERROR(LARGE((AL232:CA232),1),"")</f>
        <v/>
      </c>
      <c r="L232" s="1" t="str">
        <f>IFERROR(LARGE((AL232:CA232),2),"")</f>
        <v/>
      </c>
      <c r="M232" s="1" t="str">
        <f>IFERROR(LARGE((AL232:CA232),3),"")</f>
        <v/>
      </c>
      <c r="N232" s="1" t="str">
        <f>IFERROR(LARGE((AL232:CA232),4),"")</f>
        <v/>
      </c>
      <c r="O232" s="46" t="str">
        <f>IFERROR(LARGE((AL232:CA232),5),"")</f>
        <v/>
      </c>
      <c r="P232" s="1"/>
      <c r="Q232" s="56"/>
      <c r="R232" s="57"/>
      <c r="T232" s="5">
        <f t="shared" ref="T232" si="798">IF(U231="","",1)</f>
        <v>1</v>
      </c>
      <c r="U232" s="126">
        <f t="shared" si="782"/>
        <v>1</v>
      </c>
      <c r="V232" s="6">
        <f t="shared" ref="V232" si="799">IF(U231="","",1)</f>
        <v>1</v>
      </c>
      <c r="X232" s="60"/>
      <c r="Y232" s="46"/>
      <c r="Z232" s="76"/>
      <c r="AB232" s="82"/>
      <c r="AC232" s="45"/>
      <c r="AD232" s="60"/>
      <c r="AF232" s="45" t="s">
        <v>12</v>
      </c>
      <c r="AG232" s="1" t="s">
        <v>12</v>
      </c>
      <c r="AH232" s="1" t="s">
        <v>12</v>
      </c>
      <c r="AI232" s="1" t="s">
        <v>12</v>
      </c>
      <c r="AJ232" s="46" t="s">
        <v>12</v>
      </c>
      <c r="AK232" s="108"/>
      <c r="AL232" s="45" t="s">
        <v>12</v>
      </c>
      <c r="AM232" s="45" t="s">
        <v>12</v>
      </c>
      <c r="AN232" s="45" t="s">
        <v>12</v>
      </c>
      <c r="AO232" s="45" t="s">
        <v>12</v>
      </c>
      <c r="AP232" s="45" t="s">
        <v>12</v>
      </c>
      <c r="AQ232" s="45" t="s">
        <v>12</v>
      </c>
      <c r="AR232" s="45" t="s">
        <v>12</v>
      </c>
      <c r="AS232" s="45" t="s">
        <v>12</v>
      </c>
      <c r="AT232" s="45" t="s">
        <v>12</v>
      </c>
      <c r="AU232" s="45" t="s">
        <v>12</v>
      </c>
      <c r="AV232" s="45" t="s">
        <v>12</v>
      </c>
      <c r="AW232" s="45" t="s">
        <v>12</v>
      </c>
      <c r="AX232" s="45" t="s">
        <v>12</v>
      </c>
      <c r="AY232" s="45" t="s">
        <v>12</v>
      </c>
      <c r="AZ232" s="45" t="s">
        <v>12</v>
      </c>
      <c r="BA232" s="45" t="s">
        <v>12</v>
      </c>
      <c r="BB232" s="45" t="s">
        <v>12</v>
      </c>
      <c r="BC232" s="45" t="s">
        <v>12</v>
      </c>
      <c r="BD232" s="45" t="s">
        <v>12</v>
      </c>
      <c r="BE232" s="45" t="s">
        <v>12</v>
      </c>
      <c r="BF232" s="45" t="s">
        <v>12</v>
      </c>
      <c r="BG232" s="45" t="s">
        <v>12</v>
      </c>
      <c r="BH232" s="45" t="s">
        <v>12</v>
      </c>
      <c r="BI232" s="45" t="s">
        <v>12</v>
      </c>
      <c r="BJ232" s="45" t="s">
        <v>12</v>
      </c>
      <c r="BK232" s="45" t="s">
        <v>12</v>
      </c>
      <c r="BL232" s="45" t="s">
        <v>12</v>
      </c>
      <c r="BM232" s="45" t="s">
        <v>12</v>
      </c>
      <c r="BN232" s="45" t="s">
        <v>12</v>
      </c>
      <c r="BO232" s="45" t="s">
        <v>12</v>
      </c>
      <c r="BP232" s="45" t="s">
        <v>12</v>
      </c>
      <c r="BQ232" s="45" t="s">
        <v>12</v>
      </c>
      <c r="BR232" s="45" t="s">
        <v>12</v>
      </c>
      <c r="BS232" s="45" t="s">
        <v>12</v>
      </c>
      <c r="BT232" s="45" t="s">
        <v>12</v>
      </c>
      <c r="BU232" s="45" t="s">
        <v>12</v>
      </c>
      <c r="BV232" s="45" t="s">
        <v>12</v>
      </c>
      <c r="BW232" s="45" t="s">
        <v>12</v>
      </c>
      <c r="BX232" s="45" t="s">
        <v>12</v>
      </c>
      <c r="BY232" s="45" t="s">
        <v>12</v>
      </c>
      <c r="BZ232" s="45" t="s">
        <v>12</v>
      </c>
      <c r="CA232" s="45" t="s">
        <v>12</v>
      </c>
      <c r="CB232" s="117"/>
      <c r="CC232" s="60"/>
      <c r="CD232" s="46"/>
      <c r="CE232" s="88"/>
    </row>
    <row r="233" spans="2:83" s="39" customFormat="1" ht="8.5" customHeight="1" thickBot="1" x14ac:dyDescent="0.4">
      <c r="B233" s="102"/>
      <c r="C233" s="324"/>
      <c r="D233" s="101"/>
      <c r="E233" s="103"/>
      <c r="F233" s="99"/>
      <c r="G233" s="100"/>
      <c r="I233" s="106"/>
      <c r="K233" s="101"/>
      <c r="L233" s="99"/>
      <c r="M233" s="99"/>
      <c r="N233" s="99"/>
      <c r="O233" s="100"/>
      <c r="Q233" s="114"/>
      <c r="R233" s="100"/>
      <c r="T233" s="120">
        <f t="shared" ref="T233" si="800">IF(U231="","",1)</f>
        <v>1</v>
      </c>
      <c r="U233" s="39">
        <f t="shared" si="785"/>
        <v>1</v>
      </c>
      <c r="V233" s="121">
        <f t="shared" ref="V233" si="801">IF(U231="","",1)</f>
        <v>1</v>
      </c>
      <c r="X233" s="106"/>
      <c r="Y233" s="97"/>
      <c r="Z233" s="98"/>
      <c r="AB233" s="104"/>
      <c r="AC233" s="92"/>
      <c r="AD233" s="148"/>
      <c r="AF233" s="153"/>
      <c r="AG233" s="154"/>
      <c r="AH233" s="154"/>
      <c r="AI233" s="155"/>
      <c r="AJ233" s="156"/>
      <c r="AL233" s="159"/>
      <c r="AM233" s="155"/>
      <c r="AN233" s="155"/>
      <c r="AO233" s="155"/>
      <c r="AP233" s="155"/>
      <c r="AQ233" s="155"/>
      <c r="AR233" s="155"/>
      <c r="AS233" s="155"/>
      <c r="AT233" s="155"/>
      <c r="AU233" s="155"/>
      <c r="AV233" s="155"/>
      <c r="AW233" s="155"/>
      <c r="AX233" s="155"/>
      <c r="AY233" s="155"/>
      <c r="AZ233" s="155"/>
      <c r="BA233" s="155"/>
      <c r="BB233" s="155"/>
      <c r="BC233" s="155"/>
      <c r="BD233" s="155"/>
      <c r="BE233" s="155"/>
      <c r="BF233" s="155"/>
      <c r="BG233" s="155"/>
      <c r="BH233" s="155"/>
      <c r="BI233" s="155"/>
      <c r="BJ233" s="155"/>
      <c r="BK233" s="155"/>
      <c r="BL233" s="155"/>
      <c r="BM233" s="155"/>
      <c r="BN233" s="155"/>
      <c r="BO233" s="155"/>
      <c r="BP233" s="155"/>
      <c r="BQ233" s="155"/>
      <c r="BR233" s="155"/>
      <c r="BS233" s="155"/>
      <c r="BT233" s="155"/>
      <c r="BU233" s="155"/>
      <c r="BV233" s="155"/>
      <c r="BW233" s="155"/>
      <c r="BX233" s="155"/>
      <c r="BY233" s="155"/>
      <c r="BZ233" s="155"/>
      <c r="CA233" s="156"/>
      <c r="CC233" s="158"/>
      <c r="CD233" s="97"/>
      <c r="CE233" s="105"/>
    </row>
    <row r="234" spans="2:83" ht="8.5" customHeight="1" thickTop="1" x14ac:dyDescent="0.35">
      <c r="B234" s="71"/>
      <c r="C234" s="323"/>
      <c r="D234" s="47"/>
      <c r="E234" s="60"/>
      <c r="G234" s="46"/>
      <c r="I234" s="61"/>
      <c r="K234" s="45"/>
      <c r="L234" s="1"/>
      <c r="M234" s="1"/>
      <c r="N234" s="1"/>
      <c r="O234" s="46"/>
      <c r="P234" s="1"/>
      <c r="Q234" s="56"/>
      <c r="R234" s="57"/>
      <c r="T234" s="5">
        <f t="shared" ref="T234" si="802">IF(U235="","",1)</f>
        <v>1</v>
      </c>
      <c r="U234" s="1">
        <f t="shared" si="769"/>
        <v>1</v>
      </c>
      <c r="V234" s="6">
        <f t="shared" ref="V234" si="803">IF(U235="","",1)</f>
        <v>1</v>
      </c>
      <c r="X234" s="60"/>
      <c r="Y234" s="46"/>
      <c r="Z234" s="76"/>
      <c r="AB234" s="82"/>
      <c r="AC234" s="45"/>
      <c r="AD234" s="149"/>
      <c r="AF234" s="150"/>
      <c r="AG234" s="151"/>
      <c r="AH234" s="151"/>
      <c r="AI234" s="151"/>
      <c r="AJ234" s="152"/>
      <c r="AL234" s="150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K234" s="157"/>
      <c r="BL234" s="157"/>
      <c r="BM234" s="157"/>
      <c r="BN234" s="157"/>
      <c r="BO234" s="157"/>
      <c r="BP234" s="157"/>
      <c r="BQ234" s="157"/>
      <c r="BR234" s="157"/>
      <c r="BS234" s="157"/>
      <c r="BT234" s="157"/>
      <c r="BU234" s="157"/>
      <c r="BV234" s="157"/>
      <c r="BW234" s="157"/>
      <c r="BX234" s="157"/>
      <c r="BY234" s="157"/>
      <c r="BZ234" s="157"/>
      <c r="CA234" s="152"/>
      <c r="CB234" s="117"/>
      <c r="CC234" s="149"/>
      <c r="CD234" s="46"/>
      <c r="CE234" s="88"/>
    </row>
    <row r="235" spans="2:83" x14ac:dyDescent="0.35">
      <c r="B235" s="71"/>
      <c r="C235" s="323">
        <v>52</v>
      </c>
      <c r="D235" s="47" t="str">
        <f t="shared" ref="D235" si="804">IF(AD235="Athlete Name","",AD235)</f>
        <v>Caroline Martin</v>
      </c>
      <c r="E235" s="60"/>
      <c r="F235" s="3">
        <f>IF(COUNT(AL235:CA235)=0,"", COUNT(AL235:CA235))</f>
        <v>3</v>
      </c>
      <c r="G235" s="46">
        <f t="shared" ref="G235" si="805">_xlfn.IFS(F235="","",F235=1,1,F235=2,2,F235=3,3,F235=4,4,F235=5,5,F235&gt;5,5)</f>
        <v>3</v>
      </c>
      <c r="I235" s="61"/>
      <c r="J235" s="108" t="s">
        <v>7</v>
      </c>
      <c r="K235" s="45">
        <f>IFERROR(LARGE((AL235:CA235),1),"")</f>
        <v>582</v>
      </c>
      <c r="L235" s="1">
        <f>IFERROR(LARGE((AL235:CA235),2),"")</f>
        <v>560</v>
      </c>
      <c r="M235" s="1">
        <f>IFERROR(LARGE((AL235:CA235),3),"")</f>
        <v>549</v>
      </c>
      <c r="N235" s="1" t="str">
        <f>IFERROR(LARGE((AL235:CA235),4),"")</f>
        <v/>
      </c>
      <c r="O235" s="46" t="str">
        <f>IFERROR(LARGE((AL235:CA235),5),"")</f>
        <v/>
      </c>
      <c r="P235" s="1"/>
      <c r="Q235" s="56">
        <f t="shared" ref="Q235" si="806">IFERROR(AVERAGEIF(K235:O235,"&gt;0"),"")</f>
        <v>563.66666666666663</v>
      </c>
      <c r="R235" s="57" t="str">
        <f t="shared" ref="R235" si="807">IF(SUM(AF236:AJ236,K236:O236)=0,"",SUM(AF236:AJ236,K236:O236))</f>
        <v/>
      </c>
      <c r="T235" s="5">
        <f t="shared" ref="T235" si="808">IF(U235="","",1)</f>
        <v>1</v>
      </c>
      <c r="U235" s="4">
        <f t="shared" ref="U235" si="809">IF(SUM(Q235:R235)=0,"",SUM(Q235:R235))</f>
        <v>563.66666666666663</v>
      </c>
      <c r="V235" s="6">
        <f t="shared" ref="V235" si="810">IF(U235="","",1)</f>
        <v>1</v>
      </c>
      <c r="X235" s="60" t="str">
        <f t="shared" ref="X235" si="811">IF(AD235="Athlete Name","",AD235)</f>
        <v>Caroline Martin</v>
      </c>
      <c r="Y235" s="46"/>
      <c r="Z235" s="76"/>
      <c r="AB235" s="82"/>
      <c r="AC235" s="45">
        <v>52</v>
      </c>
      <c r="AD235" s="60" t="s">
        <v>294</v>
      </c>
      <c r="AF235" s="45"/>
      <c r="AG235" s="1"/>
      <c r="AH235" s="1"/>
      <c r="AI235" s="1"/>
      <c r="AJ235" s="46"/>
      <c r="AK235" s="108"/>
      <c r="AL235" s="62" t="s">
        <v>7</v>
      </c>
      <c r="AM235" s="62" t="s">
        <v>7</v>
      </c>
      <c r="AN235" s="62" t="s">
        <v>7</v>
      </c>
      <c r="AO235" s="62" t="s">
        <v>7</v>
      </c>
      <c r="AP235" s="62" t="s">
        <v>7</v>
      </c>
      <c r="AQ235" s="62" t="s">
        <v>7</v>
      </c>
      <c r="AR235" s="62" t="s">
        <v>7</v>
      </c>
      <c r="AS235" s="62" t="s">
        <v>7</v>
      </c>
      <c r="AT235" s="62" t="s">
        <v>7</v>
      </c>
      <c r="AU235" s="62" t="s">
        <v>7</v>
      </c>
      <c r="AV235" s="62" t="s">
        <v>7</v>
      </c>
      <c r="AW235" s="62">
        <v>582</v>
      </c>
      <c r="AX235" s="62" t="s">
        <v>7</v>
      </c>
      <c r="AY235" s="62" t="s">
        <v>7</v>
      </c>
      <c r="AZ235" s="62" t="s">
        <v>7</v>
      </c>
      <c r="BA235" s="62" t="s">
        <v>7</v>
      </c>
      <c r="BB235" s="62" t="s">
        <v>7</v>
      </c>
      <c r="BC235" s="62" t="s">
        <v>7</v>
      </c>
      <c r="BD235" s="62" t="s">
        <v>7</v>
      </c>
      <c r="BE235" s="62" t="s">
        <v>7</v>
      </c>
      <c r="BF235" s="62" t="s">
        <v>7</v>
      </c>
      <c r="BG235" s="62" t="s">
        <v>7</v>
      </c>
      <c r="BH235" s="62" t="s">
        <v>7</v>
      </c>
      <c r="BI235" s="62">
        <v>560</v>
      </c>
      <c r="BJ235" s="62">
        <v>549</v>
      </c>
      <c r="BK235" s="62" t="s">
        <v>7</v>
      </c>
      <c r="BL235" s="62" t="s">
        <v>7</v>
      </c>
      <c r="BM235" s="62" t="s">
        <v>7</v>
      </c>
      <c r="BN235" s="62" t="s">
        <v>7</v>
      </c>
      <c r="BO235" s="62" t="s">
        <v>7</v>
      </c>
      <c r="BP235" s="62" t="s">
        <v>7</v>
      </c>
      <c r="BQ235" s="62" t="s">
        <v>7</v>
      </c>
      <c r="BR235" s="62" t="s">
        <v>7</v>
      </c>
      <c r="BS235" s="62" t="s">
        <v>7</v>
      </c>
      <c r="BT235" s="62" t="s">
        <v>7</v>
      </c>
      <c r="BU235" s="62" t="s">
        <v>7</v>
      </c>
      <c r="BV235" s="62" t="s">
        <v>7</v>
      </c>
      <c r="BW235" s="62" t="s">
        <v>7</v>
      </c>
      <c r="BX235" s="62" t="s">
        <v>7</v>
      </c>
      <c r="BY235" s="62" t="s">
        <v>7</v>
      </c>
      <c r="BZ235" s="62" t="s">
        <v>7</v>
      </c>
      <c r="CA235" s="62" t="s">
        <v>7</v>
      </c>
      <c r="CB235" s="117"/>
      <c r="CC235" s="60" t="str">
        <f>IF(AD235="Athlete Name","",AD235)</f>
        <v>Caroline Martin</v>
      </c>
      <c r="CD235" s="46">
        <v>54</v>
      </c>
      <c r="CE235" s="88"/>
    </row>
    <row r="236" spans="2:83" x14ac:dyDescent="0.35">
      <c r="B236" s="71"/>
      <c r="C236" s="323"/>
      <c r="D236" s="47"/>
      <c r="E236" s="60"/>
      <c r="G236" s="46"/>
      <c r="I236" s="61" t="str">
        <f t="shared" ref="I236" si="812">IF(SUM(AF236:AJ236)=0,"",SUM(AF236:AJ236))</f>
        <v/>
      </c>
      <c r="J236" s="108" t="s">
        <v>12</v>
      </c>
      <c r="K236" s="45" t="str">
        <f>IFERROR(LARGE((AL236:CA236),1),"")</f>
        <v/>
      </c>
      <c r="L236" s="1" t="str">
        <f>IFERROR(LARGE((AL236:CA236),2),"")</f>
        <v/>
      </c>
      <c r="M236" s="1" t="str">
        <f>IFERROR(LARGE((AL236:CA236),3),"")</f>
        <v/>
      </c>
      <c r="N236" s="1" t="str">
        <f>IFERROR(LARGE((AL236:CA236),4),"")</f>
        <v/>
      </c>
      <c r="O236" s="46" t="str">
        <f>IFERROR(LARGE((AL236:CA236),5),"")</f>
        <v/>
      </c>
      <c r="P236" s="1"/>
      <c r="Q236" s="56"/>
      <c r="R236" s="57"/>
      <c r="T236" s="5">
        <f t="shared" ref="T236" si="813">IF(U235="","",1)</f>
        <v>1</v>
      </c>
      <c r="U236" s="126">
        <f t="shared" si="782"/>
        <v>1</v>
      </c>
      <c r="V236" s="6">
        <f t="shared" ref="V236" si="814">IF(U235="","",1)</f>
        <v>1</v>
      </c>
      <c r="X236" s="60"/>
      <c r="Y236" s="46"/>
      <c r="Z236" s="76"/>
      <c r="AB236" s="82"/>
      <c r="AC236" s="45"/>
      <c r="AD236" s="60"/>
      <c r="AF236" s="45" t="s">
        <v>12</v>
      </c>
      <c r="AG236" s="1" t="s">
        <v>12</v>
      </c>
      <c r="AH236" s="1" t="s">
        <v>12</v>
      </c>
      <c r="AI236" s="1" t="s">
        <v>12</v>
      </c>
      <c r="AJ236" s="46" t="s">
        <v>12</v>
      </c>
      <c r="AK236" s="108"/>
      <c r="AL236" s="45" t="s">
        <v>12</v>
      </c>
      <c r="AM236" s="45" t="s">
        <v>12</v>
      </c>
      <c r="AN236" s="45" t="s">
        <v>12</v>
      </c>
      <c r="AO236" s="45" t="s">
        <v>12</v>
      </c>
      <c r="AP236" s="45" t="s">
        <v>12</v>
      </c>
      <c r="AQ236" s="45" t="s">
        <v>12</v>
      </c>
      <c r="AR236" s="45" t="s">
        <v>12</v>
      </c>
      <c r="AS236" s="45" t="s">
        <v>12</v>
      </c>
      <c r="AT236" s="45" t="s">
        <v>12</v>
      </c>
      <c r="AU236" s="45" t="s">
        <v>12</v>
      </c>
      <c r="AV236" s="45" t="s">
        <v>12</v>
      </c>
      <c r="AW236" s="45" t="s">
        <v>12</v>
      </c>
      <c r="AX236" s="45" t="s">
        <v>12</v>
      </c>
      <c r="AY236" s="45" t="s">
        <v>12</v>
      </c>
      <c r="AZ236" s="45" t="s">
        <v>12</v>
      </c>
      <c r="BA236" s="45" t="s">
        <v>12</v>
      </c>
      <c r="BB236" s="45" t="s">
        <v>12</v>
      </c>
      <c r="BC236" s="45" t="s">
        <v>12</v>
      </c>
      <c r="BD236" s="45" t="s">
        <v>12</v>
      </c>
      <c r="BE236" s="45" t="s">
        <v>12</v>
      </c>
      <c r="BF236" s="45" t="s">
        <v>12</v>
      </c>
      <c r="BG236" s="45" t="s">
        <v>12</v>
      </c>
      <c r="BH236" s="45" t="s">
        <v>12</v>
      </c>
      <c r="BI236" s="45" t="s">
        <v>12</v>
      </c>
      <c r="BJ236" s="45" t="s">
        <v>12</v>
      </c>
      <c r="BK236" s="45" t="s">
        <v>12</v>
      </c>
      <c r="BL236" s="45" t="s">
        <v>12</v>
      </c>
      <c r="BM236" s="45" t="s">
        <v>12</v>
      </c>
      <c r="BN236" s="45" t="s">
        <v>12</v>
      </c>
      <c r="BO236" s="45" t="s">
        <v>12</v>
      </c>
      <c r="BP236" s="45" t="s">
        <v>12</v>
      </c>
      <c r="BQ236" s="45" t="s">
        <v>12</v>
      </c>
      <c r="BR236" s="45" t="s">
        <v>12</v>
      </c>
      <c r="BS236" s="45" t="s">
        <v>12</v>
      </c>
      <c r="BT236" s="45" t="s">
        <v>12</v>
      </c>
      <c r="BU236" s="45" t="s">
        <v>12</v>
      </c>
      <c r="BV236" s="45" t="s">
        <v>12</v>
      </c>
      <c r="BW236" s="45" t="s">
        <v>12</v>
      </c>
      <c r="BX236" s="45" t="s">
        <v>12</v>
      </c>
      <c r="BY236" s="45" t="s">
        <v>12</v>
      </c>
      <c r="BZ236" s="45" t="s">
        <v>12</v>
      </c>
      <c r="CA236" s="45" t="s">
        <v>12</v>
      </c>
      <c r="CB236" s="117"/>
      <c r="CC236" s="60"/>
      <c r="CD236" s="46"/>
      <c r="CE236" s="88"/>
    </row>
    <row r="237" spans="2:83" s="39" customFormat="1" ht="8.5" customHeight="1" thickBot="1" x14ac:dyDescent="0.4">
      <c r="B237" s="102"/>
      <c r="C237" s="324"/>
      <c r="D237" s="101"/>
      <c r="E237" s="103"/>
      <c r="F237" s="99"/>
      <c r="G237" s="100"/>
      <c r="I237" s="106"/>
      <c r="K237" s="101"/>
      <c r="L237" s="99"/>
      <c r="M237" s="99"/>
      <c r="N237" s="99"/>
      <c r="O237" s="100"/>
      <c r="Q237" s="114"/>
      <c r="R237" s="100"/>
      <c r="T237" s="120">
        <f t="shared" ref="T237" si="815">IF(U235="","",1)</f>
        <v>1</v>
      </c>
      <c r="U237" s="39">
        <f t="shared" si="785"/>
        <v>1</v>
      </c>
      <c r="V237" s="121">
        <f t="shared" ref="V237" si="816">IF(U235="","",1)</f>
        <v>1</v>
      </c>
      <c r="X237" s="106"/>
      <c r="Y237" s="97"/>
      <c r="Z237" s="98"/>
      <c r="AB237" s="104"/>
      <c r="AC237" s="92"/>
      <c r="AD237" s="148"/>
      <c r="AF237" s="153"/>
      <c r="AG237" s="154"/>
      <c r="AH237" s="154"/>
      <c r="AI237" s="155"/>
      <c r="AJ237" s="156"/>
      <c r="AL237" s="159"/>
      <c r="AM237" s="155"/>
      <c r="AN237" s="155"/>
      <c r="AO237" s="155"/>
      <c r="AP237" s="155"/>
      <c r="AQ237" s="155"/>
      <c r="AR237" s="155"/>
      <c r="AS237" s="155"/>
      <c r="AT237" s="155"/>
      <c r="AU237" s="155"/>
      <c r="AV237" s="155"/>
      <c r="AW237" s="155"/>
      <c r="AX237" s="155"/>
      <c r="AY237" s="155"/>
      <c r="AZ237" s="155"/>
      <c r="BA237" s="155"/>
      <c r="BB237" s="155"/>
      <c r="BC237" s="155"/>
      <c r="BD237" s="155"/>
      <c r="BE237" s="155"/>
      <c r="BF237" s="155"/>
      <c r="BG237" s="155"/>
      <c r="BH237" s="155"/>
      <c r="BI237" s="155"/>
      <c r="BJ237" s="155"/>
      <c r="BK237" s="155"/>
      <c r="BL237" s="155"/>
      <c r="BM237" s="155"/>
      <c r="BN237" s="155"/>
      <c r="BO237" s="155"/>
      <c r="BP237" s="155"/>
      <c r="BQ237" s="155"/>
      <c r="BR237" s="155"/>
      <c r="BS237" s="155"/>
      <c r="BT237" s="155"/>
      <c r="BU237" s="155"/>
      <c r="BV237" s="155"/>
      <c r="BW237" s="155"/>
      <c r="BX237" s="155"/>
      <c r="BY237" s="155"/>
      <c r="BZ237" s="155"/>
      <c r="CA237" s="156"/>
      <c r="CC237" s="158"/>
      <c r="CD237" s="97"/>
      <c r="CE237" s="105"/>
    </row>
    <row r="238" spans="2:83" ht="8.5" customHeight="1" thickTop="1" x14ac:dyDescent="0.35">
      <c r="B238" s="71"/>
      <c r="C238" s="323"/>
      <c r="D238" s="47"/>
      <c r="E238" s="60"/>
      <c r="G238" s="46"/>
      <c r="I238" s="61"/>
      <c r="K238" s="45"/>
      <c r="L238" s="1"/>
      <c r="M238" s="1"/>
      <c r="N238" s="1"/>
      <c r="O238" s="46"/>
      <c r="P238" s="1"/>
      <c r="Q238" s="56"/>
      <c r="R238" s="57"/>
      <c r="T238" s="5">
        <f t="shared" ref="T238" si="817">IF(U239="","",1)</f>
        <v>1</v>
      </c>
      <c r="U238" s="1">
        <f t="shared" ref="U238:U258" si="818">IF(U239="","",1)</f>
        <v>1</v>
      </c>
      <c r="V238" s="6">
        <f t="shared" ref="V238" si="819">IF(U239="","",1)</f>
        <v>1</v>
      </c>
      <c r="X238" s="60"/>
      <c r="Y238" s="46"/>
      <c r="Z238" s="76"/>
      <c r="AB238" s="82"/>
      <c r="AC238" s="45"/>
      <c r="AD238" s="134"/>
      <c r="AF238" s="135"/>
      <c r="AG238" s="136"/>
      <c r="AH238" s="136"/>
      <c r="AI238" s="137"/>
      <c r="AJ238" s="138"/>
      <c r="AL238" s="143"/>
      <c r="AM238" s="144"/>
      <c r="AN238" s="144"/>
      <c r="AO238" s="144"/>
      <c r="AP238" s="144"/>
      <c r="AQ238" s="144"/>
      <c r="AR238" s="144"/>
      <c r="AS238" s="144"/>
      <c r="AT238" s="144"/>
      <c r="AU238" s="144"/>
      <c r="AV238" s="144"/>
      <c r="AW238" s="144"/>
      <c r="AX238" s="144"/>
      <c r="AY238" s="144"/>
      <c r="AZ238" s="144"/>
      <c r="BA238" s="144"/>
      <c r="BB238" s="144"/>
      <c r="BC238" s="144"/>
      <c r="BD238" s="144"/>
      <c r="BE238" s="144"/>
      <c r="BF238" s="144"/>
      <c r="BG238" s="144"/>
      <c r="BH238" s="144"/>
      <c r="BI238" s="144"/>
      <c r="BJ238" s="144"/>
      <c r="BK238" s="144"/>
      <c r="BL238" s="144"/>
      <c r="BM238" s="144"/>
      <c r="BN238" s="144"/>
      <c r="BO238" s="144"/>
      <c r="BP238" s="144"/>
      <c r="BQ238" s="144"/>
      <c r="BR238" s="144"/>
      <c r="BS238" s="144"/>
      <c r="BT238" s="144"/>
      <c r="BU238" s="144"/>
      <c r="BV238" s="144"/>
      <c r="BW238" s="144"/>
      <c r="BX238" s="144"/>
      <c r="BY238" s="144"/>
      <c r="BZ238" s="144"/>
      <c r="CA238" s="145"/>
      <c r="CB238" s="117"/>
      <c r="CC238" s="134"/>
      <c r="CD238" s="46"/>
      <c r="CE238" s="88"/>
    </row>
    <row r="239" spans="2:83" x14ac:dyDescent="0.35">
      <c r="B239" s="71"/>
      <c r="C239" s="323">
        <v>54</v>
      </c>
      <c r="D239" s="47" t="str">
        <f t="shared" ref="D239" si="820">IF(AD239="Athlete Name","",AD239)</f>
        <v>Allison Buesseler</v>
      </c>
      <c r="E239" s="60"/>
      <c r="F239" s="3">
        <f>IF(COUNT(AL239:CA239)=0,"", COUNT(AL239:CA239))</f>
        <v>1</v>
      </c>
      <c r="G239" s="46">
        <f t="shared" ref="G239" si="821">_xlfn.IFS(F239="","",F239=1,1,F239=2,2,F239=3,3,F239=4,4,F239=5,5,F239&gt;5,5)</f>
        <v>1</v>
      </c>
      <c r="I239" s="61"/>
      <c r="J239" s="108" t="s">
        <v>7</v>
      </c>
      <c r="K239" s="45">
        <f>IFERROR(LARGE((AL239:CA239),1),"")</f>
        <v>584</v>
      </c>
      <c r="L239" s="1" t="str">
        <f>IFERROR(LARGE((AL239:CA239),2),"")</f>
        <v/>
      </c>
      <c r="M239" s="1" t="str">
        <f>IFERROR(LARGE((AL239:CA239),3),"")</f>
        <v/>
      </c>
      <c r="N239" s="1" t="str">
        <f>IFERROR(LARGE((AL239:CA239),4),"")</f>
        <v/>
      </c>
      <c r="O239" s="46" t="str">
        <f>IFERROR(LARGE((AL239:CA239),5),"")</f>
        <v/>
      </c>
      <c r="P239" s="1"/>
      <c r="Q239" s="56">
        <f t="shared" ref="Q239" si="822">IFERROR(AVERAGEIF(K239:O239,"&gt;0"),"")</f>
        <v>584</v>
      </c>
      <c r="R239" s="57" t="str">
        <f t="shared" ref="R239" si="823">IF(SUM(AF240:AJ240,K240:O240)=0,"",SUM(AF240:AJ240,K240:O240))</f>
        <v/>
      </c>
      <c r="T239" s="5">
        <f t="shared" ref="T239" si="824">IF(U239="","",1)</f>
        <v>1</v>
      </c>
      <c r="U239" s="4">
        <f t="shared" ref="U239" si="825">IF(SUM(Q239:R239)=0,"",SUM(Q239:R239))</f>
        <v>584</v>
      </c>
      <c r="V239" s="6">
        <f t="shared" ref="V239" si="826">IF(U239="","",1)</f>
        <v>1</v>
      </c>
      <c r="X239" s="60" t="str">
        <f t="shared" ref="X239" si="827">IF(AD239="Athlete Name","",AD239)</f>
        <v>Allison Buesseler</v>
      </c>
      <c r="Y239" s="46"/>
      <c r="Z239" s="76"/>
      <c r="AB239" s="82"/>
      <c r="AC239" s="45">
        <v>54</v>
      </c>
      <c r="AD239" s="60" t="s">
        <v>289</v>
      </c>
      <c r="AF239" s="45"/>
      <c r="AG239" s="1"/>
      <c r="AH239" s="1"/>
      <c r="AI239" s="1"/>
      <c r="AJ239" s="46"/>
      <c r="AK239" s="108"/>
      <c r="AL239" s="62" t="s">
        <v>7</v>
      </c>
      <c r="AM239" s="62" t="s">
        <v>7</v>
      </c>
      <c r="AN239" s="62" t="s">
        <v>7</v>
      </c>
      <c r="AO239" s="62" t="s">
        <v>7</v>
      </c>
      <c r="AP239" s="62" t="s">
        <v>7</v>
      </c>
      <c r="AQ239" s="62" t="s">
        <v>7</v>
      </c>
      <c r="AR239" s="62" t="s">
        <v>7</v>
      </c>
      <c r="AS239" s="62" t="s">
        <v>7</v>
      </c>
      <c r="AT239" s="62" t="s">
        <v>7</v>
      </c>
      <c r="AU239" s="62" t="s">
        <v>7</v>
      </c>
      <c r="AV239" s="62" t="s">
        <v>7</v>
      </c>
      <c r="AW239" s="62">
        <v>584</v>
      </c>
      <c r="AX239" s="62" t="s">
        <v>7</v>
      </c>
      <c r="AY239" s="62" t="s">
        <v>7</v>
      </c>
      <c r="AZ239" s="62" t="s">
        <v>7</v>
      </c>
      <c r="BA239" s="62" t="s">
        <v>7</v>
      </c>
      <c r="BB239" s="62" t="s">
        <v>7</v>
      </c>
      <c r="BC239" s="62" t="s">
        <v>7</v>
      </c>
      <c r="BD239" s="62" t="s">
        <v>7</v>
      </c>
      <c r="BE239" s="62" t="s">
        <v>7</v>
      </c>
      <c r="BF239" s="62" t="s">
        <v>7</v>
      </c>
      <c r="BG239" s="62" t="s">
        <v>7</v>
      </c>
      <c r="BH239" s="62" t="s">
        <v>7</v>
      </c>
      <c r="BI239" s="62" t="s">
        <v>7</v>
      </c>
      <c r="BJ239" s="62" t="s">
        <v>7</v>
      </c>
      <c r="BK239" s="62" t="s">
        <v>7</v>
      </c>
      <c r="BL239" s="62" t="s">
        <v>7</v>
      </c>
      <c r="BM239" s="62" t="s">
        <v>7</v>
      </c>
      <c r="BN239" s="62" t="s">
        <v>7</v>
      </c>
      <c r="BO239" s="62" t="s">
        <v>7</v>
      </c>
      <c r="BP239" s="62" t="s">
        <v>7</v>
      </c>
      <c r="BQ239" s="62" t="s">
        <v>7</v>
      </c>
      <c r="BR239" s="62" t="s">
        <v>7</v>
      </c>
      <c r="BS239" s="62" t="s">
        <v>7</v>
      </c>
      <c r="BT239" s="62" t="s">
        <v>7</v>
      </c>
      <c r="BU239" s="62" t="s">
        <v>7</v>
      </c>
      <c r="BV239" s="62" t="s">
        <v>7</v>
      </c>
      <c r="BW239" s="62" t="s">
        <v>7</v>
      </c>
      <c r="BX239" s="62" t="s">
        <v>7</v>
      </c>
      <c r="BY239" s="62" t="s">
        <v>7</v>
      </c>
      <c r="BZ239" s="62" t="s">
        <v>7</v>
      </c>
      <c r="CA239" s="62" t="s">
        <v>7</v>
      </c>
      <c r="CB239" s="117"/>
      <c r="CC239" s="60" t="str">
        <f>IF(AD239="Athlete Name","",AD239)</f>
        <v>Allison Buesseler</v>
      </c>
      <c r="CD239" s="46">
        <v>56</v>
      </c>
      <c r="CE239" s="88"/>
    </row>
    <row r="240" spans="2:83" x14ac:dyDescent="0.35">
      <c r="B240" s="71"/>
      <c r="C240" s="323"/>
      <c r="D240" s="47"/>
      <c r="E240" s="60"/>
      <c r="G240" s="46"/>
      <c r="I240" s="61" t="str">
        <f t="shared" ref="I240" si="828">IF(SUM(AF240:AJ240)=0,"",SUM(AF240:AJ240))</f>
        <v/>
      </c>
      <c r="J240" s="108" t="s">
        <v>12</v>
      </c>
      <c r="K240" s="45" t="str">
        <f>IFERROR(LARGE((AL240:CA240),1),"")</f>
        <v/>
      </c>
      <c r="L240" s="1" t="str">
        <f>IFERROR(LARGE((AL240:CA240),2),"")</f>
        <v/>
      </c>
      <c r="M240" s="1" t="str">
        <f>IFERROR(LARGE((AL240:CA240),3),"")</f>
        <v/>
      </c>
      <c r="N240" s="1" t="str">
        <f>IFERROR(LARGE((AL240:CA240),4),"")</f>
        <v/>
      </c>
      <c r="O240" s="46" t="str">
        <f>IFERROR(LARGE((AL240:CA240),5),"")</f>
        <v/>
      </c>
      <c r="P240" s="1"/>
      <c r="Q240" s="56"/>
      <c r="R240" s="57"/>
      <c r="T240" s="5">
        <f t="shared" ref="T240" si="829">IF(U239="","",1)</f>
        <v>1</v>
      </c>
      <c r="U240" s="126">
        <f t="shared" ref="U240:U260" si="830">IF(U239="","",1)</f>
        <v>1</v>
      </c>
      <c r="V240" s="6">
        <f t="shared" ref="V240" si="831">IF(U239="","",1)</f>
        <v>1</v>
      </c>
      <c r="X240" s="60"/>
      <c r="Y240" s="46"/>
      <c r="Z240" s="76"/>
      <c r="AB240" s="82"/>
      <c r="AC240" s="45"/>
      <c r="AD240" s="60"/>
      <c r="AF240" s="45" t="s">
        <v>12</v>
      </c>
      <c r="AG240" s="1" t="s">
        <v>12</v>
      </c>
      <c r="AH240" s="1" t="s">
        <v>12</v>
      </c>
      <c r="AI240" s="1" t="s">
        <v>12</v>
      </c>
      <c r="AJ240" s="46" t="s">
        <v>12</v>
      </c>
      <c r="AK240" s="108"/>
      <c r="AL240" s="45" t="s">
        <v>12</v>
      </c>
      <c r="AM240" s="45" t="s">
        <v>12</v>
      </c>
      <c r="AN240" s="45" t="s">
        <v>12</v>
      </c>
      <c r="AO240" s="45" t="s">
        <v>12</v>
      </c>
      <c r="AP240" s="45" t="s">
        <v>12</v>
      </c>
      <c r="AQ240" s="45" t="s">
        <v>12</v>
      </c>
      <c r="AR240" s="45" t="s">
        <v>12</v>
      </c>
      <c r="AS240" s="45" t="s">
        <v>12</v>
      </c>
      <c r="AT240" s="45" t="s">
        <v>12</v>
      </c>
      <c r="AU240" s="45" t="s">
        <v>12</v>
      </c>
      <c r="AV240" s="45" t="s">
        <v>12</v>
      </c>
      <c r="AW240" s="45" t="s">
        <v>12</v>
      </c>
      <c r="AX240" s="45" t="s">
        <v>12</v>
      </c>
      <c r="AY240" s="45" t="s">
        <v>12</v>
      </c>
      <c r="AZ240" s="45" t="s">
        <v>12</v>
      </c>
      <c r="BA240" s="45" t="s">
        <v>12</v>
      </c>
      <c r="BB240" s="45" t="s">
        <v>12</v>
      </c>
      <c r="BC240" s="45" t="s">
        <v>12</v>
      </c>
      <c r="BD240" s="45" t="s">
        <v>12</v>
      </c>
      <c r="BE240" s="45" t="s">
        <v>12</v>
      </c>
      <c r="BF240" s="45" t="s">
        <v>12</v>
      </c>
      <c r="BG240" s="45" t="s">
        <v>12</v>
      </c>
      <c r="BH240" s="45" t="s">
        <v>12</v>
      </c>
      <c r="BI240" s="45" t="s">
        <v>12</v>
      </c>
      <c r="BJ240" s="45" t="s">
        <v>12</v>
      </c>
      <c r="BK240" s="45" t="s">
        <v>12</v>
      </c>
      <c r="BL240" s="45" t="s">
        <v>12</v>
      </c>
      <c r="BM240" s="45" t="s">
        <v>12</v>
      </c>
      <c r="BN240" s="45" t="s">
        <v>12</v>
      </c>
      <c r="BO240" s="45" t="s">
        <v>12</v>
      </c>
      <c r="BP240" s="45" t="s">
        <v>12</v>
      </c>
      <c r="BQ240" s="45" t="s">
        <v>12</v>
      </c>
      <c r="BR240" s="45" t="s">
        <v>12</v>
      </c>
      <c r="BS240" s="45" t="s">
        <v>12</v>
      </c>
      <c r="BT240" s="45" t="s">
        <v>12</v>
      </c>
      <c r="BU240" s="45" t="s">
        <v>12</v>
      </c>
      <c r="BV240" s="45" t="s">
        <v>12</v>
      </c>
      <c r="BW240" s="45" t="s">
        <v>12</v>
      </c>
      <c r="BX240" s="45" t="s">
        <v>12</v>
      </c>
      <c r="BY240" s="45" t="s">
        <v>12</v>
      </c>
      <c r="BZ240" s="45" t="s">
        <v>12</v>
      </c>
      <c r="CA240" s="45" t="s">
        <v>12</v>
      </c>
      <c r="CB240" s="117"/>
      <c r="CC240" s="60"/>
      <c r="CD240" s="46"/>
      <c r="CE240" s="88"/>
    </row>
    <row r="241" spans="2:83" s="39" customFormat="1" ht="8.5" customHeight="1" thickBot="1" x14ac:dyDescent="0.4">
      <c r="B241" s="102"/>
      <c r="C241" s="324"/>
      <c r="D241" s="107"/>
      <c r="E241" s="103"/>
      <c r="F241" s="115"/>
      <c r="G241" s="116"/>
      <c r="I241" s="95"/>
      <c r="K241" s="96"/>
      <c r="L241" s="93"/>
      <c r="M241" s="93"/>
      <c r="N241" s="93"/>
      <c r="O241" s="94"/>
      <c r="Q241" s="112"/>
      <c r="R241" s="113"/>
      <c r="T241" s="110">
        <f t="shared" ref="T241" si="832">IF(U239="","",1)</f>
        <v>1</v>
      </c>
      <c r="U241" s="93">
        <f t="shared" ref="U241:U261" si="833">IF(U239="","",1)</f>
        <v>1</v>
      </c>
      <c r="V241" s="109">
        <f t="shared" ref="V241" si="834">IF(U239="","",1)</f>
        <v>1</v>
      </c>
      <c r="X241" s="107"/>
      <c r="Y241" s="97"/>
      <c r="Z241" s="98"/>
      <c r="AB241" s="104"/>
      <c r="AC241" s="92"/>
      <c r="AD241" s="139"/>
      <c r="AF241" s="140"/>
      <c r="AG241" s="141"/>
      <c r="AH241" s="141"/>
      <c r="AI241" s="141"/>
      <c r="AJ241" s="142"/>
      <c r="AL241" s="140"/>
      <c r="AM241" s="141"/>
      <c r="AN241" s="141"/>
      <c r="AO241" s="141"/>
      <c r="AP241" s="141"/>
      <c r="AQ241" s="141"/>
      <c r="AR241" s="141"/>
      <c r="AS241" s="141"/>
      <c r="AT241" s="141"/>
      <c r="AU241" s="141"/>
      <c r="AV241" s="141"/>
      <c r="AW241" s="141"/>
      <c r="AX241" s="141"/>
      <c r="AY241" s="141"/>
      <c r="AZ241" s="141"/>
      <c r="BA241" s="141"/>
      <c r="BB241" s="141"/>
      <c r="BC241" s="141"/>
      <c r="BD241" s="141"/>
      <c r="BE241" s="141"/>
      <c r="BF241" s="141"/>
      <c r="BG241" s="141"/>
      <c r="BH241" s="141"/>
      <c r="BI241" s="141"/>
      <c r="BJ241" s="141"/>
      <c r="BK241" s="141"/>
      <c r="BL241" s="141"/>
      <c r="BM241" s="141"/>
      <c r="BN241" s="141"/>
      <c r="BO241" s="141"/>
      <c r="BP241" s="141"/>
      <c r="BQ241" s="141"/>
      <c r="BR241" s="141"/>
      <c r="BS241" s="141"/>
      <c r="BT241" s="141"/>
      <c r="BU241" s="141"/>
      <c r="BV241" s="141"/>
      <c r="BW241" s="141"/>
      <c r="BX241" s="141"/>
      <c r="BY241" s="141"/>
      <c r="BZ241" s="141"/>
      <c r="CA241" s="142"/>
      <c r="CB241" s="118"/>
      <c r="CC241" s="146"/>
      <c r="CD241" s="97"/>
      <c r="CE241" s="105"/>
    </row>
    <row r="242" spans="2:83" ht="8.5" customHeight="1" thickTop="1" x14ac:dyDescent="0.35">
      <c r="B242" s="71"/>
      <c r="C242" s="323"/>
      <c r="D242" s="47"/>
      <c r="E242" s="60"/>
      <c r="G242" s="46"/>
      <c r="I242" s="61"/>
      <c r="K242" s="45"/>
      <c r="L242" s="1"/>
      <c r="M242" s="1"/>
      <c r="N242" s="1"/>
      <c r="O242" s="46"/>
      <c r="P242" s="1"/>
      <c r="Q242" s="56"/>
      <c r="R242" s="57"/>
      <c r="T242" s="5">
        <f t="shared" ref="T242" si="835">IF(U243="","",1)</f>
        <v>1</v>
      </c>
      <c r="U242" s="1">
        <f t="shared" si="818"/>
        <v>1</v>
      </c>
      <c r="V242" s="6">
        <f t="shared" ref="V242" si="836">IF(U243="","",1)</f>
        <v>1</v>
      </c>
      <c r="X242" s="60"/>
      <c r="Y242" s="46"/>
      <c r="Z242" s="76"/>
      <c r="AB242" s="82"/>
      <c r="AC242" s="45"/>
      <c r="AD242" s="134"/>
      <c r="AF242" s="135"/>
      <c r="AG242" s="136"/>
      <c r="AH242" s="136"/>
      <c r="AI242" s="137"/>
      <c r="AJ242" s="138"/>
      <c r="AL242" s="143"/>
      <c r="AM242" s="144"/>
      <c r="AN242" s="144"/>
      <c r="AO242" s="144"/>
      <c r="AP242" s="144"/>
      <c r="AQ242" s="144"/>
      <c r="AR242" s="144"/>
      <c r="AS242" s="144"/>
      <c r="AT242" s="144"/>
      <c r="AU242" s="144"/>
      <c r="AV242" s="144"/>
      <c r="AW242" s="144"/>
      <c r="AX242" s="144"/>
      <c r="AY242" s="144"/>
      <c r="AZ242" s="144"/>
      <c r="BA242" s="144"/>
      <c r="BB242" s="144"/>
      <c r="BC242" s="144"/>
      <c r="BD242" s="144"/>
      <c r="BE242" s="144"/>
      <c r="BF242" s="144"/>
      <c r="BG242" s="144"/>
      <c r="BH242" s="144"/>
      <c r="BI242" s="144"/>
      <c r="BJ242" s="144"/>
      <c r="BK242" s="144"/>
      <c r="BL242" s="144"/>
      <c r="BM242" s="144"/>
      <c r="BN242" s="144"/>
      <c r="BO242" s="144"/>
      <c r="BP242" s="144"/>
      <c r="BQ242" s="144"/>
      <c r="BR242" s="144"/>
      <c r="BS242" s="144"/>
      <c r="BT242" s="144"/>
      <c r="BU242" s="144"/>
      <c r="BV242" s="144"/>
      <c r="BW242" s="144"/>
      <c r="BX242" s="144"/>
      <c r="BY242" s="144"/>
      <c r="BZ242" s="144"/>
      <c r="CA242" s="145"/>
      <c r="CB242" s="117"/>
      <c r="CC242" s="134"/>
      <c r="CD242" s="46"/>
      <c r="CE242" s="88"/>
    </row>
    <row r="243" spans="2:83" x14ac:dyDescent="0.35">
      <c r="B243" s="71"/>
      <c r="C243" s="323">
        <v>54</v>
      </c>
      <c r="D243" s="47" t="str">
        <f t="shared" ref="D243" si="837">IF(AD243="Athlete Name","",AD243)</f>
        <v>Emma K. Lawrence</v>
      </c>
      <c r="E243" s="60"/>
      <c r="F243" s="3">
        <f>IF(COUNT(AL243:CA243)=0,"", COUNT(AL243:CA243))</f>
        <v>1</v>
      </c>
      <c r="G243" s="46">
        <f t="shared" ref="G243" si="838">_xlfn.IFS(F243="","",F243=1,1,F243=2,2,F243=3,3,F243=4,4,F243=5,5,F243&gt;5,5)</f>
        <v>1</v>
      </c>
      <c r="I243" s="61"/>
      <c r="J243" s="108" t="s">
        <v>7</v>
      </c>
      <c r="K243" s="45">
        <f>IFERROR(LARGE((AL243:CA243),1),"")</f>
        <v>580</v>
      </c>
      <c r="L243" s="1" t="str">
        <f>IFERROR(LARGE((AL243:CA243),2),"")</f>
        <v/>
      </c>
      <c r="M243" s="1" t="str">
        <f>IFERROR(LARGE((AL243:CA243),3),"")</f>
        <v/>
      </c>
      <c r="N243" s="1" t="str">
        <f>IFERROR(LARGE((AL243:CA243),4),"")</f>
        <v/>
      </c>
      <c r="O243" s="46" t="str">
        <f>IFERROR(LARGE((AL243:CA243),5),"")</f>
        <v/>
      </c>
      <c r="P243" s="1"/>
      <c r="Q243" s="56">
        <f t="shared" ref="Q243" si="839">IFERROR(AVERAGEIF(K243:O243,"&gt;0"),"")</f>
        <v>580</v>
      </c>
      <c r="R243" s="57" t="str">
        <f t="shared" ref="R243" si="840">IF(SUM(AF244:AJ244,K244:O244)=0,"",SUM(AF244:AJ244,K244:O244))</f>
        <v/>
      </c>
      <c r="T243" s="5">
        <f t="shared" ref="T243" si="841">IF(U243="","",1)</f>
        <v>1</v>
      </c>
      <c r="U243" s="4">
        <f t="shared" ref="U243" si="842">IF(SUM(Q243:R243)=0,"",SUM(Q243:R243))</f>
        <v>580</v>
      </c>
      <c r="V243" s="6">
        <f t="shared" ref="V243" si="843">IF(U243="","",1)</f>
        <v>1</v>
      </c>
      <c r="X243" s="60" t="str">
        <f t="shared" ref="X243" si="844">IF(AD243="Athlete Name","",AD243)</f>
        <v>Emma K. Lawrence</v>
      </c>
      <c r="Y243" s="46"/>
      <c r="Z243" s="76"/>
      <c r="AB243" s="82"/>
      <c r="AC243" s="45">
        <v>54</v>
      </c>
      <c r="AD243" s="60" t="s">
        <v>298</v>
      </c>
      <c r="AF243" s="45"/>
      <c r="AG243" s="1"/>
      <c r="AH243" s="1"/>
      <c r="AI243" s="1"/>
      <c r="AJ243" s="46"/>
      <c r="AK243" s="108"/>
      <c r="AL243" s="62" t="s">
        <v>7</v>
      </c>
      <c r="AM243" s="62" t="s">
        <v>7</v>
      </c>
      <c r="AN243" s="62" t="s">
        <v>7</v>
      </c>
      <c r="AO243" s="62" t="s">
        <v>7</v>
      </c>
      <c r="AP243" s="62" t="s">
        <v>7</v>
      </c>
      <c r="AQ243" s="62" t="s">
        <v>7</v>
      </c>
      <c r="AR243" s="62" t="s">
        <v>7</v>
      </c>
      <c r="AS243" s="62" t="s">
        <v>7</v>
      </c>
      <c r="AT243" s="62" t="s">
        <v>7</v>
      </c>
      <c r="AU243" s="62" t="s">
        <v>7</v>
      </c>
      <c r="AV243" s="62" t="s">
        <v>7</v>
      </c>
      <c r="AW243" s="62">
        <v>580</v>
      </c>
      <c r="AX243" s="62" t="s">
        <v>7</v>
      </c>
      <c r="AY243" s="62" t="s">
        <v>7</v>
      </c>
      <c r="AZ243" s="62" t="s">
        <v>7</v>
      </c>
      <c r="BA243" s="62" t="s">
        <v>7</v>
      </c>
      <c r="BB243" s="62" t="s">
        <v>7</v>
      </c>
      <c r="BC243" s="62" t="s">
        <v>7</v>
      </c>
      <c r="BD243" s="62" t="s">
        <v>7</v>
      </c>
      <c r="BE243" s="62" t="s">
        <v>7</v>
      </c>
      <c r="BF243" s="62" t="s">
        <v>7</v>
      </c>
      <c r="BG243" s="62" t="s">
        <v>7</v>
      </c>
      <c r="BH243" s="62" t="s">
        <v>7</v>
      </c>
      <c r="BI243" s="62" t="s">
        <v>7</v>
      </c>
      <c r="BJ243" s="62" t="s">
        <v>7</v>
      </c>
      <c r="BK243" s="62" t="s">
        <v>7</v>
      </c>
      <c r="BL243" s="62" t="s">
        <v>7</v>
      </c>
      <c r="BM243" s="62" t="s">
        <v>7</v>
      </c>
      <c r="BN243" s="62" t="s">
        <v>7</v>
      </c>
      <c r="BO243" s="62" t="s">
        <v>7</v>
      </c>
      <c r="BP243" s="62" t="s">
        <v>7</v>
      </c>
      <c r="BQ243" s="62" t="s">
        <v>7</v>
      </c>
      <c r="BR243" s="62" t="s">
        <v>7</v>
      </c>
      <c r="BS243" s="62" t="s">
        <v>7</v>
      </c>
      <c r="BT243" s="62" t="s">
        <v>7</v>
      </c>
      <c r="BU243" s="62" t="s">
        <v>7</v>
      </c>
      <c r="BV243" s="62" t="s">
        <v>7</v>
      </c>
      <c r="BW243" s="62" t="s">
        <v>7</v>
      </c>
      <c r="BX243" s="62" t="s">
        <v>7</v>
      </c>
      <c r="BY243" s="62" t="s">
        <v>7</v>
      </c>
      <c r="BZ243" s="62" t="s">
        <v>7</v>
      </c>
      <c r="CA243" s="62" t="s">
        <v>7</v>
      </c>
      <c r="CB243" s="117"/>
      <c r="CC243" s="60" t="str">
        <f>IF(AD243="Athlete Name","",AD243)</f>
        <v>Emma K. Lawrence</v>
      </c>
      <c r="CD243" s="46">
        <v>56</v>
      </c>
      <c r="CE243" s="88"/>
    </row>
    <row r="244" spans="2:83" x14ac:dyDescent="0.35">
      <c r="B244" s="71"/>
      <c r="C244" s="323"/>
      <c r="D244" s="47"/>
      <c r="E244" s="60"/>
      <c r="G244" s="46"/>
      <c r="I244" s="61" t="str">
        <f t="shared" ref="I244" si="845">IF(SUM(AF244:AJ244)=0,"",SUM(AF244:AJ244))</f>
        <v/>
      </c>
      <c r="J244" s="108" t="s">
        <v>12</v>
      </c>
      <c r="K244" s="45" t="str">
        <f>IFERROR(LARGE((AL244:CA244),1),"")</f>
        <v/>
      </c>
      <c r="L244" s="1" t="str">
        <f>IFERROR(LARGE((AL244:CA244),2),"")</f>
        <v/>
      </c>
      <c r="M244" s="1" t="str">
        <f>IFERROR(LARGE((AL244:CA244),3),"")</f>
        <v/>
      </c>
      <c r="N244" s="1" t="str">
        <f>IFERROR(LARGE((AL244:CA244),4),"")</f>
        <v/>
      </c>
      <c r="O244" s="46" t="str">
        <f>IFERROR(LARGE((AL244:CA244),5),"")</f>
        <v/>
      </c>
      <c r="P244" s="1"/>
      <c r="Q244" s="56"/>
      <c r="R244" s="57"/>
      <c r="T244" s="5">
        <f t="shared" ref="T244" si="846">IF(U243="","",1)</f>
        <v>1</v>
      </c>
      <c r="U244" s="126">
        <f t="shared" si="830"/>
        <v>1</v>
      </c>
      <c r="V244" s="6">
        <f t="shared" ref="V244" si="847">IF(U243="","",1)</f>
        <v>1</v>
      </c>
      <c r="X244" s="60"/>
      <c r="Y244" s="46"/>
      <c r="Z244" s="76"/>
      <c r="AB244" s="82"/>
      <c r="AC244" s="45"/>
      <c r="AD244" s="60"/>
      <c r="AF244" s="45" t="s">
        <v>12</v>
      </c>
      <c r="AG244" s="1" t="s">
        <v>12</v>
      </c>
      <c r="AH244" s="1" t="s">
        <v>12</v>
      </c>
      <c r="AI244" s="1" t="s">
        <v>12</v>
      </c>
      <c r="AJ244" s="46" t="s">
        <v>12</v>
      </c>
      <c r="AK244" s="108"/>
      <c r="AL244" s="45" t="s">
        <v>12</v>
      </c>
      <c r="AM244" s="45" t="s">
        <v>12</v>
      </c>
      <c r="AN244" s="45" t="s">
        <v>12</v>
      </c>
      <c r="AO244" s="45" t="s">
        <v>12</v>
      </c>
      <c r="AP244" s="45" t="s">
        <v>12</v>
      </c>
      <c r="AQ244" s="45" t="s">
        <v>12</v>
      </c>
      <c r="AR244" s="45" t="s">
        <v>12</v>
      </c>
      <c r="AS244" s="45" t="s">
        <v>12</v>
      </c>
      <c r="AT244" s="45" t="s">
        <v>12</v>
      </c>
      <c r="AU244" s="45" t="s">
        <v>12</v>
      </c>
      <c r="AV244" s="45" t="s">
        <v>12</v>
      </c>
      <c r="AW244" s="45" t="s">
        <v>12</v>
      </c>
      <c r="AX244" s="45" t="s">
        <v>12</v>
      </c>
      <c r="AY244" s="45" t="s">
        <v>12</v>
      </c>
      <c r="AZ244" s="45" t="s">
        <v>12</v>
      </c>
      <c r="BA244" s="45" t="s">
        <v>12</v>
      </c>
      <c r="BB244" s="45" t="s">
        <v>12</v>
      </c>
      <c r="BC244" s="45" t="s">
        <v>12</v>
      </c>
      <c r="BD244" s="45" t="s">
        <v>12</v>
      </c>
      <c r="BE244" s="45" t="s">
        <v>12</v>
      </c>
      <c r="BF244" s="45" t="s">
        <v>12</v>
      </c>
      <c r="BG244" s="45" t="s">
        <v>12</v>
      </c>
      <c r="BH244" s="45" t="s">
        <v>12</v>
      </c>
      <c r="BI244" s="45" t="s">
        <v>12</v>
      </c>
      <c r="BJ244" s="45" t="s">
        <v>12</v>
      </c>
      <c r="BK244" s="45" t="s">
        <v>12</v>
      </c>
      <c r="BL244" s="45" t="s">
        <v>12</v>
      </c>
      <c r="BM244" s="45" t="s">
        <v>12</v>
      </c>
      <c r="BN244" s="45" t="s">
        <v>12</v>
      </c>
      <c r="BO244" s="45" t="s">
        <v>12</v>
      </c>
      <c r="BP244" s="45" t="s">
        <v>12</v>
      </c>
      <c r="BQ244" s="45" t="s">
        <v>12</v>
      </c>
      <c r="BR244" s="45" t="s">
        <v>12</v>
      </c>
      <c r="BS244" s="45" t="s">
        <v>12</v>
      </c>
      <c r="BT244" s="45" t="s">
        <v>12</v>
      </c>
      <c r="BU244" s="45" t="s">
        <v>12</v>
      </c>
      <c r="BV244" s="45" t="s">
        <v>12</v>
      </c>
      <c r="BW244" s="45" t="s">
        <v>12</v>
      </c>
      <c r="BX244" s="45" t="s">
        <v>12</v>
      </c>
      <c r="BY244" s="45" t="s">
        <v>12</v>
      </c>
      <c r="BZ244" s="45" t="s">
        <v>12</v>
      </c>
      <c r="CA244" s="45" t="s">
        <v>12</v>
      </c>
      <c r="CB244" s="117"/>
      <c r="CC244" s="60"/>
      <c r="CD244" s="46"/>
      <c r="CE244" s="88"/>
    </row>
    <row r="245" spans="2:83" s="39" customFormat="1" ht="8.5" customHeight="1" thickBot="1" x14ac:dyDescent="0.4">
      <c r="B245" s="102"/>
      <c r="C245" s="324"/>
      <c r="D245" s="107"/>
      <c r="E245" s="103"/>
      <c r="F245" s="115"/>
      <c r="G245" s="116"/>
      <c r="I245" s="95"/>
      <c r="K245" s="96"/>
      <c r="L245" s="93"/>
      <c r="M245" s="93"/>
      <c r="N245" s="93"/>
      <c r="O245" s="94"/>
      <c r="Q245" s="112"/>
      <c r="R245" s="113"/>
      <c r="T245" s="110">
        <f t="shared" ref="T245" si="848">IF(U243="","",1)</f>
        <v>1</v>
      </c>
      <c r="U245" s="93">
        <f t="shared" si="833"/>
        <v>1</v>
      </c>
      <c r="V245" s="109">
        <f t="shared" ref="V245" si="849">IF(U243="","",1)</f>
        <v>1</v>
      </c>
      <c r="X245" s="107"/>
      <c r="Y245" s="97"/>
      <c r="Z245" s="98"/>
      <c r="AB245" s="104"/>
      <c r="AC245" s="92"/>
      <c r="AD245" s="139"/>
      <c r="AF245" s="140"/>
      <c r="AG245" s="141"/>
      <c r="AH245" s="141"/>
      <c r="AI245" s="141"/>
      <c r="AJ245" s="142"/>
      <c r="AL245" s="140"/>
      <c r="AM245" s="141"/>
      <c r="AN245" s="141"/>
      <c r="AO245" s="141"/>
      <c r="AP245" s="141"/>
      <c r="AQ245" s="141"/>
      <c r="AR245" s="141"/>
      <c r="AS245" s="141"/>
      <c r="AT245" s="141"/>
      <c r="AU245" s="141"/>
      <c r="AV245" s="141"/>
      <c r="AW245" s="141"/>
      <c r="AX245" s="141"/>
      <c r="AY245" s="141"/>
      <c r="AZ245" s="141"/>
      <c r="BA245" s="141"/>
      <c r="BB245" s="141"/>
      <c r="BC245" s="141"/>
      <c r="BD245" s="141"/>
      <c r="BE245" s="141"/>
      <c r="BF245" s="141"/>
      <c r="BG245" s="141"/>
      <c r="BH245" s="141"/>
      <c r="BI245" s="141"/>
      <c r="BJ245" s="141"/>
      <c r="BK245" s="141"/>
      <c r="BL245" s="141"/>
      <c r="BM245" s="141"/>
      <c r="BN245" s="141"/>
      <c r="BO245" s="141"/>
      <c r="BP245" s="141"/>
      <c r="BQ245" s="141"/>
      <c r="BR245" s="141"/>
      <c r="BS245" s="141"/>
      <c r="BT245" s="141"/>
      <c r="BU245" s="141"/>
      <c r="BV245" s="141"/>
      <c r="BW245" s="141"/>
      <c r="BX245" s="141"/>
      <c r="BY245" s="141"/>
      <c r="BZ245" s="141"/>
      <c r="CA245" s="142"/>
      <c r="CB245" s="118"/>
      <c r="CC245" s="146"/>
      <c r="CD245" s="97"/>
      <c r="CE245" s="105"/>
    </row>
    <row r="246" spans="2:83" ht="8.5" customHeight="1" thickTop="1" x14ac:dyDescent="0.35">
      <c r="B246" s="71"/>
      <c r="C246" s="323"/>
      <c r="D246" s="47"/>
      <c r="E246" s="60"/>
      <c r="G246" s="46"/>
      <c r="I246" s="61"/>
      <c r="K246" s="45"/>
      <c r="L246" s="1"/>
      <c r="M246" s="1"/>
      <c r="N246" s="1"/>
      <c r="O246" s="46"/>
      <c r="P246" s="1"/>
      <c r="Q246" s="56"/>
      <c r="R246" s="57"/>
      <c r="T246" s="5">
        <f t="shared" ref="T246" si="850">IF(U247="","",1)</f>
        <v>1</v>
      </c>
      <c r="U246" s="1">
        <f t="shared" si="818"/>
        <v>1</v>
      </c>
      <c r="V246" s="6">
        <f t="shared" ref="V246" si="851">IF(U247="","",1)</f>
        <v>1</v>
      </c>
      <c r="X246" s="60"/>
      <c r="Y246" s="46"/>
      <c r="Z246" s="76"/>
      <c r="AB246" s="82"/>
      <c r="AC246" s="45"/>
      <c r="AD246" s="134"/>
      <c r="AF246" s="135"/>
      <c r="AG246" s="136"/>
      <c r="AH246" s="136"/>
      <c r="AI246" s="137"/>
      <c r="AJ246" s="138"/>
      <c r="AL246" s="143"/>
      <c r="AM246" s="144"/>
      <c r="AN246" s="144"/>
      <c r="AO246" s="144"/>
      <c r="AP246" s="144"/>
      <c r="AQ246" s="144"/>
      <c r="AR246" s="144"/>
      <c r="AS246" s="144"/>
      <c r="AT246" s="144"/>
      <c r="AU246" s="144"/>
      <c r="AV246" s="144"/>
      <c r="AW246" s="144"/>
      <c r="AX246" s="144"/>
      <c r="AY246" s="144"/>
      <c r="AZ246" s="144"/>
      <c r="BA246" s="144"/>
      <c r="BB246" s="144"/>
      <c r="BC246" s="144"/>
      <c r="BD246" s="144"/>
      <c r="BE246" s="144"/>
      <c r="BF246" s="144"/>
      <c r="BG246" s="144"/>
      <c r="BH246" s="144"/>
      <c r="BI246" s="144"/>
      <c r="BJ246" s="144"/>
      <c r="BK246" s="144"/>
      <c r="BL246" s="144"/>
      <c r="BM246" s="144"/>
      <c r="BN246" s="144"/>
      <c r="BO246" s="144"/>
      <c r="BP246" s="144"/>
      <c r="BQ246" s="144"/>
      <c r="BR246" s="144"/>
      <c r="BS246" s="144"/>
      <c r="BT246" s="144"/>
      <c r="BU246" s="144"/>
      <c r="BV246" s="144"/>
      <c r="BW246" s="144"/>
      <c r="BX246" s="144"/>
      <c r="BY246" s="144"/>
      <c r="BZ246" s="144"/>
      <c r="CA246" s="145"/>
      <c r="CB246" s="117"/>
      <c r="CC246" s="134"/>
      <c r="CD246" s="46"/>
      <c r="CE246" s="88"/>
    </row>
    <row r="247" spans="2:83" x14ac:dyDescent="0.35">
      <c r="B247" s="71"/>
      <c r="C247" s="323">
        <v>54</v>
      </c>
      <c r="D247" s="47" t="str">
        <f t="shared" ref="D247" si="852">IF(AD247="Athlete Name","",AD247)</f>
        <v>Ziva Swick</v>
      </c>
      <c r="E247" s="60"/>
      <c r="F247" s="3">
        <f>IF(COUNT(AL247:CA247)=0,"", COUNT(AL247:CA247))</f>
        <v>4</v>
      </c>
      <c r="G247" s="46">
        <f t="shared" ref="G247" si="853">_xlfn.IFS(F247="","",F247=1,1,F247=2,2,F247=3,3,F247=4,4,F247=5,5,F247&gt;5,5)</f>
        <v>4</v>
      </c>
      <c r="I247" s="61"/>
      <c r="J247" s="108" t="s">
        <v>7</v>
      </c>
      <c r="K247" s="45">
        <f>IFERROR(LARGE((AL247:CA247),1),"")</f>
        <v>580</v>
      </c>
      <c r="L247" s="1">
        <f>IFERROR(LARGE((AL247:CA247),2),"")</f>
        <v>574</v>
      </c>
      <c r="M247" s="1">
        <f>IFERROR(LARGE((AL247:CA247),3),"")</f>
        <v>562</v>
      </c>
      <c r="N247" s="1">
        <f>IFERROR(LARGE((AL247:CA247),4),"")</f>
        <v>541</v>
      </c>
      <c r="O247" s="46" t="str">
        <f>IFERROR(LARGE((AL247:CA247),5),"")</f>
        <v/>
      </c>
      <c r="P247" s="1"/>
      <c r="Q247" s="56">
        <f t="shared" ref="Q247" si="854">IFERROR(AVERAGEIF(K247:O247,"&gt;0"),"")</f>
        <v>564.25</v>
      </c>
      <c r="R247" s="57" t="str">
        <f t="shared" ref="R247" si="855">IF(SUM(AF248:AJ248,K248:O248)=0,"",SUM(AF248:AJ248,K248:O248))</f>
        <v/>
      </c>
      <c r="T247" s="5">
        <f t="shared" ref="T247" si="856">IF(U247="","",1)</f>
        <v>1</v>
      </c>
      <c r="U247" s="4">
        <f t="shared" ref="U247" si="857">IF(SUM(Q247:R247)=0,"",SUM(Q247:R247))</f>
        <v>564.25</v>
      </c>
      <c r="V247" s="6">
        <f t="shared" ref="V247" si="858">IF(U247="","",1)</f>
        <v>1</v>
      </c>
      <c r="X247" s="60" t="str">
        <f t="shared" ref="X247" si="859">IF(AD247="Athlete Name","",AD247)</f>
        <v>Ziva Swick</v>
      </c>
      <c r="Y247" s="46"/>
      <c r="Z247" s="76"/>
      <c r="AB247" s="82"/>
      <c r="AC247" s="45">
        <v>54</v>
      </c>
      <c r="AD247" s="60" t="s">
        <v>295</v>
      </c>
      <c r="AF247" s="45"/>
      <c r="AG247" s="1"/>
      <c r="AH247" s="1"/>
      <c r="AI247" s="1"/>
      <c r="AJ247" s="46"/>
      <c r="AK247" s="108"/>
      <c r="AL247" s="62" t="s">
        <v>7</v>
      </c>
      <c r="AM247" s="62" t="s">
        <v>7</v>
      </c>
      <c r="AN247" s="62" t="s">
        <v>7</v>
      </c>
      <c r="AO247" s="62" t="s">
        <v>7</v>
      </c>
      <c r="AP247" s="62" t="s">
        <v>7</v>
      </c>
      <c r="AQ247" s="62" t="s">
        <v>7</v>
      </c>
      <c r="AR247" s="62" t="s">
        <v>7</v>
      </c>
      <c r="AS247" s="62" t="s">
        <v>7</v>
      </c>
      <c r="AT247" s="62" t="s">
        <v>7</v>
      </c>
      <c r="AU247" s="62" t="s">
        <v>7</v>
      </c>
      <c r="AV247" s="62">
        <v>580</v>
      </c>
      <c r="AW247" s="62">
        <v>562</v>
      </c>
      <c r="AX247" s="62" t="s">
        <v>7</v>
      </c>
      <c r="AY247" s="62" t="s">
        <v>7</v>
      </c>
      <c r="AZ247" s="62" t="s">
        <v>7</v>
      </c>
      <c r="BA247" s="62" t="s">
        <v>7</v>
      </c>
      <c r="BB247" s="62" t="s">
        <v>7</v>
      </c>
      <c r="BC247" s="62" t="s">
        <v>7</v>
      </c>
      <c r="BD247" s="62" t="s">
        <v>7</v>
      </c>
      <c r="BE247" s="62" t="s">
        <v>7</v>
      </c>
      <c r="BF247" s="62" t="s">
        <v>7</v>
      </c>
      <c r="BG247" s="62" t="s">
        <v>7</v>
      </c>
      <c r="BH247" s="62" t="s">
        <v>7</v>
      </c>
      <c r="BI247" s="62" t="s">
        <v>7</v>
      </c>
      <c r="BJ247" s="62" t="s">
        <v>7</v>
      </c>
      <c r="BK247" s="62">
        <v>574</v>
      </c>
      <c r="BL247" s="62">
        <v>541</v>
      </c>
      <c r="BM247" s="62" t="s">
        <v>7</v>
      </c>
      <c r="BN247" s="62" t="s">
        <v>7</v>
      </c>
      <c r="BO247" s="62" t="s">
        <v>7</v>
      </c>
      <c r="BP247" s="62" t="s">
        <v>7</v>
      </c>
      <c r="BQ247" s="62" t="s">
        <v>7</v>
      </c>
      <c r="BR247" s="62" t="s">
        <v>7</v>
      </c>
      <c r="BS247" s="62" t="s">
        <v>7</v>
      </c>
      <c r="BT247" s="62" t="s">
        <v>7</v>
      </c>
      <c r="BU247" s="62" t="s">
        <v>7</v>
      </c>
      <c r="BV247" s="62" t="s">
        <v>7</v>
      </c>
      <c r="BW247" s="62" t="s">
        <v>7</v>
      </c>
      <c r="BX247" s="62" t="s">
        <v>7</v>
      </c>
      <c r="BY247" s="62" t="s">
        <v>7</v>
      </c>
      <c r="BZ247" s="62" t="s">
        <v>7</v>
      </c>
      <c r="CA247" s="62" t="s">
        <v>7</v>
      </c>
      <c r="CB247" s="117"/>
      <c r="CC247" s="60" t="str">
        <f>IF(AD247="Athlete Name","",AD247)</f>
        <v>Ziva Swick</v>
      </c>
      <c r="CD247" s="46">
        <v>56</v>
      </c>
      <c r="CE247" s="88"/>
    </row>
    <row r="248" spans="2:83" x14ac:dyDescent="0.35">
      <c r="B248" s="71"/>
      <c r="C248" s="323"/>
      <c r="D248" s="47"/>
      <c r="E248" s="60"/>
      <c r="G248" s="46"/>
      <c r="I248" s="61" t="str">
        <f t="shared" ref="I248" si="860">IF(SUM(AF248:AJ248)=0,"",SUM(AF248:AJ248))</f>
        <v/>
      </c>
      <c r="J248" s="108" t="s">
        <v>12</v>
      </c>
      <c r="K248" s="45" t="str">
        <f>IFERROR(LARGE((AL248:CA248),1),"")</f>
        <v/>
      </c>
      <c r="L248" s="1" t="str">
        <f>IFERROR(LARGE((AL248:CA248),2),"")</f>
        <v/>
      </c>
      <c r="M248" s="1" t="str">
        <f>IFERROR(LARGE((AL248:CA248),3),"")</f>
        <v/>
      </c>
      <c r="N248" s="1" t="str">
        <f>IFERROR(LARGE((AL248:CA248),4),"")</f>
        <v/>
      </c>
      <c r="O248" s="46" t="str">
        <f>IFERROR(LARGE((AL248:CA248),5),"")</f>
        <v/>
      </c>
      <c r="P248" s="1"/>
      <c r="Q248" s="56"/>
      <c r="R248" s="57"/>
      <c r="T248" s="5">
        <f t="shared" ref="T248" si="861">IF(U247="","",1)</f>
        <v>1</v>
      </c>
      <c r="U248" s="126">
        <f t="shared" si="830"/>
        <v>1</v>
      </c>
      <c r="V248" s="6">
        <f t="shared" ref="V248" si="862">IF(U247="","",1)</f>
        <v>1</v>
      </c>
      <c r="X248" s="60"/>
      <c r="Y248" s="46"/>
      <c r="Z248" s="76"/>
      <c r="AB248" s="82"/>
      <c r="AC248" s="45"/>
      <c r="AD248" s="60"/>
      <c r="AF248" s="45" t="s">
        <v>12</v>
      </c>
      <c r="AG248" s="1" t="s">
        <v>12</v>
      </c>
      <c r="AH248" s="1" t="s">
        <v>12</v>
      </c>
      <c r="AI248" s="1" t="s">
        <v>12</v>
      </c>
      <c r="AJ248" s="46" t="s">
        <v>12</v>
      </c>
      <c r="AK248" s="108"/>
      <c r="AL248" s="45" t="s">
        <v>12</v>
      </c>
      <c r="AM248" s="45" t="s">
        <v>12</v>
      </c>
      <c r="AN248" s="45" t="s">
        <v>12</v>
      </c>
      <c r="AO248" s="45" t="s">
        <v>12</v>
      </c>
      <c r="AP248" s="45" t="s">
        <v>12</v>
      </c>
      <c r="AQ248" s="45" t="s">
        <v>12</v>
      </c>
      <c r="AR248" s="45" t="s">
        <v>12</v>
      </c>
      <c r="AS248" s="45" t="s">
        <v>12</v>
      </c>
      <c r="AT248" s="45" t="s">
        <v>12</v>
      </c>
      <c r="AU248" s="45" t="s">
        <v>12</v>
      </c>
      <c r="AV248" s="45" t="s">
        <v>12</v>
      </c>
      <c r="AW248" s="45" t="s">
        <v>12</v>
      </c>
      <c r="AX248" s="45" t="s">
        <v>12</v>
      </c>
      <c r="AY248" s="45" t="s">
        <v>12</v>
      </c>
      <c r="AZ248" s="45" t="s">
        <v>12</v>
      </c>
      <c r="BA248" s="45" t="s">
        <v>12</v>
      </c>
      <c r="BB248" s="45" t="s">
        <v>12</v>
      </c>
      <c r="BC248" s="45" t="s">
        <v>12</v>
      </c>
      <c r="BD248" s="45" t="s">
        <v>12</v>
      </c>
      <c r="BE248" s="45" t="s">
        <v>12</v>
      </c>
      <c r="BF248" s="45" t="s">
        <v>12</v>
      </c>
      <c r="BG248" s="45" t="s">
        <v>12</v>
      </c>
      <c r="BH248" s="45" t="s">
        <v>12</v>
      </c>
      <c r="BI248" s="45" t="s">
        <v>12</v>
      </c>
      <c r="BJ248" s="45" t="s">
        <v>12</v>
      </c>
      <c r="BK248" s="45" t="s">
        <v>12</v>
      </c>
      <c r="BL248" s="45" t="s">
        <v>12</v>
      </c>
      <c r="BM248" s="45" t="s">
        <v>12</v>
      </c>
      <c r="BN248" s="45" t="s">
        <v>12</v>
      </c>
      <c r="BO248" s="45" t="s">
        <v>12</v>
      </c>
      <c r="BP248" s="45" t="s">
        <v>12</v>
      </c>
      <c r="BQ248" s="45" t="s">
        <v>12</v>
      </c>
      <c r="BR248" s="45" t="s">
        <v>12</v>
      </c>
      <c r="BS248" s="45" t="s">
        <v>12</v>
      </c>
      <c r="BT248" s="45" t="s">
        <v>12</v>
      </c>
      <c r="BU248" s="45" t="s">
        <v>12</v>
      </c>
      <c r="BV248" s="45" t="s">
        <v>12</v>
      </c>
      <c r="BW248" s="45" t="s">
        <v>12</v>
      </c>
      <c r="BX248" s="45" t="s">
        <v>12</v>
      </c>
      <c r="BY248" s="45" t="s">
        <v>12</v>
      </c>
      <c r="BZ248" s="45" t="s">
        <v>12</v>
      </c>
      <c r="CA248" s="45" t="s">
        <v>12</v>
      </c>
      <c r="CB248" s="117"/>
      <c r="CC248" s="60"/>
      <c r="CD248" s="46"/>
      <c r="CE248" s="88"/>
    </row>
    <row r="249" spans="2:83" s="39" customFormat="1" ht="8.5" customHeight="1" thickBot="1" x14ac:dyDescent="0.4">
      <c r="B249" s="102"/>
      <c r="C249" s="324"/>
      <c r="D249" s="107"/>
      <c r="E249" s="103"/>
      <c r="F249" s="115"/>
      <c r="G249" s="116"/>
      <c r="I249" s="95"/>
      <c r="K249" s="96"/>
      <c r="L249" s="93"/>
      <c r="M249" s="93"/>
      <c r="N249" s="93"/>
      <c r="O249" s="94"/>
      <c r="Q249" s="112"/>
      <c r="R249" s="113"/>
      <c r="T249" s="110">
        <f t="shared" ref="T249" si="863">IF(U247="","",1)</f>
        <v>1</v>
      </c>
      <c r="U249" s="93">
        <f t="shared" si="833"/>
        <v>1</v>
      </c>
      <c r="V249" s="109">
        <f t="shared" ref="V249" si="864">IF(U247="","",1)</f>
        <v>1</v>
      </c>
      <c r="X249" s="107"/>
      <c r="Y249" s="97"/>
      <c r="Z249" s="98"/>
      <c r="AB249" s="104"/>
      <c r="AC249" s="92"/>
      <c r="AD249" s="139"/>
      <c r="AF249" s="140"/>
      <c r="AG249" s="141"/>
      <c r="AH249" s="141"/>
      <c r="AI249" s="141"/>
      <c r="AJ249" s="142"/>
      <c r="AL249" s="140"/>
      <c r="AM249" s="141"/>
      <c r="AN249" s="141"/>
      <c r="AO249" s="141"/>
      <c r="AP249" s="141"/>
      <c r="AQ249" s="141"/>
      <c r="AR249" s="141"/>
      <c r="AS249" s="141"/>
      <c r="AT249" s="141"/>
      <c r="AU249" s="141"/>
      <c r="AV249" s="141"/>
      <c r="AW249" s="141"/>
      <c r="AX249" s="141"/>
      <c r="AY249" s="141"/>
      <c r="AZ249" s="141"/>
      <c r="BA249" s="141"/>
      <c r="BB249" s="141"/>
      <c r="BC249" s="141"/>
      <c r="BD249" s="141"/>
      <c r="BE249" s="141"/>
      <c r="BF249" s="141"/>
      <c r="BG249" s="141"/>
      <c r="BH249" s="141"/>
      <c r="BI249" s="141"/>
      <c r="BJ249" s="141"/>
      <c r="BK249" s="141"/>
      <c r="BL249" s="141"/>
      <c r="BM249" s="141"/>
      <c r="BN249" s="141"/>
      <c r="BO249" s="141"/>
      <c r="BP249" s="141"/>
      <c r="BQ249" s="141"/>
      <c r="BR249" s="141"/>
      <c r="BS249" s="141"/>
      <c r="BT249" s="141"/>
      <c r="BU249" s="141"/>
      <c r="BV249" s="141"/>
      <c r="BW249" s="141"/>
      <c r="BX249" s="141"/>
      <c r="BY249" s="141"/>
      <c r="BZ249" s="141"/>
      <c r="CA249" s="142"/>
      <c r="CB249" s="118"/>
      <c r="CC249" s="146"/>
      <c r="CD249" s="97"/>
      <c r="CE249" s="105"/>
    </row>
    <row r="250" spans="2:83" ht="8.5" customHeight="1" thickTop="1" x14ac:dyDescent="0.35">
      <c r="B250" s="71"/>
      <c r="C250" s="323"/>
      <c r="D250" s="47"/>
      <c r="E250" s="60"/>
      <c r="G250" s="46"/>
      <c r="I250" s="61"/>
      <c r="K250" s="45"/>
      <c r="L250" s="1"/>
      <c r="M250" s="1"/>
      <c r="N250" s="1"/>
      <c r="O250" s="46"/>
      <c r="P250" s="1"/>
      <c r="Q250" s="56"/>
      <c r="R250" s="57"/>
      <c r="T250" s="5">
        <f t="shared" ref="T250" si="865">IF(U251="","",1)</f>
        <v>1</v>
      </c>
      <c r="U250" s="1">
        <f t="shared" si="818"/>
        <v>1</v>
      </c>
      <c r="V250" s="6">
        <f t="shared" ref="V250" si="866">IF(U251="","",1)</f>
        <v>1</v>
      </c>
      <c r="X250" s="60"/>
      <c r="Y250" s="46"/>
      <c r="Z250" s="76"/>
      <c r="AB250" s="82"/>
      <c r="AC250" s="45"/>
      <c r="AD250" s="134"/>
      <c r="AF250" s="135"/>
      <c r="AG250" s="136"/>
      <c r="AH250" s="136"/>
      <c r="AI250" s="137"/>
      <c r="AJ250" s="138"/>
      <c r="AL250" s="143"/>
      <c r="AM250" s="144"/>
      <c r="AN250" s="144"/>
      <c r="AO250" s="144"/>
      <c r="AP250" s="144"/>
      <c r="AQ250" s="144"/>
      <c r="AR250" s="144"/>
      <c r="AS250" s="144"/>
      <c r="AT250" s="144"/>
      <c r="AU250" s="144"/>
      <c r="AV250" s="144"/>
      <c r="AW250" s="144"/>
      <c r="AX250" s="144"/>
      <c r="AY250" s="144"/>
      <c r="AZ250" s="144"/>
      <c r="BA250" s="144"/>
      <c r="BB250" s="144"/>
      <c r="BC250" s="144"/>
      <c r="BD250" s="144"/>
      <c r="BE250" s="144"/>
      <c r="BF250" s="144"/>
      <c r="BG250" s="144"/>
      <c r="BH250" s="144"/>
      <c r="BI250" s="144"/>
      <c r="BJ250" s="144"/>
      <c r="BK250" s="144"/>
      <c r="BL250" s="144"/>
      <c r="BM250" s="144"/>
      <c r="BN250" s="144"/>
      <c r="BO250" s="144"/>
      <c r="BP250" s="144"/>
      <c r="BQ250" s="144"/>
      <c r="BR250" s="144"/>
      <c r="BS250" s="144"/>
      <c r="BT250" s="144"/>
      <c r="BU250" s="144"/>
      <c r="BV250" s="144"/>
      <c r="BW250" s="144"/>
      <c r="BX250" s="144"/>
      <c r="BY250" s="144"/>
      <c r="BZ250" s="144"/>
      <c r="CA250" s="145"/>
      <c r="CB250" s="117"/>
      <c r="CC250" s="134"/>
      <c r="CD250" s="46"/>
      <c r="CE250" s="88"/>
    </row>
    <row r="251" spans="2:83" x14ac:dyDescent="0.35">
      <c r="B251" s="71"/>
      <c r="C251" s="323">
        <v>54</v>
      </c>
      <c r="D251" s="47" t="str">
        <f t="shared" ref="D251" si="867">IF(AD251="Athlete Name","",AD251)</f>
        <v>Noah Meierotto</v>
      </c>
      <c r="E251" s="60"/>
      <c r="F251" s="3">
        <f>IF(COUNT(AL251:CA251)=0,"", COUNT(AL251:CA251))</f>
        <v>1</v>
      </c>
      <c r="G251" s="46">
        <f t="shared" ref="G251" si="868">_xlfn.IFS(F251="","",F251=1,1,F251=2,2,F251=3,3,F251=4,4,F251=5,5,F251&gt;5,5)</f>
        <v>1</v>
      </c>
      <c r="I251" s="61"/>
      <c r="J251" s="108" t="s">
        <v>7</v>
      </c>
      <c r="K251" s="45">
        <f>IFERROR(LARGE((AL251:CA251),1),"")</f>
        <v>580</v>
      </c>
      <c r="L251" s="1" t="str">
        <f>IFERROR(LARGE((AL251:CA251),2),"")</f>
        <v/>
      </c>
      <c r="M251" s="1" t="str">
        <f>IFERROR(LARGE((AL251:CA251),3),"")</f>
        <v/>
      </c>
      <c r="N251" s="1" t="str">
        <f>IFERROR(LARGE((AL251:CA251),4),"")</f>
        <v/>
      </c>
      <c r="O251" s="46" t="str">
        <f>IFERROR(LARGE((AL251:CA251),5),"")</f>
        <v/>
      </c>
      <c r="P251" s="1"/>
      <c r="Q251" s="56">
        <f t="shared" ref="Q251" si="869">IFERROR(AVERAGEIF(K251:O251,"&gt;0"),"")</f>
        <v>580</v>
      </c>
      <c r="R251" s="57" t="str">
        <f t="shared" ref="R251" si="870">IF(SUM(AF252:AJ252,K252:O252)=0,"",SUM(AF252:AJ252,K252:O252))</f>
        <v/>
      </c>
      <c r="T251" s="5">
        <f t="shared" ref="T251" si="871">IF(U251="","",1)</f>
        <v>1</v>
      </c>
      <c r="U251" s="4">
        <f t="shared" ref="U251" si="872">IF(SUM(Q251:R251)=0,"",SUM(Q251:R251))</f>
        <v>580</v>
      </c>
      <c r="V251" s="6">
        <f t="shared" ref="V251" si="873">IF(U251="","",1)</f>
        <v>1</v>
      </c>
      <c r="X251" s="60" t="str">
        <f t="shared" ref="X251" si="874">IF(AD251="Athlete Name","",AD251)</f>
        <v>Noah Meierotto</v>
      </c>
      <c r="Y251" s="46"/>
      <c r="Z251" s="76"/>
      <c r="AB251" s="82"/>
      <c r="AC251" s="45">
        <v>54</v>
      </c>
      <c r="AD251" s="60" t="s">
        <v>296</v>
      </c>
      <c r="AF251" s="45"/>
      <c r="AG251" s="1"/>
      <c r="AH251" s="1"/>
      <c r="AI251" s="1"/>
      <c r="AJ251" s="46"/>
      <c r="AK251" s="108"/>
      <c r="AL251" s="62" t="s">
        <v>7</v>
      </c>
      <c r="AM251" s="62" t="s">
        <v>7</v>
      </c>
      <c r="AN251" s="62" t="s">
        <v>7</v>
      </c>
      <c r="AO251" s="62" t="s">
        <v>7</v>
      </c>
      <c r="AP251" s="62" t="s">
        <v>7</v>
      </c>
      <c r="AQ251" s="62" t="s">
        <v>7</v>
      </c>
      <c r="AR251" s="62" t="s">
        <v>7</v>
      </c>
      <c r="AS251" s="62" t="s">
        <v>7</v>
      </c>
      <c r="AT251" s="62" t="s">
        <v>7</v>
      </c>
      <c r="AU251" s="62" t="s">
        <v>7</v>
      </c>
      <c r="AV251" s="62" t="s">
        <v>7</v>
      </c>
      <c r="AW251" s="62">
        <v>580</v>
      </c>
      <c r="AX251" s="62" t="s">
        <v>7</v>
      </c>
      <c r="AY251" s="62" t="s">
        <v>7</v>
      </c>
      <c r="AZ251" s="62" t="s">
        <v>7</v>
      </c>
      <c r="BA251" s="62" t="s">
        <v>7</v>
      </c>
      <c r="BB251" s="62" t="s">
        <v>7</v>
      </c>
      <c r="BC251" s="62" t="s">
        <v>7</v>
      </c>
      <c r="BD251" s="62" t="s">
        <v>7</v>
      </c>
      <c r="BE251" s="62" t="s">
        <v>7</v>
      </c>
      <c r="BF251" s="62" t="s">
        <v>7</v>
      </c>
      <c r="BG251" s="62" t="s">
        <v>7</v>
      </c>
      <c r="BH251" s="62" t="s">
        <v>7</v>
      </c>
      <c r="BI251" s="62" t="s">
        <v>7</v>
      </c>
      <c r="BJ251" s="62" t="s">
        <v>7</v>
      </c>
      <c r="BK251" s="62" t="s">
        <v>7</v>
      </c>
      <c r="BL251" s="62" t="s">
        <v>7</v>
      </c>
      <c r="BM251" s="62" t="s">
        <v>7</v>
      </c>
      <c r="BN251" s="62" t="s">
        <v>7</v>
      </c>
      <c r="BO251" s="62" t="s">
        <v>7</v>
      </c>
      <c r="BP251" s="62" t="s">
        <v>7</v>
      </c>
      <c r="BQ251" s="62" t="s">
        <v>7</v>
      </c>
      <c r="BR251" s="62" t="s">
        <v>7</v>
      </c>
      <c r="BS251" s="62" t="s">
        <v>7</v>
      </c>
      <c r="BT251" s="62" t="s">
        <v>7</v>
      </c>
      <c r="BU251" s="62" t="s">
        <v>7</v>
      </c>
      <c r="BV251" s="62" t="s">
        <v>7</v>
      </c>
      <c r="BW251" s="62" t="s">
        <v>7</v>
      </c>
      <c r="BX251" s="62" t="s">
        <v>7</v>
      </c>
      <c r="BY251" s="62" t="s">
        <v>7</v>
      </c>
      <c r="BZ251" s="62" t="s">
        <v>7</v>
      </c>
      <c r="CA251" s="62" t="s">
        <v>7</v>
      </c>
      <c r="CB251" s="117"/>
      <c r="CC251" s="60" t="str">
        <f>IF(AD251="Athlete Name","",AD251)</f>
        <v>Noah Meierotto</v>
      </c>
      <c r="CD251" s="46">
        <v>56</v>
      </c>
      <c r="CE251" s="88"/>
    </row>
    <row r="252" spans="2:83" x14ac:dyDescent="0.35">
      <c r="B252" s="71"/>
      <c r="C252" s="323"/>
      <c r="D252" s="47"/>
      <c r="E252" s="60"/>
      <c r="G252" s="46"/>
      <c r="I252" s="61" t="str">
        <f t="shared" ref="I252" si="875">IF(SUM(AF252:AJ252)=0,"",SUM(AF252:AJ252))</f>
        <v/>
      </c>
      <c r="J252" s="108" t="s">
        <v>12</v>
      </c>
      <c r="K252" s="45" t="str">
        <f>IFERROR(LARGE((AL252:CA252),1),"")</f>
        <v/>
      </c>
      <c r="L252" s="1" t="str">
        <f>IFERROR(LARGE((AL252:CA252),2),"")</f>
        <v/>
      </c>
      <c r="M252" s="1" t="str">
        <f>IFERROR(LARGE((AL252:CA252),3),"")</f>
        <v/>
      </c>
      <c r="N252" s="1" t="str">
        <f>IFERROR(LARGE((AL252:CA252),4),"")</f>
        <v/>
      </c>
      <c r="O252" s="46" t="str">
        <f>IFERROR(LARGE((AL252:CA252),5),"")</f>
        <v/>
      </c>
      <c r="P252" s="1"/>
      <c r="Q252" s="56"/>
      <c r="R252" s="57"/>
      <c r="T252" s="5">
        <f t="shared" ref="T252" si="876">IF(U251="","",1)</f>
        <v>1</v>
      </c>
      <c r="U252" s="126">
        <f t="shared" si="830"/>
        <v>1</v>
      </c>
      <c r="V252" s="6">
        <f t="shared" ref="V252" si="877">IF(U251="","",1)</f>
        <v>1</v>
      </c>
      <c r="X252" s="60"/>
      <c r="Y252" s="46"/>
      <c r="Z252" s="76"/>
      <c r="AB252" s="82"/>
      <c r="AC252" s="45"/>
      <c r="AD252" s="60"/>
      <c r="AF252" s="45" t="s">
        <v>12</v>
      </c>
      <c r="AG252" s="1" t="s">
        <v>12</v>
      </c>
      <c r="AH252" s="1" t="s">
        <v>12</v>
      </c>
      <c r="AI252" s="1" t="s">
        <v>12</v>
      </c>
      <c r="AJ252" s="46" t="s">
        <v>12</v>
      </c>
      <c r="AK252" s="108"/>
      <c r="AL252" s="45" t="s">
        <v>12</v>
      </c>
      <c r="AM252" s="45" t="s">
        <v>12</v>
      </c>
      <c r="AN252" s="45" t="s">
        <v>12</v>
      </c>
      <c r="AO252" s="45" t="s">
        <v>12</v>
      </c>
      <c r="AP252" s="45" t="s">
        <v>12</v>
      </c>
      <c r="AQ252" s="45" t="s">
        <v>12</v>
      </c>
      <c r="AR252" s="45" t="s">
        <v>12</v>
      </c>
      <c r="AS252" s="45" t="s">
        <v>12</v>
      </c>
      <c r="AT252" s="45" t="s">
        <v>12</v>
      </c>
      <c r="AU252" s="45" t="s">
        <v>12</v>
      </c>
      <c r="AV252" s="45" t="s">
        <v>12</v>
      </c>
      <c r="AW252" s="45" t="s">
        <v>12</v>
      </c>
      <c r="AX252" s="45" t="s">
        <v>12</v>
      </c>
      <c r="AY252" s="45" t="s">
        <v>12</v>
      </c>
      <c r="AZ252" s="45" t="s">
        <v>12</v>
      </c>
      <c r="BA252" s="45" t="s">
        <v>12</v>
      </c>
      <c r="BB252" s="45" t="s">
        <v>12</v>
      </c>
      <c r="BC252" s="45" t="s">
        <v>12</v>
      </c>
      <c r="BD252" s="45" t="s">
        <v>12</v>
      </c>
      <c r="BE252" s="45" t="s">
        <v>12</v>
      </c>
      <c r="BF252" s="45" t="s">
        <v>12</v>
      </c>
      <c r="BG252" s="45" t="s">
        <v>12</v>
      </c>
      <c r="BH252" s="45" t="s">
        <v>12</v>
      </c>
      <c r="BI252" s="45" t="s">
        <v>12</v>
      </c>
      <c r="BJ252" s="45" t="s">
        <v>12</v>
      </c>
      <c r="BK252" s="45" t="s">
        <v>12</v>
      </c>
      <c r="BL252" s="45" t="s">
        <v>12</v>
      </c>
      <c r="BM252" s="45" t="s">
        <v>12</v>
      </c>
      <c r="BN252" s="45" t="s">
        <v>12</v>
      </c>
      <c r="BO252" s="45" t="s">
        <v>12</v>
      </c>
      <c r="BP252" s="45" t="s">
        <v>12</v>
      </c>
      <c r="BQ252" s="45" t="s">
        <v>12</v>
      </c>
      <c r="BR252" s="45" t="s">
        <v>12</v>
      </c>
      <c r="BS252" s="45" t="s">
        <v>12</v>
      </c>
      <c r="BT252" s="45" t="s">
        <v>12</v>
      </c>
      <c r="BU252" s="45" t="s">
        <v>12</v>
      </c>
      <c r="BV252" s="45" t="s">
        <v>12</v>
      </c>
      <c r="BW252" s="45" t="s">
        <v>12</v>
      </c>
      <c r="BX252" s="45" t="s">
        <v>12</v>
      </c>
      <c r="BY252" s="45" t="s">
        <v>12</v>
      </c>
      <c r="BZ252" s="45" t="s">
        <v>12</v>
      </c>
      <c r="CA252" s="45" t="s">
        <v>12</v>
      </c>
      <c r="CB252" s="117"/>
      <c r="CC252" s="60"/>
      <c r="CD252" s="46"/>
      <c r="CE252" s="88"/>
    </row>
    <row r="253" spans="2:83" s="39" customFormat="1" ht="8.5" customHeight="1" thickBot="1" x14ac:dyDescent="0.4">
      <c r="B253" s="102"/>
      <c r="C253" s="324"/>
      <c r="D253" s="107"/>
      <c r="E253" s="103"/>
      <c r="F253" s="115"/>
      <c r="G253" s="116"/>
      <c r="I253" s="95"/>
      <c r="K253" s="96"/>
      <c r="L253" s="93"/>
      <c r="M253" s="93"/>
      <c r="N253" s="93"/>
      <c r="O253" s="94"/>
      <c r="Q253" s="112"/>
      <c r="R253" s="113"/>
      <c r="T253" s="110">
        <f t="shared" ref="T253" si="878">IF(U251="","",1)</f>
        <v>1</v>
      </c>
      <c r="U253" s="93">
        <f t="shared" si="833"/>
        <v>1</v>
      </c>
      <c r="V253" s="109">
        <f t="shared" ref="V253" si="879">IF(U251="","",1)</f>
        <v>1</v>
      </c>
      <c r="X253" s="107"/>
      <c r="Y253" s="97"/>
      <c r="Z253" s="98"/>
      <c r="AB253" s="104"/>
      <c r="AC253" s="92"/>
      <c r="AD253" s="139"/>
      <c r="AF253" s="140"/>
      <c r="AG253" s="141"/>
      <c r="AH253" s="141"/>
      <c r="AI253" s="141"/>
      <c r="AJ253" s="142"/>
      <c r="AL253" s="140"/>
      <c r="AM253" s="141"/>
      <c r="AN253" s="141"/>
      <c r="AO253" s="141"/>
      <c r="AP253" s="141"/>
      <c r="AQ253" s="141"/>
      <c r="AR253" s="141"/>
      <c r="AS253" s="141"/>
      <c r="AT253" s="141"/>
      <c r="AU253" s="141"/>
      <c r="AV253" s="141"/>
      <c r="AW253" s="141"/>
      <c r="AX253" s="141"/>
      <c r="AY253" s="141"/>
      <c r="AZ253" s="141"/>
      <c r="BA253" s="141"/>
      <c r="BB253" s="141"/>
      <c r="BC253" s="141"/>
      <c r="BD253" s="141"/>
      <c r="BE253" s="141"/>
      <c r="BF253" s="141"/>
      <c r="BG253" s="141"/>
      <c r="BH253" s="141"/>
      <c r="BI253" s="141"/>
      <c r="BJ253" s="141"/>
      <c r="BK253" s="141"/>
      <c r="BL253" s="141"/>
      <c r="BM253" s="141"/>
      <c r="BN253" s="141"/>
      <c r="BO253" s="141"/>
      <c r="BP253" s="141"/>
      <c r="BQ253" s="141"/>
      <c r="BR253" s="141"/>
      <c r="BS253" s="141"/>
      <c r="BT253" s="141"/>
      <c r="BU253" s="141"/>
      <c r="BV253" s="141"/>
      <c r="BW253" s="141"/>
      <c r="BX253" s="141"/>
      <c r="BY253" s="141"/>
      <c r="BZ253" s="141"/>
      <c r="CA253" s="142"/>
      <c r="CB253" s="118"/>
      <c r="CC253" s="146"/>
      <c r="CD253" s="97"/>
      <c r="CE253" s="105"/>
    </row>
    <row r="254" spans="2:83" ht="8.5" customHeight="1" thickTop="1" x14ac:dyDescent="0.35">
      <c r="B254" s="71"/>
      <c r="C254" s="323"/>
      <c r="D254" s="47"/>
      <c r="E254" s="60"/>
      <c r="G254" s="46"/>
      <c r="I254" s="61"/>
      <c r="K254" s="45"/>
      <c r="L254" s="1"/>
      <c r="M254" s="1"/>
      <c r="N254" s="1"/>
      <c r="O254" s="46"/>
      <c r="P254" s="1"/>
      <c r="Q254" s="56"/>
      <c r="R254" s="57"/>
      <c r="T254" s="5">
        <f t="shared" ref="T254" si="880">IF(U255="","",1)</f>
        <v>1</v>
      </c>
      <c r="U254" s="1">
        <f t="shared" si="818"/>
        <v>1</v>
      </c>
      <c r="V254" s="6">
        <f t="shared" ref="V254" si="881">IF(U255="","",1)</f>
        <v>1</v>
      </c>
      <c r="X254" s="60"/>
      <c r="Y254" s="46"/>
      <c r="Z254" s="76"/>
      <c r="AB254" s="82"/>
      <c r="AC254" s="45"/>
      <c r="AD254" s="134"/>
      <c r="AF254" s="135"/>
      <c r="AG254" s="136"/>
      <c r="AH254" s="136"/>
      <c r="AI254" s="137"/>
      <c r="AJ254" s="138"/>
      <c r="AL254" s="143"/>
      <c r="AM254" s="144"/>
      <c r="AN254" s="144"/>
      <c r="AO254" s="144"/>
      <c r="AP254" s="144"/>
      <c r="AQ254" s="144"/>
      <c r="AR254" s="144"/>
      <c r="AS254" s="144"/>
      <c r="AT254" s="144"/>
      <c r="AU254" s="144"/>
      <c r="AV254" s="144"/>
      <c r="AW254" s="144"/>
      <c r="AX254" s="144"/>
      <c r="AY254" s="144"/>
      <c r="AZ254" s="144"/>
      <c r="BA254" s="144"/>
      <c r="BB254" s="144"/>
      <c r="BC254" s="144"/>
      <c r="BD254" s="144"/>
      <c r="BE254" s="144"/>
      <c r="BF254" s="144"/>
      <c r="BG254" s="144"/>
      <c r="BH254" s="144"/>
      <c r="BI254" s="144"/>
      <c r="BJ254" s="144"/>
      <c r="BK254" s="144"/>
      <c r="BL254" s="144"/>
      <c r="BM254" s="144"/>
      <c r="BN254" s="144"/>
      <c r="BO254" s="144"/>
      <c r="BP254" s="144"/>
      <c r="BQ254" s="144"/>
      <c r="BR254" s="144"/>
      <c r="BS254" s="144"/>
      <c r="BT254" s="144"/>
      <c r="BU254" s="144"/>
      <c r="BV254" s="144"/>
      <c r="BW254" s="144"/>
      <c r="BX254" s="144"/>
      <c r="BY254" s="144"/>
      <c r="BZ254" s="144"/>
      <c r="CA254" s="145"/>
      <c r="CB254" s="117"/>
      <c r="CC254" s="134"/>
      <c r="CD254" s="46"/>
      <c r="CE254" s="88"/>
    </row>
    <row r="255" spans="2:83" x14ac:dyDescent="0.35">
      <c r="B255" s="71"/>
      <c r="C255" s="323">
        <v>54</v>
      </c>
      <c r="D255" s="47" t="str">
        <f t="shared" ref="D255" si="882">IF(AD255="Athlete Name","",AD255)</f>
        <v>Mackenzie Pruden</v>
      </c>
      <c r="E255" s="60"/>
      <c r="F255" s="3">
        <f>IF(COUNT(AL255:CA255)=0,"", COUNT(AL255:CA255))</f>
        <v>8</v>
      </c>
      <c r="G255" s="46">
        <f t="shared" ref="G255" si="883">_xlfn.IFS(F255="","",F255=1,1,F255=2,2,F255=3,3,F255=4,4,F255=5,5,F255&gt;5,5)</f>
        <v>5</v>
      </c>
      <c r="I255" s="61"/>
      <c r="J255" s="108" t="s">
        <v>7</v>
      </c>
      <c r="K255" s="45">
        <f>IFERROR(LARGE((AL255:CA255),1),"")</f>
        <v>619.4</v>
      </c>
      <c r="L255" s="1">
        <f>IFERROR(LARGE((AL255:CA255),2),"")</f>
        <v>581</v>
      </c>
      <c r="M255" s="1">
        <f>IFERROR(LARGE((AL255:CA255),3),"")</f>
        <v>577</v>
      </c>
      <c r="N255" s="1">
        <f>IFERROR(LARGE((AL255:CA255),4),"")</f>
        <v>569</v>
      </c>
      <c r="O255" s="46">
        <f>IFERROR(LARGE((AL255:CA255),5),"")</f>
        <v>569</v>
      </c>
      <c r="P255" s="1"/>
      <c r="Q255" s="56">
        <f t="shared" ref="Q255" si="884">IFERROR(AVERAGEIF(K255:O255,"&gt;0"),"")</f>
        <v>583.08000000000004</v>
      </c>
      <c r="R255" s="57" t="str">
        <f t="shared" ref="R255" si="885">IF(SUM(AF256:AJ256,K256:O256)=0,"",SUM(AF256:AJ256,K256:O256))</f>
        <v/>
      </c>
      <c r="T255" s="5">
        <f t="shared" ref="T255" si="886">IF(U255="","",1)</f>
        <v>1</v>
      </c>
      <c r="U255" s="4">
        <f t="shared" ref="U255" si="887">IF(SUM(Q255:R255)=0,"",SUM(Q255:R255))</f>
        <v>583.08000000000004</v>
      </c>
      <c r="V255" s="6">
        <f t="shared" ref="V255" si="888">IF(U255="","",1)</f>
        <v>1</v>
      </c>
      <c r="X255" s="60" t="str">
        <f t="shared" ref="X255" si="889">IF(AD255="Athlete Name","",AD255)</f>
        <v>Mackenzie Pruden</v>
      </c>
      <c r="Y255" s="46"/>
      <c r="Z255" s="76"/>
      <c r="AB255" s="82"/>
      <c r="AC255" s="45">
        <v>54</v>
      </c>
      <c r="AD255" s="60" t="s">
        <v>316</v>
      </c>
      <c r="AF255" s="45"/>
      <c r="AG255" s="1"/>
      <c r="AH255" s="1"/>
      <c r="AI255" s="1"/>
      <c r="AJ255" s="46"/>
      <c r="AK255" s="108"/>
      <c r="AL255" s="62" t="s">
        <v>7</v>
      </c>
      <c r="AM255" s="62" t="s">
        <v>7</v>
      </c>
      <c r="AN255" s="62" t="s">
        <v>7</v>
      </c>
      <c r="AO255" s="62" t="s">
        <v>7</v>
      </c>
      <c r="AP255" s="62" t="s">
        <v>7</v>
      </c>
      <c r="AQ255" s="62" t="s">
        <v>7</v>
      </c>
      <c r="AR255" s="62" t="s">
        <v>7</v>
      </c>
      <c r="AS255" s="62" t="s">
        <v>7</v>
      </c>
      <c r="AT255" s="62" t="s">
        <v>7</v>
      </c>
      <c r="AU255" s="62" t="s">
        <v>7</v>
      </c>
      <c r="AV255" s="62" t="s">
        <v>7</v>
      </c>
      <c r="AW255" s="62" t="s">
        <v>7</v>
      </c>
      <c r="AX255" s="62">
        <v>581</v>
      </c>
      <c r="AY255" s="62">
        <v>619.4</v>
      </c>
      <c r="AZ255" s="62" t="s">
        <v>7</v>
      </c>
      <c r="BA255" s="62" t="s">
        <v>7</v>
      </c>
      <c r="BB255" s="62" t="s">
        <v>7</v>
      </c>
      <c r="BC255" s="62" t="s">
        <v>7</v>
      </c>
      <c r="BD255" s="62" t="s">
        <v>7</v>
      </c>
      <c r="BE255" s="62" t="s">
        <v>7</v>
      </c>
      <c r="BF255" s="62" t="s">
        <v>7</v>
      </c>
      <c r="BG255" s="62" t="s">
        <v>7</v>
      </c>
      <c r="BH255" s="62" t="s">
        <v>7</v>
      </c>
      <c r="BI255" s="62">
        <v>558</v>
      </c>
      <c r="BJ255" s="62">
        <v>569</v>
      </c>
      <c r="BK255" s="62">
        <v>567</v>
      </c>
      <c r="BL255" s="62">
        <v>565</v>
      </c>
      <c r="BM255" s="62" t="s">
        <v>7</v>
      </c>
      <c r="BN255" s="62">
        <v>569</v>
      </c>
      <c r="BO255" s="62" t="s">
        <v>7</v>
      </c>
      <c r="BP255" s="62" t="s">
        <v>7</v>
      </c>
      <c r="BQ255" s="62" t="s">
        <v>7</v>
      </c>
      <c r="BR255" s="62" t="s">
        <v>7</v>
      </c>
      <c r="BS255" s="62" t="s">
        <v>7</v>
      </c>
      <c r="BT255" s="62">
        <v>577</v>
      </c>
      <c r="BU255" s="62" t="s">
        <v>7</v>
      </c>
      <c r="BV255" s="62" t="s">
        <v>7</v>
      </c>
      <c r="BW255" s="62" t="s">
        <v>7</v>
      </c>
      <c r="BX255" s="62" t="s">
        <v>7</v>
      </c>
      <c r="BY255" s="62" t="s">
        <v>7</v>
      </c>
      <c r="BZ255" s="62" t="s">
        <v>7</v>
      </c>
      <c r="CA255" s="62" t="s">
        <v>7</v>
      </c>
      <c r="CB255" s="117"/>
      <c r="CC255" s="60" t="str">
        <f>IF(AD255="Athlete Name","",AD255)</f>
        <v>Mackenzie Pruden</v>
      </c>
      <c r="CD255" s="46">
        <v>56</v>
      </c>
      <c r="CE255" s="88"/>
    </row>
    <row r="256" spans="2:83" x14ac:dyDescent="0.35">
      <c r="B256" s="71"/>
      <c r="C256" s="323"/>
      <c r="D256" s="47"/>
      <c r="E256" s="60"/>
      <c r="G256" s="46"/>
      <c r="I256" s="61" t="str">
        <f t="shared" ref="I256" si="890">IF(SUM(AF256:AJ256)=0,"",SUM(AF256:AJ256))</f>
        <v/>
      </c>
      <c r="J256" s="108" t="s">
        <v>12</v>
      </c>
      <c r="K256" s="45" t="str">
        <f>IFERROR(LARGE((AL256:CA256),1),"")</f>
        <v/>
      </c>
      <c r="L256" s="1" t="str">
        <f>IFERROR(LARGE((AL256:CA256),2),"")</f>
        <v/>
      </c>
      <c r="M256" s="1" t="str">
        <f>IFERROR(LARGE((AL256:CA256),3),"")</f>
        <v/>
      </c>
      <c r="N256" s="1" t="str">
        <f>IFERROR(LARGE((AL256:CA256),4),"")</f>
        <v/>
      </c>
      <c r="O256" s="46" t="str">
        <f>IFERROR(LARGE((AL256:CA256),5),"")</f>
        <v/>
      </c>
      <c r="P256" s="1"/>
      <c r="Q256" s="56"/>
      <c r="R256" s="57"/>
      <c r="T256" s="5">
        <f t="shared" ref="T256" si="891">IF(U255="","",1)</f>
        <v>1</v>
      </c>
      <c r="U256" s="126">
        <f t="shared" si="830"/>
        <v>1</v>
      </c>
      <c r="V256" s="6">
        <f t="shared" ref="V256" si="892">IF(U255="","",1)</f>
        <v>1</v>
      </c>
      <c r="X256" s="60"/>
      <c r="Y256" s="46"/>
      <c r="Z256" s="76"/>
      <c r="AB256" s="82"/>
      <c r="AC256" s="45"/>
      <c r="AD256" s="60"/>
      <c r="AF256" s="45" t="s">
        <v>12</v>
      </c>
      <c r="AG256" s="1" t="s">
        <v>12</v>
      </c>
      <c r="AH256" s="1" t="s">
        <v>12</v>
      </c>
      <c r="AI256" s="1" t="s">
        <v>12</v>
      </c>
      <c r="AJ256" s="46" t="s">
        <v>12</v>
      </c>
      <c r="AK256" s="108"/>
      <c r="AL256" s="45" t="s">
        <v>12</v>
      </c>
      <c r="AM256" s="45" t="s">
        <v>12</v>
      </c>
      <c r="AN256" s="45" t="s">
        <v>12</v>
      </c>
      <c r="AO256" s="45" t="s">
        <v>12</v>
      </c>
      <c r="AP256" s="45" t="s">
        <v>12</v>
      </c>
      <c r="AQ256" s="45" t="s">
        <v>12</v>
      </c>
      <c r="AR256" s="45" t="s">
        <v>12</v>
      </c>
      <c r="AS256" s="45" t="s">
        <v>12</v>
      </c>
      <c r="AT256" s="45" t="s">
        <v>12</v>
      </c>
      <c r="AU256" s="45" t="s">
        <v>12</v>
      </c>
      <c r="AV256" s="45" t="s">
        <v>12</v>
      </c>
      <c r="AW256" s="45" t="s">
        <v>12</v>
      </c>
      <c r="AX256" s="45" t="s">
        <v>12</v>
      </c>
      <c r="AY256" s="45" t="s">
        <v>12</v>
      </c>
      <c r="AZ256" s="45" t="s">
        <v>12</v>
      </c>
      <c r="BA256" s="45" t="s">
        <v>12</v>
      </c>
      <c r="BB256" s="45" t="s">
        <v>12</v>
      </c>
      <c r="BC256" s="45" t="s">
        <v>12</v>
      </c>
      <c r="BD256" s="45" t="s">
        <v>12</v>
      </c>
      <c r="BE256" s="45" t="s">
        <v>12</v>
      </c>
      <c r="BF256" s="45" t="s">
        <v>12</v>
      </c>
      <c r="BG256" s="45" t="s">
        <v>12</v>
      </c>
      <c r="BH256" s="45" t="s">
        <v>12</v>
      </c>
      <c r="BI256" s="45" t="s">
        <v>12</v>
      </c>
      <c r="BJ256" s="45" t="s">
        <v>12</v>
      </c>
      <c r="BK256" s="45" t="s">
        <v>12</v>
      </c>
      <c r="BL256" s="45" t="s">
        <v>12</v>
      </c>
      <c r="BM256" s="45" t="s">
        <v>12</v>
      </c>
      <c r="BN256" s="45" t="s">
        <v>12</v>
      </c>
      <c r="BO256" s="45" t="s">
        <v>12</v>
      </c>
      <c r="BP256" s="45" t="s">
        <v>12</v>
      </c>
      <c r="BQ256" s="45" t="s">
        <v>12</v>
      </c>
      <c r="BR256" s="45" t="s">
        <v>12</v>
      </c>
      <c r="BS256" s="45" t="s">
        <v>12</v>
      </c>
      <c r="BT256" s="45" t="s">
        <v>12</v>
      </c>
      <c r="BU256" s="45" t="s">
        <v>12</v>
      </c>
      <c r="BV256" s="45" t="s">
        <v>12</v>
      </c>
      <c r="BW256" s="45" t="s">
        <v>12</v>
      </c>
      <c r="BX256" s="45" t="s">
        <v>12</v>
      </c>
      <c r="BY256" s="45" t="s">
        <v>12</v>
      </c>
      <c r="BZ256" s="45" t="s">
        <v>12</v>
      </c>
      <c r="CA256" s="45" t="s">
        <v>12</v>
      </c>
      <c r="CB256" s="117"/>
      <c r="CC256" s="60"/>
      <c r="CD256" s="46"/>
      <c r="CE256" s="88"/>
    </row>
    <row r="257" spans="2:83" s="39" customFormat="1" ht="8.5" customHeight="1" thickBot="1" x14ac:dyDescent="0.4">
      <c r="B257" s="102"/>
      <c r="C257" s="324"/>
      <c r="D257" s="107"/>
      <c r="E257" s="103"/>
      <c r="F257" s="115"/>
      <c r="G257" s="116"/>
      <c r="I257" s="95"/>
      <c r="K257" s="96"/>
      <c r="L257" s="93"/>
      <c r="M257" s="93"/>
      <c r="N257" s="93"/>
      <c r="O257" s="94"/>
      <c r="Q257" s="112"/>
      <c r="R257" s="113"/>
      <c r="T257" s="110">
        <f t="shared" ref="T257" si="893">IF(U255="","",1)</f>
        <v>1</v>
      </c>
      <c r="U257" s="93">
        <f t="shared" si="833"/>
        <v>1</v>
      </c>
      <c r="V257" s="109">
        <f t="shared" ref="V257" si="894">IF(U255="","",1)</f>
        <v>1</v>
      </c>
      <c r="X257" s="107"/>
      <c r="Y257" s="97"/>
      <c r="Z257" s="98"/>
      <c r="AB257" s="104"/>
      <c r="AC257" s="92"/>
      <c r="AD257" s="139"/>
      <c r="AF257" s="140"/>
      <c r="AG257" s="141"/>
      <c r="AH257" s="141"/>
      <c r="AI257" s="141"/>
      <c r="AJ257" s="142"/>
      <c r="AL257" s="140"/>
      <c r="AM257" s="141"/>
      <c r="AN257" s="141"/>
      <c r="AO257" s="141"/>
      <c r="AP257" s="141"/>
      <c r="AQ257" s="141"/>
      <c r="AR257" s="141"/>
      <c r="AS257" s="141"/>
      <c r="AT257" s="141"/>
      <c r="AU257" s="141"/>
      <c r="AV257" s="141"/>
      <c r="AW257" s="141"/>
      <c r="AX257" s="141"/>
      <c r="AY257" s="141"/>
      <c r="AZ257" s="141"/>
      <c r="BA257" s="141"/>
      <c r="BB257" s="141"/>
      <c r="BC257" s="141"/>
      <c r="BD257" s="141"/>
      <c r="BE257" s="141"/>
      <c r="BF257" s="141"/>
      <c r="BG257" s="141"/>
      <c r="BH257" s="141"/>
      <c r="BI257" s="141"/>
      <c r="BJ257" s="141"/>
      <c r="BK257" s="141"/>
      <c r="BL257" s="141"/>
      <c r="BM257" s="141"/>
      <c r="BN257" s="141"/>
      <c r="BO257" s="141"/>
      <c r="BP257" s="141"/>
      <c r="BQ257" s="141"/>
      <c r="BR257" s="141"/>
      <c r="BS257" s="141"/>
      <c r="BT257" s="141"/>
      <c r="BU257" s="141"/>
      <c r="BV257" s="141"/>
      <c r="BW257" s="141"/>
      <c r="BX257" s="141"/>
      <c r="BY257" s="141"/>
      <c r="BZ257" s="141"/>
      <c r="CA257" s="142"/>
      <c r="CB257" s="118"/>
      <c r="CC257" s="146"/>
      <c r="CD257" s="97"/>
      <c r="CE257" s="105"/>
    </row>
    <row r="258" spans="2:83" ht="8.5" customHeight="1" thickTop="1" x14ac:dyDescent="0.35">
      <c r="B258" s="71"/>
      <c r="C258" s="323"/>
      <c r="D258" s="47"/>
      <c r="E258" s="60"/>
      <c r="G258" s="46"/>
      <c r="I258" s="61"/>
      <c r="K258" s="45"/>
      <c r="L258" s="1"/>
      <c r="M258" s="1"/>
      <c r="N258" s="1"/>
      <c r="O258" s="46"/>
      <c r="P258" s="1"/>
      <c r="Q258" s="56"/>
      <c r="R258" s="57"/>
      <c r="T258" s="5">
        <f t="shared" ref="T258" si="895">IF(U259="","",1)</f>
        <v>1</v>
      </c>
      <c r="U258" s="1">
        <f t="shared" si="818"/>
        <v>1</v>
      </c>
      <c r="V258" s="6">
        <f t="shared" ref="V258" si="896">IF(U259="","",1)</f>
        <v>1</v>
      </c>
      <c r="X258" s="60"/>
      <c r="Y258" s="46"/>
      <c r="Z258" s="76"/>
      <c r="AB258" s="82"/>
      <c r="AC258" s="45"/>
      <c r="AD258" s="134"/>
      <c r="AF258" s="135"/>
      <c r="AG258" s="136"/>
      <c r="AH258" s="136"/>
      <c r="AI258" s="137"/>
      <c r="AJ258" s="138"/>
      <c r="AL258" s="143"/>
      <c r="AM258" s="144"/>
      <c r="AN258" s="144"/>
      <c r="AO258" s="144"/>
      <c r="AP258" s="144"/>
      <c r="AQ258" s="144"/>
      <c r="AR258" s="144"/>
      <c r="AS258" s="144"/>
      <c r="AT258" s="144"/>
      <c r="AU258" s="144"/>
      <c r="AV258" s="144"/>
      <c r="AW258" s="144"/>
      <c r="AX258" s="144"/>
      <c r="AY258" s="144"/>
      <c r="AZ258" s="144"/>
      <c r="BA258" s="144"/>
      <c r="BB258" s="144"/>
      <c r="BC258" s="144"/>
      <c r="BD258" s="144"/>
      <c r="BE258" s="144"/>
      <c r="BF258" s="144"/>
      <c r="BG258" s="144"/>
      <c r="BH258" s="144"/>
      <c r="BI258" s="144"/>
      <c r="BJ258" s="144"/>
      <c r="BK258" s="144"/>
      <c r="BL258" s="144"/>
      <c r="BM258" s="144"/>
      <c r="BN258" s="144"/>
      <c r="BO258" s="144"/>
      <c r="BP258" s="144"/>
      <c r="BQ258" s="144"/>
      <c r="BR258" s="144"/>
      <c r="BS258" s="144"/>
      <c r="BT258" s="144"/>
      <c r="BU258" s="144"/>
      <c r="BV258" s="144"/>
      <c r="BW258" s="144"/>
      <c r="BX258" s="144"/>
      <c r="BY258" s="144"/>
      <c r="BZ258" s="144"/>
      <c r="CA258" s="145"/>
      <c r="CB258" s="117"/>
      <c r="CC258" s="134"/>
      <c r="CD258" s="46"/>
      <c r="CE258" s="88"/>
    </row>
    <row r="259" spans="2:83" x14ac:dyDescent="0.35">
      <c r="B259" s="71"/>
      <c r="C259" s="323">
        <v>54</v>
      </c>
      <c r="D259" s="47" t="str">
        <f t="shared" ref="D259" si="897">IF(AD259="Athlete Name","",AD259)</f>
        <v>Marleigh Duncan</v>
      </c>
      <c r="E259" s="60"/>
      <c r="F259" s="3">
        <f>IF(COUNT(AL259:CA259)=0,"", COUNT(AL259:CA259))</f>
        <v>1</v>
      </c>
      <c r="G259" s="46">
        <f t="shared" ref="G259" si="898">_xlfn.IFS(F259="","",F259=1,1,F259=2,2,F259=3,3,F259=4,4,F259=5,5,F259&gt;5,5)</f>
        <v>1</v>
      </c>
      <c r="I259" s="61"/>
      <c r="J259" s="108" t="s">
        <v>7</v>
      </c>
      <c r="K259" s="45">
        <f>IFERROR(LARGE((AL259:CA259),1),"")</f>
        <v>581</v>
      </c>
      <c r="L259" s="1" t="str">
        <f>IFERROR(LARGE((AL259:CA259),2),"")</f>
        <v/>
      </c>
      <c r="M259" s="1" t="str">
        <f>IFERROR(LARGE((AL259:CA259),3),"")</f>
        <v/>
      </c>
      <c r="N259" s="1" t="str">
        <f>IFERROR(LARGE((AL259:CA259),4),"")</f>
        <v/>
      </c>
      <c r="O259" s="46" t="str">
        <f>IFERROR(LARGE((AL259:CA259),5),"")</f>
        <v/>
      </c>
      <c r="P259" s="1"/>
      <c r="Q259" s="56">
        <f t="shared" ref="Q259" si="899">IFERROR(AVERAGEIF(K259:O259,"&gt;0"),"")</f>
        <v>581</v>
      </c>
      <c r="R259" s="57" t="str">
        <f t="shared" ref="R259" si="900">IF(SUM(AF260:AJ260,K260:O260)=0,"",SUM(AF260:AJ260,K260:O260))</f>
        <v/>
      </c>
      <c r="T259" s="5">
        <f t="shared" ref="T259" si="901">IF(U259="","",1)</f>
        <v>1</v>
      </c>
      <c r="U259" s="4">
        <f t="shared" ref="U259" si="902">IF(SUM(Q259:R259)=0,"",SUM(Q259:R259))</f>
        <v>581</v>
      </c>
      <c r="V259" s="6">
        <f t="shared" ref="V259" si="903">IF(U259="","",1)</f>
        <v>1</v>
      </c>
      <c r="X259" s="60" t="str">
        <f t="shared" ref="X259" si="904">IF(AD259="Athlete Name","",AD259)</f>
        <v>Marleigh Duncan</v>
      </c>
      <c r="Y259" s="46"/>
      <c r="Z259" s="76"/>
      <c r="AB259" s="82"/>
      <c r="AC259" s="45">
        <v>54</v>
      </c>
      <c r="AD259" s="60" t="s">
        <v>177</v>
      </c>
      <c r="AF259" s="45"/>
      <c r="AG259" s="1"/>
      <c r="AH259" s="1"/>
      <c r="AI259" s="1"/>
      <c r="AJ259" s="46"/>
      <c r="AK259" s="108"/>
      <c r="AL259" s="62" t="s">
        <v>7</v>
      </c>
      <c r="AM259" s="62" t="s">
        <v>7</v>
      </c>
      <c r="AN259" s="62" t="s">
        <v>7</v>
      </c>
      <c r="AO259" s="62" t="s">
        <v>7</v>
      </c>
      <c r="AP259" s="62" t="s">
        <v>7</v>
      </c>
      <c r="AQ259" s="62" t="s">
        <v>7</v>
      </c>
      <c r="AR259" s="62" t="s">
        <v>7</v>
      </c>
      <c r="AS259" s="62" t="s">
        <v>7</v>
      </c>
      <c r="AT259" s="62" t="s">
        <v>7</v>
      </c>
      <c r="AU259" s="62" t="s">
        <v>7</v>
      </c>
      <c r="AV259" s="62" t="s">
        <v>7</v>
      </c>
      <c r="AW259" s="62" t="s">
        <v>7</v>
      </c>
      <c r="AX259" s="62" t="s">
        <v>7</v>
      </c>
      <c r="AY259" s="62" t="s">
        <v>7</v>
      </c>
      <c r="AZ259" s="62" t="s">
        <v>7</v>
      </c>
      <c r="BA259" s="62" t="s">
        <v>7</v>
      </c>
      <c r="BB259" s="62" t="s">
        <v>7</v>
      </c>
      <c r="BC259" s="62" t="s">
        <v>7</v>
      </c>
      <c r="BD259" s="62" t="s">
        <v>7</v>
      </c>
      <c r="BE259" s="62" t="s">
        <v>7</v>
      </c>
      <c r="BF259" s="62" t="s">
        <v>7</v>
      </c>
      <c r="BG259" s="62" t="s">
        <v>7</v>
      </c>
      <c r="BH259" s="62" t="s">
        <v>7</v>
      </c>
      <c r="BI259" s="62" t="s">
        <v>7</v>
      </c>
      <c r="BJ259" s="62">
        <v>581</v>
      </c>
      <c r="BK259" s="62" t="s">
        <v>7</v>
      </c>
      <c r="BL259" s="62" t="s">
        <v>7</v>
      </c>
      <c r="BM259" s="62" t="s">
        <v>7</v>
      </c>
      <c r="BN259" s="62" t="s">
        <v>7</v>
      </c>
      <c r="BO259" s="62" t="s">
        <v>7</v>
      </c>
      <c r="BP259" s="62" t="s">
        <v>7</v>
      </c>
      <c r="BQ259" s="62" t="s">
        <v>7</v>
      </c>
      <c r="BR259" s="62" t="s">
        <v>7</v>
      </c>
      <c r="BS259" s="62" t="s">
        <v>7</v>
      </c>
      <c r="BT259" s="62" t="s">
        <v>7</v>
      </c>
      <c r="BU259" s="62" t="s">
        <v>7</v>
      </c>
      <c r="BV259" s="62" t="s">
        <v>7</v>
      </c>
      <c r="BW259" s="62" t="s">
        <v>7</v>
      </c>
      <c r="BX259" s="62" t="s">
        <v>7</v>
      </c>
      <c r="BY259" s="62" t="s">
        <v>7</v>
      </c>
      <c r="BZ259" s="62" t="s">
        <v>7</v>
      </c>
      <c r="CA259" s="62" t="s">
        <v>7</v>
      </c>
      <c r="CB259" s="117"/>
      <c r="CC259" s="60" t="str">
        <f>IF(AD259="Athlete Name","",AD259)</f>
        <v>Marleigh Duncan</v>
      </c>
      <c r="CD259" s="46">
        <v>56</v>
      </c>
      <c r="CE259" s="88"/>
    </row>
    <row r="260" spans="2:83" x14ac:dyDescent="0.35">
      <c r="B260" s="71"/>
      <c r="C260" s="323"/>
      <c r="D260" s="47"/>
      <c r="E260" s="60"/>
      <c r="G260" s="46"/>
      <c r="I260" s="61" t="str">
        <f t="shared" ref="I260" si="905">IF(SUM(AF260:AJ260)=0,"",SUM(AF260:AJ260))</f>
        <v/>
      </c>
      <c r="J260" s="108" t="s">
        <v>12</v>
      </c>
      <c r="K260" s="45" t="str">
        <f>IFERROR(LARGE((AL260:CA260),1),"")</f>
        <v/>
      </c>
      <c r="L260" s="1" t="str">
        <f>IFERROR(LARGE((AL260:CA260),2),"")</f>
        <v/>
      </c>
      <c r="M260" s="1" t="str">
        <f>IFERROR(LARGE((AL260:CA260),3),"")</f>
        <v/>
      </c>
      <c r="N260" s="1" t="str">
        <f>IFERROR(LARGE((AL260:CA260),4),"")</f>
        <v/>
      </c>
      <c r="O260" s="46" t="str">
        <f>IFERROR(LARGE((AL260:CA260),5),"")</f>
        <v/>
      </c>
      <c r="P260" s="1"/>
      <c r="Q260" s="56"/>
      <c r="R260" s="57"/>
      <c r="T260" s="5">
        <f t="shared" ref="T260" si="906">IF(U259="","",1)</f>
        <v>1</v>
      </c>
      <c r="U260" s="126">
        <f t="shared" si="830"/>
        <v>1</v>
      </c>
      <c r="V260" s="6">
        <f t="shared" ref="V260" si="907">IF(U259="","",1)</f>
        <v>1</v>
      </c>
      <c r="X260" s="60"/>
      <c r="Y260" s="46"/>
      <c r="Z260" s="76"/>
      <c r="AB260" s="82"/>
      <c r="AC260" s="45"/>
      <c r="AD260" s="60"/>
      <c r="AF260" s="45" t="s">
        <v>12</v>
      </c>
      <c r="AG260" s="1" t="s">
        <v>12</v>
      </c>
      <c r="AH260" s="1" t="s">
        <v>12</v>
      </c>
      <c r="AI260" s="1" t="s">
        <v>12</v>
      </c>
      <c r="AJ260" s="46" t="s">
        <v>12</v>
      </c>
      <c r="AK260" s="108"/>
      <c r="AL260" s="45" t="s">
        <v>12</v>
      </c>
      <c r="AM260" s="45" t="s">
        <v>12</v>
      </c>
      <c r="AN260" s="45" t="s">
        <v>12</v>
      </c>
      <c r="AO260" s="45" t="s">
        <v>12</v>
      </c>
      <c r="AP260" s="45" t="s">
        <v>12</v>
      </c>
      <c r="AQ260" s="45" t="s">
        <v>12</v>
      </c>
      <c r="AR260" s="45" t="s">
        <v>12</v>
      </c>
      <c r="AS260" s="45" t="s">
        <v>12</v>
      </c>
      <c r="AT260" s="45" t="s">
        <v>12</v>
      </c>
      <c r="AU260" s="45" t="s">
        <v>12</v>
      </c>
      <c r="AV260" s="45" t="s">
        <v>12</v>
      </c>
      <c r="AW260" s="45" t="s">
        <v>12</v>
      </c>
      <c r="AX260" s="45" t="s">
        <v>12</v>
      </c>
      <c r="AY260" s="45" t="s">
        <v>12</v>
      </c>
      <c r="AZ260" s="45" t="s">
        <v>12</v>
      </c>
      <c r="BA260" s="45" t="s">
        <v>12</v>
      </c>
      <c r="BB260" s="45" t="s">
        <v>12</v>
      </c>
      <c r="BC260" s="45" t="s">
        <v>12</v>
      </c>
      <c r="BD260" s="45" t="s">
        <v>12</v>
      </c>
      <c r="BE260" s="45" t="s">
        <v>12</v>
      </c>
      <c r="BF260" s="45" t="s">
        <v>12</v>
      </c>
      <c r="BG260" s="45" t="s">
        <v>12</v>
      </c>
      <c r="BH260" s="45" t="s">
        <v>12</v>
      </c>
      <c r="BI260" s="45" t="s">
        <v>12</v>
      </c>
      <c r="BJ260" s="45" t="s">
        <v>12</v>
      </c>
      <c r="BK260" s="45" t="s">
        <v>12</v>
      </c>
      <c r="BL260" s="45" t="s">
        <v>12</v>
      </c>
      <c r="BM260" s="45" t="s">
        <v>12</v>
      </c>
      <c r="BN260" s="45" t="s">
        <v>12</v>
      </c>
      <c r="BO260" s="45" t="s">
        <v>12</v>
      </c>
      <c r="BP260" s="45" t="s">
        <v>12</v>
      </c>
      <c r="BQ260" s="45" t="s">
        <v>12</v>
      </c>
      <c r="BR260" s="45" t="s">
        <v>12</v>
      </c>
      <c r="BS260" s="45" t="s">
        <v>12</v>
      </c>
      <c r="BT260" s="45" t="s">
        <v>12</v>
      </c>
      <c r="BU260" s="45" t="s">
        <v>12</v>
      </c>
      <c r="BV260" s="45" t="s">
        <v>12</v>
      </c>
      <c r="BW260" s="45" t="s">
        <v>12</v>
      </c>
      <c r="BX260" s="45" t="s">
        <v>12</v>
      </c>
      <c r="BY260" s="45" t="s">
        <v>12</v>
      </c>
      <c r="BZ260" s="45" t="s">
        <v>12</v>
      </c>
      <c r="CA260" s="45" t="s">
        <v>12</v>
      </c>
      <c r="CB260" s="117"/>
      <c r="CC260" s="60"/>
      <c r="CD260" s="46"/>
      <c r="CE260" s="88"/>
    </row>
    <row r="261" spans="2:83" s="39" customFormat="1" ht="8.5" customHeight="1" thickBot="1" x14ac:dyDescent="0.4">
      <c r="B261" s="102"/>
      <c r="C261" s="324"/>
      <c r="D261" s="107"/>
      <c r="E261" s="103"/>
      <c r="F261" s="115"/>
      <c r="G261" s="116"/>
      <c r="I261" s="95"/>
      <c r="K261" s="96"/>
      <c r="L261" s="93"/>
      <c r="M261" s="93"/>
      <c r="N261" s="93"/>
      <c r="O261" s="94"/>
      <c r="Q261" s="112"/>
      <c r="R261" s="113"/>
      <c r="T261" s="110">
        <f t="shared" ref="T261" si="908">IF(U259="","",1)</f>
        <v>1</v>
      </c>
      <c r="U261" s="93">
        <f t="shared" si="833"/>
        <v>1</v>
      </c>
      <c r="V261" s="109">
        <f t="shared" ref="V261" si="909">IF(U259="","",1)</f>
        <v>1</v>
      </c>
      <c r="X261" s="107"/>
      <c r="Y261" s="97"/>
      <c r="Z261" s="98"/>
      <c r="AB261" s="104"/>
      <c r="AC261" s="92"/>
      <c r="AD261" s="139"/>
      <c r="AF261" s="140"/>
      <c r="AG261" s="141"/>
      <c r="AH261" s="141"/>
      <c r="AI261" s="141"/>
      <c r="AJ261" s="142"/>
      <c r="AL261" s="140"/>
      <c r="AM261" s="141"/>
      <c r="AN261" s="141"/>
      <c r="AO261" s="141"/>
      <c r="AP261" s="141"/>
      <c r="AQ261" s="141"/>
      <c r="AR261" s="141"/>
      <c r="AS261" s="141"/>
      <c r="AT261" s="141"/>
      <c r="AU261" s="141"/>
      <c r="AV261" s="141"/>
      <c r="AW261" s="141"/>
      <c r="AX261" s="141"/>
      <c r="AY261" s="141"/>
      <c r="AZ261" s="141"/>
      <c r="BA261" s="141"/>
      <c r="BB261" s="141"/>
      <c r="BC261" s="141"/>
      <c r="BD261" s="141"/>
      <c r="BE261" s="141"/>
      <c r="BF261" s="141"/>
      <c r="BG261" s="141"/>
      <c r="BH261" s="141"/>
      <c r="BI261" s="141"/>
      <c r="BJ261" s="141"/>
      <c r="BK261" s="141"/>
      <c r="BL261" s="141"/>
      <c r="BM261" s="141"/>
      <c r="BN261" s="141"/>
      <c r="BO261" s="141"/>
      <c r="BP261" s="141"/>
      <c r="BQ261" s="141"/>
      <c r="BR261" s="141"/>
      <c r="BS261" s="141"/>
      <c r="BT261" s="141"/>
      <c r="BU261" s="141"/>
      <c r="BV261" s="141"/>
      <c r="BW261" s="141"/>
      <c r="BX261" s="141"/>
      <c r="BY261" s="141"/>
      <c r="BZ261" s="141"/>
      <c r="CA261" s="142"/>
      <c r="CB261" s="118"/>
      <c r="CC261" s="146"/>
      <c r="CD261" s="97"/>
      <c r="CE261" s="105"/>
    </row>
    <row r="262" spans="2:83" ht="8.5" customHeight="1" thickTop="1" x14ac:dyDescent="0.35">
      <c r="B262" s="71"/>
      <c r="C262" s="323"/>
      <c r="D262" s="47"/>
      <c r="E262" s="60"/>
      <c r="G262" s="46"/>
      <c r="I262" s="61"/>
      <c r="K262" s="45"/>
      <c r="L262" s="1"/>
      <c r="M262" s="1"/>
      <c r="N262" s="1"/>
      <c r="O262" s="46"/>
      <c r="P262" s="1"/>
      <c r="Q262" s="56"/>
      <c r="R262" s="57"/>
      <c r="T262" s="5">
        <f t="shared" ref="T262" si="910">IF(U263="","",1)</f>
        <v>1</v>
      </c>
      <c r="U262" s="1">
        <f t="shared" si="769"/>
        <v>1</v>
      </c>
      <c r="V262" s="6">
        <f t="shared" ref="V262" si="911">IF(U263="","",1)</f>
        <v>1</v>
      </c>
      <c r="X262" s="60"/>
      <c r="Y262" s="46"/>
      <c r="Z262" s="76"/>
      <c r="AB262" s="82"/>
      <c r="AC262" s="45"/>
      <c r="AD262" s="149"/>
      <c r="AF262" s="150"/>
      <c r="AG262" s="151"/>
      <c r="AH262" s="151"/>
      <c r="AI262" s="151"/>
      <c r="AJ262" s="152"/>
      <c r="AL262" s="150"/>
      <c r="AM262" s="157"/>
      <c r="AN262" s="157"/>
      <c r="AO262" s="157"/>
      <c r="AP262" s="157"/>
      <c r="AQ262" s="157"/>
      <c r="AR262" s="157"/>
      <c r="AS262" s="157"/>
      <c r="AT262" s="157"/>
      <c r="AU262" s="157"/>
      <c r="AV262" s="157"/>
      <c r="AW262" s="157"/>
      <c r="AX262" s="157"/>
      <c r="AY262" s="157"/>
      <c r="AZ262" s="157"/>
      <c r="BA262" s="157"/>
      <c r="BB262" s="157"/>
      <c r="BC262" s="157"/>
      <c r="BD262" s="157"/>
      <c r="BE262" s="157"/>
      <c r="BF262" s="157"/>
      <c r="BG262" s="157"/>
      <c r="BH262" s="157"/>
      <c r="BI262" s="157"/>
      <c r="BJ262" s="157"/>
      <c r="BK262" s="157"/>
      <c r="BL262" s="157"/>
      <c r="BM262" s="157"/>
      <c r="BN262" s="157"/>
      <c r="BO262" s="157"/>
      <c r="BP262" s="157"/>
      <c r="BQ262" s="157"/>
      <c r="BR262" s="157"/>
      <c r="BS262" s="157"/>
      <c r="BT262" s="157"/>
      <c r="BU262" s="157"/>
      <c r="BV262" s="157"/>
      <c r="BW262" s="157"/>
      <c r="BX262" s="157"/>
      <c r="BY262" s="157"/>
      <c r="BZ262" s="157"/>
      <c r="CA262" s="152"/>
      <c r="CB262" s="117"/>
      <c r="CC262" s="149"/>
      <c r="CD262" s="46"/>
      <c r="CE262" s="88"/>
    </row>
    <row r="263" spans="2:83" x14ac:dyDescent="0.35">
      <c r="B263" s="71"/>
      <c r="C263" s="323">
        <v>53</v>
      </c>
      <c r="D263" s="47" t="str">
        <f t="shared" ref="D263" si="912">IF(AD263="Athlete Name","",AD263)</f>
        <v>Susan Carter</v>
      </c>
      <c r="E263" s="60"/>
      <c r="F263" s="3">
        <f>IF(COUNT(AL263:CA263)=0,"", COUNT(AL263:CA263))</f>
        <v>4</v>
      </c>
      <c r="G263" s="46">
        <f t="shared" ref="G263" si="913">_xlfn.IFS(F263="","",F263=1,1,F263=2,2,F263=3,3,F263=4,4,F263=5,5,F263&gt;5,5)</f>
        <v>4</v>
      </c>
      <c r="I263" s="61"/>
      <c r="J263" s="108" t="s">
        <v>7</v>
      </c>
      <c r="K263" s="45">
        <f>IFERROR(LARGE((AL263:CA263),1),"")</f>
        <v>580</v>
      </c>
      <c r="L263" s="1">
        <f>IFERROR(LARGE((AL263:CA263),2),"")</f>
        <v>572</v>
      </c>
      <c r="M263" s="1">
        <f>IFERROR(LARGE((AL263:CA263),3),"")</f>
        <v>557</v>
      </c>
      <c r="N263" s="1">
        <f>IFERROR(LARGE((AL263:CA263),4),"")</f>
        <v>549</v>
      </c>
      <c r="O263" s="46" t="str">
        <f>IFERROR(LARGE((AL263:CA263),5),"")</f>
        <v/>
      </c>
      <c r="P263" s="1"/>
      <c r="Q263" s="56">
        <f t="shared" ref="Q263" si="914">IFERROR(AVERAGEIF(K263:O263,"&gt;0"),"")</f>
        <v>564.5</v>
      </c>
      <c r="R263" s="57" t="str">
        <f t="shared" ref="R263" si="915">IF(SUM(AF264:AJ264,K264:O264)=0,"",SUM(AF264:AJ264,K264:O264))</f>
        <v/>
      </c>
      <c r="T263" s="5">
        <f t="shared" ref="T263" si="916">IF(U263="","",1)</f>
        <v>1</v>
      </c>
      <c r="U263" s="4">
        <f t="shared" ref="U263" si="917">IF(SUM(Q263:R263)=0,"",SUM(Q263:R263))</f>
        <v>564.5</v>
      </c>
      <c r="V263" s="6">
        <f t="shared" ref="V263" si="918">IF(U263="","",1)</f>
        <v>1</v>
      </c>
      <c r="X263" s="60" t="str">
        <f t="shared" ref="X263" si="919">IF(AD263="Athlete Name","",AD263)</f>
        <v>Susan Carter</v>
      </c>
      <c r="Y263" s="46"/>
      <c r="Z263" s="76"/>
      <c r="AB263" s="82"/>
      <c r="AC263" s="45">
        <v>53</v>
      </c>
      <c r="AD263" s="60" t="s">
        <v>313</v>
      </c>
      <c r="AF263" s="45"/>
      <c r="AG263" s="1"/>
      <c r="AH263" s="1"/>
      <c r="AI263" s="1"/>
      <c r="AJ263" s="46"/>
      <c r="AK263" s="108"/>
      <c r="AL263" s="62" t="s">
        <v>7</v>
      </c>
      <c r="AM263" s="62" t="s">
        <v>7</v>
      </c>
      <c r="AN263" s="62" t="s">
        <v>7</v>
      </c>
      <c r="AO263" s="62" t="s">
        <v>7</v>
      </c>
      <c r="AP263" s="62" t="s">
        <v>7</v>
      </c>
      <c r="AQ263" s="62" t="s">
        <v>7</v>
      </c>
      <c r="AR263" s="62" t="s">
        <v>7</v>
      </c>
      <c r="AS263" s="62" t="s">
        <v>7</v>
      </c>
      <c r="AT263" s="62" t="s">
        <v>7</v>
      </c>
      <c r="AU263" s="62" t="s">
        <v>7</v>
      </c>
      <c r="AV263" s="62" t="s">
        <v>7</v>
      </c>
      <c r="AW263" s="62" t="s">
        <v>7</v>
      </c>
      <c r="AX263" s="62" t="s">
        <v>7</v>
      </c>
      <c r="AY263" s="62" t="s">
        <v>7</v>
      </c>
      <c r="AZ263" s="62" t="s">
        <v>7</v>
      </c>
      <c r="BA263" s="62" t="s">
        <v>7</v>
      </c>
      <c r="BB263" s="62" t="s">
        <v>7</v>
      </c>
      <c r="BC263" s="62" t="s">
        <v>7</v>
      </c>
      <c r="BD263" s="62" t="s">
        <v>7</v>
      </c>
      <c r="BE263" s="62" t="s">
        <v>7</v>
      </c>
      <c r="BF263" s="62" t="s">
        <v>7</v>
      </c>
      <c r="BG263" s="62" t="s">
        <v>7</v>
      </c>
      <c r="BH263" s="62" t="s">
        <v>7</v>
      </c>
      <c r="BI263" s="62">
        <v>580</v>
      </c>
      <c r="BJ263" s="62">
        <v>557</v>
      </c>
      <c r="BK263" s="62">
        <v>572</v>
      </c>
      <c r="BL263" s="62">
        <v>549</v>
      </c>
      <c r="BM263" s="62" t="s">
        <v>7</v>
      </c>
      <c r="BN263" s="62" t="s">
        <v>7</v>
      </c>
      <c r="BO263" s="62" t="s">
        <v>7</v>
      </c>
      <c r="BP263" s="62" t="s">
        <v>7</v>
      </c>
      <c r="BQ263" s="62" t="s">
        <v>7</v>
      </c>
      <c r="BR263" s="62" t="s">
        <v>7</v>
      </c>
      <c r="BS263" s="62" t="s">
        <v>7</v>
      </c>
      <c r="BT263" s="62" t="s">
        <v>7</v>
      </c>
      <c r="BU263" s="62" t="s">
        <v>7</v>
      </c>
      <c r="BV263" s="62" t="s">
        <v>7</v>
      </c>
      <c r="BW263" s="62" t="s">
        <v>7</v>
      </c>
      <c r="BX263" s="62" t="s">
        <v>7</v>
      </c>
      <c r="BY263" s="62" t="s">
        <v>7</v>
      </c>
      <c r="BZ263" s="62" t="s">
        <v>7</v>
      </c>
      <c r="CA263" s="62" t="s">
        <v>7</v>
      </c>
      <c r="CB263" s="117"/>
      <c r="CC263" s="60" t="str">
        <f>IF(AD263="Athlete Name","",AD263)</f>
        <v>Susan Carter</v>
      </c>
      <c r="CD263" s="46">
        <v>55</v>
      </c>
      <c r="CE263" s="88"/>
    </row>
    <row r="264" spans="2:83" x14ac:dyDescent="0.35">
      <c r="B264" s="71"/>
      <c r="C264" s="323"/>
      <c r="D264" s="47"/>
      <c r="E264" s="60"/>
      <c r="G264" s="46"/>
      <c r="I264" s="61" t="str">
        <f t="shared" ref="I264" si="920">IF(SUM(AF264:AJ264)=0,"",SUM(AF264:AJ264))</f>
        <v/>
      </c>
      <c r="J264" s="108" t="s">
        <v>12</v>
      </c>
      <c r="K264" s="45" t="str">
        <f>IFERROR(LARGE((AL264:CA264),1),"")</f>
        <v/>
      </c>
      <c r="L264" s="1" t="str">
        <f>IFERROR(LARGE((AL264:CA264),2),"")</f>
        <v/>
      </c>
      <c r="M264" s="1" t="str">
        <f>IFERROR(LARGE((AL264:CA264),3),"")</f>
        <v/>
      </c>
      <c r="N264" s="1" t="str">
        <f>IFERROR(LARGE((AL264:CA264),4),"")</f>
        <v/>
      </c>
      <c r="O264" s="46" t="str">
        <f>IFERROR(LARGE((AL264:CA264),5),"")</f>
        <v/>
      </c>
      <c r="P264" s="1"/>
      <c r="Q264" s="56"/>
      <c r="R264" s="57"/>
      <c r="T264" s="5">
        <f t="shared" ref="T264" si="921">IF(U263="","",1)</f>
        <v>1</v>
      </c>
      <c r="U264" s="126">
        <f t="shared" si="782"/>
        <v>1</v>
      </c>
      <c r="V264" s="6">
        <f t="shared" ref="V264" si="922">IF(U263="","",1)</f>
        <v>1</v>
      </c>
      <c r="X264" s="60"/>
      <c r="Y264" s="46"/>
      <c r="Z264" s="76"/>
      <c r="AB264" s="82"/>
      <c r="AC264" s="45"/>
      <c r="AD264" s="60"/>
      <c r="AF264" s="45" t="s">
        <v>12</v>
      </c>
      <c r="AG264" s="1" t="s">
        <v>12</v>
      </c>
      <c r="AH264" s="1" t="s">
        <v>12</v>
      </c>
      <c r="AI264" s="1" t="s">
        <v>12</v>
      </c>
      <c r="AJ264" s="46" t="s">
        <v>12</v>
      </c>
      <c r="AK264" s="108"/>
      <c r="AL264" s="45" t="s">
        <v>12</v>
      </c>
      <c r="AM264" s="45" t="s">
        <v>12</v>
      </c>
      <c r="AN264" s="45" t="s">
        <v>12</v>
      </c>
      <c r="AO264" s="45" t="s">
        <v>12</v>
      </c>
      <c r="AP264" s="45" t="s">
        <v>12</v>
      </c>
      <c r="AQ264" s="45" t="s">
        <v>12</v>
      </c>
      <c r="AR264" s="45" t="s">
        <v>12</v>
      </c>
      <c r="AS264" s="45" t="s">
        <v>12</v>
      </c>
      <c r="AT264" s="45" t="s">
        <v>12</v>
      </c>
      <c r="AU264" s="45" t="s">
        <v>12</v>
      </c>
      <c r="AV264" s="45" t="s">
        <v>12</v>
      </c>
      <c r="AW264" s="45" t="s">
        <v>12</v>
      </c>
      <c r="AX264" s="45" t="s">
        <v>12</v>
      </c>
      <c r="AY264" s="45" t="s">
        <v>12</v>
      </c>
      <c r="AZ264" s="45" t="s">
        <v>12</v>
      </c>
      <c r="BA264" s="45" t="s">
        <v>12</v>
      </c>
      <c r="BB264" s="45" t="s">
        <v>12</v>
      </c>
      <c r="BC264" s="45" t="s">
        <v>12</v>
      </c>
      <c r="BD264" s="45" t="s">
        <v>12</v>
      </c>
      <c r="BE264" s="45" t="s">
        <v>12</v>
      </c>
      <c r="BF264" s="45" t="s">
        <v>12</v>
      </c>
      <c r="BG264" s="45" t="s">
        <v>12</v>
      </c>
      <c r="BH264" s="45" t="s">
        <v>12</v>
      </c>
      <c r="BI264" s="45" t="s">
        <v>12</v>
      </c>
      <c r="BJ264" s="45" t="s">
        <v>12</v>
      </c>
      <c r="BK264" s="45" t="s">
        <v>12</v>
      </c>
      <c r="BL264" s="45" t="s">
        <v>12</v>
      </c>
      <c r="BM264" s="45" t="s">
        <v>12</v>
      </c>
      <c r="BN264" s="45" t="s">
        <v>12</v>
      </c>
      <c r="BO264" s="45" t="s">
        <v>12</v>
      </c>
      <c r="BP264" s="45" t="s">
        <v>12</v>
      </c>
      <c r="BQ264" s="45" t="s">
        <v>12</v>
      </c>
      <c r="BR264" s="45" t="s">
        <v>12</v>
      </c>
      <c r="BS264" s="45" t="s">
        <v>12</v>
      </c>
      <c r="BT264" s="45" t="s">
        <v>12</v>
      </c>
      <c r="BU264" s="45" t="s">
        <v>12</v>
      </c>
      <c r="BV264" s="45" t="s">
        <v>12</v>
      </c>
      <c r="BW264" s="45" t="s">
        <v>12</v>
      </c>
      <c r="BX264" s="45" t="s">
        <v>12</v>
      </c>
      <c r="BY264" s="45" t="s">
        <v>12</v>
      </c>
      <c r="BZ264" s="45" t="s">
        <v>12</v>
      </c>
      <c r="CA264" s="45" t="s">
        <v>12</v>
      </c>
      <c r="CB264" s="117"/>
      <c r="CC264" s="60"/>
      <c r="CD264" s="46"/>
      <c r="CE264" s="88"/>
    </row>
    <row r="265" spans="2:83" s="39" customFormat="1" ht="8.5" customHeight="1" thickBot="1" x14ac:dyDescent="0.4">
      <c r="B265" s="102"/>
      <c r="C265" s="324"/>
      <c r="D265" s="101"/>
      <c r="E265" s="103"/>
      <c r="F265" s="99"/>
      <c r="G265" s="100"/>
      <c r="I265" s="106"/>
      <c r="K265" s="101"/>
      <c r="L265" s="99"/>
      <c r="M265" s="99"/>
      <c r="N265" s="99"/>
      <c r="O265" s="100"/>
      <c r="Q265" s="114"/>
      <c r="R265" s="100"/>
      <c r="T265" s="120">
        <f t="shared" ref="T265" si="923">IF(U263="","",1)</f>
        <v>1</v>
      </c>
      <c r="U265" s="39">
        <f t="shared" si="785"/>
        <v>1</v>
      </c>
      <c r="V265" s="121">
        <f t="shared" ref="V265" si="924">IF(U263="","",1)</f>
        <v>1</v>
      </c>
      <c r="X265" s="106"/>
      <c r="Y265" s="97"/>
      <c r="Z265" s="98"/>
      <c r="AB265" s="104"/>
      <c r="AC265" s="92"/>
      <c r="AD265" s="148"/>
      <c r="AF265" s="153"/>
      <c r="AG265" s="154"/>
      <c r="AH265" s="154"/>
      <c r="AI265" s="155"/>
      <c r="AJ265" s="156"/>
      <c r="AL265" s="159"/>
      <c r="AM265" s="155"/>
      <c r="AN265" s="155"/>
      <c r="AO265" s="155"/>
      <c r="AP265" s="155"/>
      <c r="AQ265" s="155"/>
      <c r="AR265" s="155"/>
      <c r="AS265" s="155"/>
      <c r="AT265" s="155"/>
      <c r="AU265" s="155"/>
      <c r="AV265" s="155"/>
      <c r="AW265" s="155"/>
      <c r="AX265" s="155"/>
      <c r="AY265" s="155"/>
      <c r="AZ265" s="155"/>
      <c r="BA265" s="155"/>
      <c r="BB265" s="155"/>
      <c r="BC265" s="155"/>
      <c r="BD265" s="155"/>
      <c r="BE265" s="155"/>
      <c r="BF265" s="155"/>
      <c r="BG265" s="155"/>
      <c r="BH265" s="155"/>
      <c r="BI265" s="155"/>
      <c r="BJ265" s="155"/>
      <c r="BK265" s="155"/>
      <c r="BL265" s="155"/>
      <c r="BM265" s="155"/>
      <c r="BN265" s="155"/>
      <c r="BO265" s="155"/>
      <c r="BP265" s="155"/>
      <c r="BQ265" s="155"/>
      <c r="BR265" s="155"/>
      <c r="BS265" s="155"/>
      <c r="BT265" s="155"/>
      <c r="BU265" s="155"/>
      <c r="BV265" s="155"/>
      <c r="BW265" s="155"/>
      <c r="BX265" s="155"/>
      <c r="BY265" s="155"/>
      <c r="BZ265" s="155"/>
      <c r="CA265" s="156"/>
      <c r="CC265" s="158"/>
      <c r="CD265" s="97"/>
      <c r="CE265" s="105"/>
    </row>
    <row r="266" spans="2:83" ht="8.5" customHeight="1" thickTop="1" x14ac:dyDescent="0.35">
      <c r="B266" s="71"/>
      <c r="C266" s="323"/>
      <c r="D266" s="47"/>
      <c r="E266" s="60"/>
      <c r="G266" s="46"/>
      <c r="I266" s="61"/>
      <c r="K266" s="45"/>
      <c r="L266" s="1"/>
      <c r="M266" s="1"/>
      <c r="N266" s="1"/>
      <c r="O266" s="46"/>
      <c r="P266" s="1"/>
      <c r="Q266" s="56"/>
      <c r="R266" s="57"/>
      <c r="T266" s="5">
        <f t="shared" ref="T266" si="925">IF(U267="","",1)</f>
        <v>1</v>
      </c>
      <c r="U266" s="1">
        <f t="shared" ref="U266" si="926">IF(U267="","",1)</f>
        <v>1</v>
      </c>
      <c r="V266" s="6">
        <f t="shared" ref="V266" si="927">IF(U267="","",1)</f>
        <v>1</v>
      </c>
      <c r="X266" s="60"/>
      <c r="Y266" s="46"/>
      <c r="Z266" s="76"/>
      <c r="AB266" s="82"/>
      <c r="AC266" s="45"/>
      <c r="AD266" s="134"/>
      <c r="AF266" s="135"/>
      <c r="AG266" s="136"/>
      <c r="AH266" s="136"/>
      <c r="AI266" s="137"/>
      <c r="AJ266" s="138"/>
      <c r="AL266" s="143"/>
      <c r="AM266" s="144"/>
      <c r="AN266" s="144"/>
      <c r="AO266" s="144"/>
      <c r="AP266" s="144"/>
      <c r="AQ266" s="144"/>
      <c r="AR266" s="144"/>
      <c r="AS266" s="144"/>
      <c r="AT266" s="144"/>
      <c r="AU266" s="144"/>
      <c r="AV266" s="144"/>
      <c r="AW266" s="144"/>
      <c r="AX266" s="144"/>
      <c r="AY266" s="144"/>
      <c r="AZ266" s="144"/>
      <c r="BA266" s="144"/>
      <c r="BB266" s="144"/>
      <c r="BC266" s="144"/>
      <c r="BD266" s="144"/>
      <c r="BE266" s="144"/>
      <c r="BF266" s="144"/>
      <c r="BG266" s="144"/>
      <c r="BH266" s="144"/>
      <c r="BI266" s="144"/>
      <c r="BJ266" s="144"/>
      <c r="BK266" s="144"/>
      <c r="BL266" s="144"/>
      <c r="BM266" s="144"/>
      <c r="BN266" s="144"/>
      <c r="BO266" s="144"/>
      <c r="BP266" s="144"/>
      <c r="BQ266" s="144"/>
      <c r="BR266" s="144"/>
      <c r="BS266" s="144"/>
      <c r="BT266" s="144"/>
      <c r="BU266" s="144"/>
      <c r="BV266" s="144"/>
      <c r="BW266" s="144"/>
      <c r="BX266" s="144"/>
      <c r="BY266" s="144"/>
      <c r="BZ266" s="144"/>
      <c r="CA266" s="145"/>
      <c r="CB266" s="117"/>
      <c r="CC266" s="134"/>
      <c r="CD266" s="46"/>
      <c r="CE266" s="88"/>
    </row>
    <row r="267" spans="2:83" x14ac:dyDescent="0.35">
      <c r="B267" s="71"/>
      <c r="C267" s="323">
        <v>54</v>
      </c>
      <c r="D267" s="47" t="str">
        <f t="shared" ref="D267" si="928">IF(AD267="Athlete Name","",AD267)</f>
        <v>Kamdyn McFarland</v>
      </c>
      <c r="E267" s="60"/>
      <c r="F267" s="3">
        <f>IF(COUNT(AL267:CA267)=0,"", COUNT(AL267:CA267))</f>
        <v>1</v>
      </c>
      <c r="G267" s="46">
        <f t="shared" ref="G267" si="929">_xlfn.IFS(F267="","",F267=1,1,F267=2,2,F267=3,3,F267=4,4,F267=5,5,F267&gt;5,5)</f>
        <v>1</v>
      </c>
      <c r="I267" s="61"/>
      <c r="J267" s="108" t="s">
        <v>7</v>
      </c>
      <c r="K267" s="45">
        <f>IFERROR(LARGE((AL267:CA267),1),"")</f>
        <v>581</v>
      </c>
      <c r="L267" s="1" t="str">
        <f>IFERROR(LARGE((AL267:CA267),2),"")</f>
        <v/>
      </c>
      <c r="M267" s="1" t="str">
        <f>IFERROR(LARGE((AL267:CA267),3),"")</f>
        <v/>
      </c>
      <c r="N267" s="1" t="str">
        <f>IFERROR(LARGE((AL267:CA267),4),"")</f>
        <v/>
      </c>
      <c r="O267" s="46" t="str">
        <f>IFERROR(LARGE((AL267:CA267),5),"")</f>
        <v/>
      </c>
      <c r="P267" s="1"/>
      <c r="Q267" s="56">
        <f t="shared" ref="Q267" si="930">IFERROR(AVERAGEIF(K267:O267,"&gt;0"),"")</f>
        <v>581</v>
      </c>
      <c r="R267" s="57" t="str">
        <f t="shared" ref="R267" si="931">IF(SUM(AF268:AJ268,K268:O268)=0,"",SUM(AF268:AJ268,K268:O268))</f>
        <v/>
      </c>
      <c r="T267" s="5">
        <f t="shared" ref="T267" si="932">IF(U267="","",1)</f>
        <v>1</v>
      </c>
      <c r="U267" s="4">
        <f t="shared" ref="U267" si="933">IF(SUM(Q267:R267)=0,"",SUM(Q267:R267))</f>
        <v>581</v>
      </c>
      <c r="V267" s="6">
        <f t="shared" ref="V267" si="934">IF(U267="","",1)</f>
        <v>1</v>
      </c>
      <c r="X267" s="60" t="str">
        <f t="shared" ref="X267" si="935">IF(AD267="Athlete Name","",AD267)</f>
        <v>Kamdyn McFarland</v>
      </c>
      <c r="Y267" s="46"/>
      <c r="Z267" s="76"/>
      <c r="AB267" s="82"/>
      <c r="AC267" s="45">
        <v>54</v>
      </c>
      <c r="AD267" s="60" t="s">
        <v>346</v>
      </c>
      <c r="AF267" s="45"/>
      <c r="AG267" s="1"/>
      <c r="AH267" s="1"/>
      <c r="AI267" s="1"/>
      <c r="AJ267" s="46"/>
      <c r="AK267" s="108"/>
      <c r="AL267" s="62" t="s">
        <v>7</v>
      </c>
      <c r="AM267" s="62" t="s">
        <v>7</v>
      </c>
      <c r="AN267" s="62" t="s">
        <v>7</v>
      </c>
      <c r="AO267" s="62" t="s">
        <v>7</v>
      </c>
      <c r="AP267" s="62" t="s">
        <v>7</v>
      </c>
      <c r="AQ267" s="62" t="s">
        <v>7</v>
      </c>
      <c r="AR267" s="62" t="s">
        <v>7</v>
      </c>
      <c r="AS267" s="62" t="s">
        <v>7</v>
      </c>
      <c r="AT267" s="62" t="s">
        <v>7</v>
      </c>
      <c r="AU267" s="62" t="s">
        <v>7</v>
      </c>
      <c r="AV267" s="62" t="s">
        <v>7</v>
      </c>
      <c r="AW267" s="62" t="s">
        <v>7</v>
      </c>
      <c r="AX267" s="62" t="s">
        <v>7</v>
      </c>
      <c r="AY267" s="62" t="s">
        <v>7</v>
      </c>
      <c r="AZ267" s="62" t="s">
        <v>7</v>
      </c>
      <c r="BA267" s="62" t="s">
        <v>7</v>
      </c>
      <c r="BB267" s="62" t="s">
        <v>7</v>
      </c>
      <c r="BC267" s="62" t="s">
        <v>7</v>
      </c>
      <c r="BD267" s="62" t="s">
        <v>7</v>
      </c>
      <c r="BE267" s="62" t="s">
        <v>7</v>
      </c>
      <c r="BF267" s="62" t="s">
        <v>7</v>
      </c>
      <c r="BG267" s="62" t="s">
        <v>7</v>
      </c>
      <c r="BH267" s="62" t="s">
        <v>7</v>
      </c>
      <c r="BI267" s="62" t="s">
        <v>7</v>
      </c>
      <c r="BJ267" s="62" t="s">
        <v>7</v>
      </c>
      <c r="BK267" s="62" t="s">
        <v>7</v>
      </c>
      <c r="BL267" s="62" t="s">
        <v>7</v>
      </c>
      <c r="BM267" s="62" t="s">
        <v>7</v>
      </c>
      <c r="BN267" s="62" t="s">
        <v>7</v>
      </c>
      <c r="BO267" s="62" t="s">
        <v>7</v>
      </c>
      <c r="BP267" s="62" t="s">
        <v>7</v>
      </c>
      <c r="BQ267" s="62" t="s">
        <v>7</v>
      </c>
      <c r="BR267" s="62" t="s">
        <v>7</v>
      </c>
      <c r="BS267" s="62">
        <v>581</v>
      </c>
      <c r="BT267" s="62" t="s">
        <v>7</v>
      </c>
      <c r="BU267" s="62" t="s">
        <v>7</v>
      </c>
      <c r="BV267" s="62" t="s">
        <v>7</v>
      </c>
      <c r="BW267" s="62" t="s">
        <v>7</v>
      </c>
      <c r="BX267" s="62" t="s">
        <v>7</v>
      </c>
      <c r="BY267" s="62" t="s">
        <v>7</v>
      </c>
      <c r="BZ267" s="62" t="s">
        <v>7</v>
      </c>
      <c r="CA267" s="62" t="s">
        <v>7</v>
      </c>
      <c r="CB267" s="117"/>
      <c r="CC267" s="60" t="str">
        <f>IF(AD267="Athlete Name","",AD267)</f>
        <v>Kamdyn McFarland</v>
      </c>
      <c r="CD267" s="46">
        <v>56</v>
      </c>
      <c r="CE267" s="88"/>
    </row>
    <row r="268" spans="2:83" x14ac:dyDescent="0.35">
      <c r="B268" s="71"/>
      <c r="C268" s="323"/>
      <c r="D268" s="47"/>
      <c r="E268" s="60"/>
      <c r="G268" s="46"/>
      <c r="I268" s="61" t="str">
        <f>IF(SUM(AF268:AJ268)=0,"",SUM(AF268:AJ268))</f>
        <v/>
      </c>
      <c r="J268" s="108" t="s">
        <v>12</v>
      </c>
      <c r="K268" s="45" t="str">
        <f>IFERROR(LARGE((AL268:CA268),1),"")</f>
        <v/>
      </c>
      <c r="L268" s="1" t="str">
        <f>IFERROR(LARGE((AL268:CA268),2),"")</f>
        <v/>
      </c>
      <c r="M268" s="1" t="str">
        <f>IFERROR(LARGE((AL268:CA268),3),"")</f>
        <v/>
      </c>
      <c r="N268" s="1" t="str">
        <f>IFERROR(LARGE((AL268:CA268),4),"")</f>
        <v/>
      </c>
      <c r="O268" s="46" t="str">
        <f>IFERROR(LARGE((AL268:CA268),5),"")</f>
        <v/>
      </c>
      <c r="P268" s="1"/>
      <c r="Q268" s="56"/>
      <c r="R268" s="57"/>
      <c r="T268" s="5">
        <f t="shared" ref="T268" si="936">IF(U267="","",1)</f>
        <v>1</v>
      </c>
      <c r="U268" s="126">
        <f t="shared" ref="U268" si="937">IF(U267="","",1)</f>
        <v>1</v>
      </c>
      <c r="V268" s="6">
        <f t="shared" ref="V268" si="938">IF(U267="","",1)</f>
        <v>1</v>
      </c>
      <c r="X268" s="60"/>
      <c r="Y268" s="46"/>
      <c r="Z268" s="76"/>
      <c r="AB268" s="82"/>
      <c r="AC268" s="45"/>
      <c r="AD268" s="60"/>
      <c r="AF268" s="45" t="s">
        <v>12</v>
      </c>
      <c r="AG268" s="1" t="s">
        <v>12</v>
      </c>
      <c r="AH268" s="1" t="s">
        <v>12</v>
      </c>
      <c r="AI268" s="1" t="s">
        <v>12</v>
      </c>
      <c r="AJ268" s="46" t="s">
        <v>12</v>
      </c>
      <c r="AK268" s="108"/>
      <c r="AL268" s="45" t="s">
        <v>12</v>
      </c>
      <c r="AM268" s="45" t="s">
        <v>12</v>
      </c>
      <c r="AN268" s="45" t="s">
        <v>12</v>
      </c>
      <c r="AO268" s="45" t="s">
        <v>12</v>
      </c>
      <c r="AP268" s="45" t="s">
        <v>12</v>
      </c>
      <c r="AQ268" s="45" t="s">
        <v>12</v>
      </c>
      <c r="AR268" s="45" t="s">
        <v>12</v>
      </c>
      <c r="AS268" s="45" t="s">
        <v>12</v>
      </c>
      <c r="AT268" s="45" t="s">
        <v>12</v>
      </c>
      <c r="AU268" s="45" t="s">
        <v>12</v>
      </c>
      <c r="AV268" s="45" t="s">
        <v>12</v>
      </c>
      <c r="AW268" s="45" t="s">
        <v>12</v>
      </c>
      <c r="AX268" s="45" t="s">
        <v>12</v>
      </c>
      <c r="AY268" s="45" t="s">
        <v>12</v>
      </c>
      <c r="AZ268" s="45" t="s">
        <v>12</v>
      </c>
      <c r="BA268" s="45" t="s">
        <v>12</v>
      </c>
      <c r="BB268" s="45" t="s">
        <v>12</v>
      </c>
      <c r="BC268" s="45" t="s">
        <v>12</v>
      </c>
      <c r="BD268" s="45" t="s">
        <v>12</v>
      </c>
      <c r="BE268" s="45" t="s">
        <v>12</v>
      </c>
      <c r="BF268" s="45" t="s">
        <v>12</v>
      </c>
      <c r="BG268" s="45" t="s">
        <v>12</v>
      </c>
      <c r="BH268" s="45" t="s">
        <v>12</v>
      </c>
      <c r="BI268" s="45" t="s">
        <v>12</v>
      </c>
      <c r="BJ268" s="45" t="s">
        <v>12</v>
      </c>
      <c r="BK268" s="45" t="s">
        <v>12</v>
      </c>
      <c r="BL268" s="45" t="s">
        <v>12</v>
      </c>
      <c r="BM268" s="45" t="s">
        <v>12</v>
      </c>
      <c r="BN268" s="45" t="s">
        <v>12</v>
      </c>
      <c r="BO268" s="45" t="s">
        <v>12</v>
      </c>
      <c r="BP268" s="45" t="s">
        <v>12</v>
      </c>
      <c r="BQ268" s="45" t="s">
        <v>12</v>
      </c>
      <c r="BR268" s="45" t="s">
        <v>12</v>
      </c>
      <c r="BS268" s="45" t="s">
        <v>12</v>
      </c>
      <c r="BT268" s="45" t="s">
        <v>12</v>
      </c>
      <c r="BU268" s="45" t="s">
        <v>12</v>
      </c>
      <c r="BV268" s="45" t="s">
        <v>12</v>
      </c>
      <c r="BW268" s="45" t="s">
        <v>12</v>
      </c>
      <c r="BX268" s="45" t="s">
        <v>12</v>
      </c>
      <c r="BY268" s="45" t="s">
        <v>12</v>
      </c>
      <c r="BZ268" s="45" t="s">
        <v>12</v>
      </c>
      <c r="CA268" s="45" t="s">
        <v>12</v>
      </c>
      <c r="CB268" s="117"/>
      <c r="CC268" s="60"/>
      <c r="CD268" s="46"/>
      <c r="CE268" s="88"/>
    </row>
    <row r="269" spans="2:83" s="39" customFormat="1" ht="8.5" customHeight="1" thickBot="1" x14ac:dyDescent="0.4">
      <c r="B269" s="102"/>
      <c r="C269" s="324"/>
      <c r="D269" s="107"/>
      <c r="E269" s="103"/>
      <c r="F269" s="115"/>
      <c r="G269" s="116"/>
      <c r="I269" s="95"/>
      <c r="K269" s="96"/>
      <c r="L269" s="93"/>
      <c r="M269" s="93"/>
      <c r="N269" s="93"/>
      <c r="O269" s="94"/>
      <c r="Q269" s="112"/>
      <c r="R269" s="113"/>
      <c r="T269" s="110">
        <f t="shared" ref="T269" si="939">IF(U267="","",1)</f>
        <v>1</v>
      </c>
      <c r="U269" s="93">
        <f t="shared" ref="U269" si="940">IF(U267="","",1)</f>
        <v>1</v>
      </c>
      <c r="V269" s="109">
        <f t="shared" ref="V269" si="941">IF(U267="","",1)</f>
        <v>1</v>
      </c>
      <c r="X269" s="107"/>
      <c r="Y269" s="97"/>
      <c r="Z269" s="98"/>
      <c r="AB269" s="104"/>
      <c r="AC269" s="92"/>
      <c r="AD269" s="139"/>
      <c r="AF269" s="140"/>
      <c r="AG269" s="141"/>
      <c r="AH269" s="141"/>
      <c r="AI269" s="141"/>
      <c r="AJ269" s="142"/>
      <c r="AL269" s="140"/>
      <c r="AM269" s="141"/>
      <c r="AN269" s="141"/>
      <c r="AO269" s="141"/>
      <c r="AP269" s="141"/>
      <c r="AQ269" s="141"/>
      <c r="AR269" s="141"/>
      <c r="AS269" s="141"/>
      <c r="AT269" s="141"/>
      <c r="AU269" s="141"/>
      <c r="AV269" s="141"/>
      <c r="AW269" s="141"/>
      <c r="AX269" s="141"/>
      <c r="AY269" s="141"/>
      <c r="AZ269" s="141"/>
      <c r="BA269" s="141"/>
      <c r="BB269" s="141"/>
      <c r="BC269" s="141"/>
      <c r="BD269" s="141"/>
      <c r="BE269" s="141"/>
      <c r="BF269" s="141"/>
      <c r="BG269" s="141"/>
      <c r="BH269" s="141"/>
      <c r="BI269" s="141"/>
      <c r="BJ269" s="141"/>
      <c r="BK269" s="141"/>
      <c r="BL269" s="141"/>
      <c r="BM269" s="141"/>
      <c r="BN269" s="141"/>
      <c r="BO269" s="141"/>
      <c r="BP269" s="141"/>
      <c r="BQ269" s="141"/>
      <c r="BR269" s="141"/>
      <c r="BS269" s="141"/>
      <c r="BT269" s="141"/>
      <c r="BU269" s="141"/>
      <c r="BV269" s="141"/>
      <c r="BW269" s="141"/>
      <c r="BX269" s="141"/>
      <c r="BY269" s="141"/>
      <c r="BZ269" s="141"/>
      <c r="CA269" s="142"/>
      <c r="CB269" s="118"/>
      <c r="CC269" s="146"/>
      <c r="CD269" s="97"/>
      <c r="CE269" s="105"/>
    </row>
    <row r="270" spans="2:83" ht="8.5" customHeight="1" thickTop="1" x14ac:dyDescent="0.35">
      <c r="B270" s="71"/>
      <c r="C270" s="323"/>
      <c r="D270" s="47"/>
      <c r="E270" s="60"/>
      <c r="G270" s="46"/>
      <c r="I270" s="61"/>
      <c r="K270" s="45"/>
      <c r="L270" s="1"/>
      <c r="M270" s="1"/>
      <c r="N270" s="1"/>
      <c r="O270" s="46"/>
      <c r="P270" s="1"/>
      <c r="Q270" s="56"/>
      <c r="R270" s="57"/>
      <c r="T270" s="5">
        <f t="shared" ref="T270" si="942">IF(U271="","",1)</f>
        <v>1</v>
      </c>
      <c r="U270" s="1">
        <f t="shared" ref="U270" si="943">IF(U271="","",1)</f>
        <v>1</v>
      </c>
      <c r="V270" s="6">
        <f t="shared" ref="V270" si="944">IF(U271="","",1)</f>
        <v>1</v>
      </c>
      <c r="X270" s="60"/>
      <c r="Y270" s="46"/>
      <c r="Z270" s="76"/>
      <c r="AB270" s="82"/>
      <c r="AC270" s="45"/>
      <c r="AD270" s="149"/>
      <c r="AF270" s="150"/>
      <c r="AG270" s="151"/>
      <c r="AH270" s="151"/>
      <c r="AI270" s="151"/>
      <c r="AJ270" s="152"/>
      <c r="AL270" s="150"/>
      <c r="AM270" s="157"/>
      <c r="AN270" s="157"/>
      <c r="AO270" s="157"/>
      <c r="AP270" s="157"/>
      <c r="AQ270" s="157"/>
      <c r="AR270" s="157"/>
      <c r="AS270" s="157"/>
      <c r="AT270" s="157"/>
      <c r="AU270" s="157"/>
      <c r="AV270" s="157"/>
      <c r="AW270" s="157"/>
      <c r="AX270" s="157"/>
      <c r="AY270" s="157"/>
      <c r="AZ270" s="157"/>
      <c r="BA270" s="157"/>
      <c r="BB270" s="157"/>
      <c r="BC270" s="157"/>
      <c r="BD270" s="157"/>
      <c r="BE270" s="157"/>
      <c r="BF270" s="157"/>
      <c r="BG270" s="157"/>
      <c r="BH270" s="157"/>
      <c r="BI270" s="157"/>
      <c r="BJ270" s="157"/>
      <c r="BK270" s="157"/>
      <c r="BL270" s="157"/>
      <c r="BM270" s="157"/>
      <c r="BN270" s="157"/>
      <c r="BO270" s="157"/>
      <c r="BP270" s="157"/>
      <c r="BQ270" s="157"/>
      <c r="BR270" s="157"/>
      <c r="BS270" s="157"/>
      <c r="BT270" s="157"/>
      <c r="BU270" s="157"/>
      <c r="BV270" s="157"/>
      <c r="BW270" s="157"/>
      <c r="BX270" s="157"/>
      <c r="BY270" s="157"/>
      <c r="BZ270" s="157"/>
      <c r="CA270" s="152"/>
      <c r="CB270" s="117"/>
      <c r="CC270" s="149"/>
      <c r="CD270" s="46"/>
      <c r="CE270" s="88"/>
    </row>
    <row r="271" spans="2:83" x14ac:dyDescent="0.35">
      <c r="B271" s="71"/>
      <c r="C271" s="323">
        <v>55</v>
      </c>
      <c r="D271" s="47" t="str">
        <f t="shared" ref="D271" si="945">IF(AD271="Athlete Name","",AD271)</f>
        <v>Natalie Welter</v>
      </c>
      <c r="E271" s="60"/>
      <c r="F271" s="3">
        <f>IF(COUNT(AL271:CA271)=0,"", COUNT(AL271:CA271))</f>
        <v>1</v>
      </c>
      <c r="G271" s="46">
        <f t="shared" ref="G271" si="946">_xlfn.IFS(F271="","",F271=1,1,F271=2,2,F271=3,3,F271=4,4,F271=5,5,F271&gt;5,5)</f>
        <v>1</v>
      </c>
      <c r="I271" s="61"/>
      <c r="J271" s="108" t="s">
        <v>7</v>
      </c>
      <c r="K271" s="45">
        <f>IFERROR(LARGE((AL271:CA271),1),"")</f>
        <v>580</v>
      </c>
      <c r="L271" s="1" t="str">
        <f>IFERROR(LARGE((AL271:CA271),2),"")</f>
        <v/>
      </c>
      <c r="M271" s="1" t="str">
        <f>IFERROR(LARGE((AL271:CA271),3),"")</f>
        <v/>
      </c>
      <c r="N271" s="1" t="str">
        <f>IFERROR(LARGE((AL271:CA271),4),"")</f>
        <v/>
      </c>
      <c r="O271" s="46" t="str">
        <f>IFERROR(LARGE((AL271:CA271),5),"")</f>
        <v/>
      </c>
      <c r="P271" s="1"/>
      <c r="Q271" s="56">
        <f t="shared" ref="Q271" si="947">IFERROR(AVERAGEIF(K271:O271,"&gt;0"),"")</f>
        <v>580</v>
      </c>
      <c r="R271" s="57" t="str">
        <f t="shared" ref="R271" si="948">IF(SUM(AF272:AJ272,K272:O272)=0,"",SUM(AF272:AJ272,K272:O272))</f>
        <v/>
      </c>
      <c r="T271" s="5">
        <f t="shared" ref="T271" si="949">IF(U271="","",1)</f>
        <v>1</v>
      </c>
      <c r="U271" s="4">
        <f t="shared" ref="U271" si="950">IF(SUM(Q271:R271)=0,"",SUM(Q271:R271))</f>
        <v>580</v>
      </c>
      <c r="V271" s="6">
        <f t="shared" ref="V271" si="951">IF(U271="","",1)</f>
        <v>1</v>
      </c>
      <c r="X271" s="60" t="str">
        <f t="shared" ref="X271" si="952">IF(AD271="Athlete Name","",AD271)</f>
        <v>Natalie Welter</v>
      </c>
      <c r="Y271" s="46"/>
      <c r="Z271" s="76"/>
      <c r="AB271" s="82"/>
      <c r="AC271" s="45">
        <v>55</v>
      </c>
      <c r="AD271" s="60" t="s">
        <v>347</v>
      </c>
      <c r="AF271" s="45"/>
      <c r="AG271" s="1"/>
      <c r="AH271" s="1"/>
      <c r="AI271" s="1"/>
      <c r="AJ271" s="46"/>
      <c r="AK271" s="108"/>
      <c r="AL271" s="62" t="s">
        <v>7</v>
      </c>
      <c r="AM271" s="62" t="s">
        <v>7</v>
      </c>
      <c r="AN271" s="62" t="s">
        <v>7</v>
      </c>
      <c r="AO271" s="62" t="s">
        <v>7</v>
      </c>
      <c r="AP271" s="62" t="s">
        <v>7</v>
      </c>
      <c r="AQ271" s="62" t="s">
        <v>7</v>
      </c>
      <c r="AR271" s="62" t="s">
        <v>7</v>
      </c>
      <c r="AS271" s="62" t="s">
        <v>7</v>
      </c>
      <c r="AT271" s="62" t="s">
        <v>7</v>
      </c>
      <c r="AU271" s="62" t="s">
        <v>7</v>
      </c>
      <c r="AV271" s="62" t="s">
        <v>7</v>
      </c>
      <c r="AW271" s="62" t="s">
        <v>7</v>
      </c>
      <c r="AX271" s="62" t="s">
        <v>7</v>
      </c>
      <c r="AY271" s="62" t="s">
        <v>7</v>
      </c>
      <c r="AZ271" s="62" t="s">
        <v>7</v>
      </c>
      <c r="BA271" s="62" t="s">
        <v>7</v>
      </c>
      <c r="BB271" s="62" t="s">
        <v>7</v>
      </c>
      <c r="BC271" s="62" t="s">
        <v>7</v>
      </c>
      <c r="BD271" s="62" t="s">
        <v>7</v>
      </c>
      <c r="BE271" s="62" t="s">
        <v>7</v>
      </c>
      <c r="BF271" s="62" t="s">
        <v>7</v>
      </c>
      <c r="BG271" s="62" t="s">
        <v>7</v>
      </c>
      <c r="BH271" s="62" t="s">
        <v>7</v>
      </c>
      <c r="BI271" s="62" t="s">
        <v>7</v>
      </c>
      <c r="BJ271" s="62" t="s">
        <v>7</v>
      </c>
      <c r="BK271" s="62" t="s">
        <v>7</v>
      </c>
      <c r="BL271" s="62" t="s">
        <v>7</v>
      </c>
      <c r="BM271" s="62" t="s">
        <v>7</v>
      </c>
      <c r="BN271" s="62" t="s">
        <v>7</v>
      </c>
      <c r="BO271" s="62" t="s">
        <v>7</v>
      </c>
      <c r="BP271" s="62" t="s">
        <v>7</v>
      </c>
      <c r="BQ271" s="62" t="s">
        <v>7</v>
      </c>
      <c r="BR271" s="62" t="s">
        <v>7</v>
      </c>
      <c r="BS271" s="62" t="s">
        <v>7</v>
      </c>
      <c r="BT271" s="62">
        <v>580</v>
      </c>
      <c r="BU271" s="62" t="s">
        <v>7</v>
      </c>
      <c r="BV271" s="62" t="s">
        <v>7</v>
      </c>
      <c r="BW271" s="62" t="s">
        <v>7</v>
      </c>
      <c r="BX271" s="62" t="s">
        <v>7</v>
      </c>
      <c r="BY271" s="62" t="s">
        <v>7</v>
      </c>
      <c r="BZ271" s="62" t="s">
        <v>7</v>
      </c>
      <c r="CA271" s="62" t="s">
        <v>7</v>
      </c>
      <c r="CB271" s="117"/>
      <c r="CC271" s="60" t="str">
        <f>IF(AD271="Athlete Name","",AD271)</f>
        <v>Natalie Welter</v>
      </c>
      <c r="CD271" s="46">
        <v>57</v>
      </c>
      <c r="CE271" s="88"/>
    </row>
    <row r="272" spans="2:83" x14ac:dyDescent="0.35">
      <c r="B272" s="71"/>
      <c r="C272" s="323"/>
      <c r="D272" s="47"/>
      <c r="E272" s="60"/>
      <c r="G272" s="46"/>
      <c r="I272" s="61" t="str">
        <f>IF(SUM(AF272:AJ272)=0,"",SUM(AF272:AJ272))</f>
        <v/>
      </c>
      <c r="J272" s="108" t="s">
        <v>12</v>
      </c>
      <c r="K272" s="45" t="str">
        <f>IFERROR(LARGE((AL272:CA272),1),"")</f>
        <v/>
      </c>
      <c r="L272" s="1" t="str">
        <f>IFERROR(LARGE((AL272:CA272),2),"")</f>
        <v/>
      </c>
      <c r="M272" s="1" t="str">
        <f>IFERROR(LARGE((AL272:CA272),3),"")</f>
        <v/>
      </c>
      <c r="N272" s="1" t="str">
        <f>IFERROR(LARGE((AL272:CA272),4),"")</f>
        <v/>
      </c>
      <c r="O272" s="46" t="str">
        <f>IFERROR(LARGE((AL272:CA272),5),"")</f>
        <v/>
      </c>
      <c r="P272" s="1"/>
      <c r="Q272" s="56"/>
      <c r="R272" s="57"/>
      <c r="T272" s="5">
        <f t="shared" ref="T272" si="953">IF(U271="","",1)</f>
        <v>1</v>
      </c>
      <c r="U272" s="126">
        <f t="shared" ref="U272" si="954">IF(U271="","",1)</f>
        <v>1</v>
      </c>
      <c r="V272" s="6">
        <f t="shared" ref="V272" si="955">IF(U271="","",1)</f>
        <v>1</v>
      </c>
      <c r="X272" s="60"/>
      <c r="Y272" s="46"/>
      <c r="Z272" s="76"/>
      <c r="AB272" s="82"/>
      <c r="AC272" s="45"/>
      <c r="AD272" s="60"/>
      <c r="AF272" s="45" t="s">
        <v>12</v>
      </c>
      <c r="AG272" s="1" t="s">
        <v>12</v>
      </c>
      <c r="AH272" s="1" t="s">
        <v>12</v>
      </c>
      <c r="AI272" s="1" t="s">
        <v>12</v>
      </c>
      <c r="AJ272" s="46" t="s">
        <v>12</v>
      </c>
      <c r="AK272" s="108"/>
      <c r="AL272" s="45" t="s">
        <v>12</v>
      </c>
      <c r="AM272" s="45" t="s">
        <v>12</v>
      </c>
      <c r="AN272" s="45" t="s">
        <v>12</v>
      </c>
      <c r="AO272" s="45" t="s">
        <v>12</v>
      </c>
      <c r="AP272" s="45" t="s">
        <v>12</v>
      </c>
      <c r="AQ272" s="45" t="s">
        <v>12</v>
      </c>
      <c r="AR272" s="45" t="s">
        <v>12</v>
      </c>
      <c r="AS272" s="45" t="s">
        <v>12</v>
      </c>
      <c r="AT272" s="45" t="s">
        <v>12</v>
      </c>
      <c r="AU272" s="45" t="s">
        <v>12</v>
      </c>
      <c r="AV272" s="45" t="s">
        <v>12</v>
      </c>
      <c r="AW272" s="45" t="s">
        <v>12</v>
      </c>
      <c r="AX272" s="45" t="s">
        <v>12</v>
      </c>
      <c r="AY272" s="45" t="s">
        <v>12</v>
      </c>
      <c r="AZ272" s="45" t="s">
        <v>12</v>
      </c>
      <c r="BA272" s="45" t="s">
        <v>12</v>
      </c>
      <c r="BB272" s="45" t="s">
        <v>12</v>
      </c>
      <c r="BC272" s="45" t="s">
        <v>12</v>
      </c>
      <c r="BD272" s="45" t="s">
        <v>12</v>
      </c>
      <c r="BE272" s="45" t="s">
        <v>12</v>
      </c>
      <c r="BF272" s="45" t="s">
        <v>12</v>
      </c>
      <c r="BG272" s="45" t="s">
        <v>12</v>
      </c>
      <c r="BH272" s="45" t="s">
        <v>12</v>
      </c>
      <c r="BI272" s="45" t="s">
        <v>12</v>
      </c>
      <c r="BJ272" s="45" t="s">
        <v>12</v>
      </c>
      <c r="BK272" s="45" t="s">
        <v>12</v>
      </c>
      <c r="BL272" s="45" t="s">
        <v>12</v>
      </c>
      <c r="BM272" s="45" t="s">
        <v>12</v>
      </c>
      <c r="BN272" s="45" t="s">
        <v>12</v>
      </c>
      <c r="BO272" s="45" t="s">
        <v>12</v>
      </c>
      <c r="BP272" s="45" t="s">
        <v>12</v>
      </c>
      <c r="BQ272" s="45" t="s">
        <v>12</v>
      </c>
      <c r="BR272" s="45" t="s">
        <v>12</v>
      </c>
      <c r="BS272" s="45" t="s">
        <v>12</v>
      </c>
      <c r="BT272" s="45" t="s">
        <v>12</v>
      </c>
      <c r="BU272" s="45" t="s">
        <v>12</v>
      </c>
      <c r="BV272" s="45" t="s">
        <v>12</v>
      </c>
      <c r="BW272" s="45" t="s">
        <v>12</v>
      </c>
      <c r="BX272" s="45" t="s">
        <v>12</v>
      </c>
      <c r="BY272" s="45" t="s">
        <v>12</v>
      </c>
      <c r="BZ272" s="45" t="s">
        <v>12</v>
      </c>
      <c r="CA272" s="45" t="s">
        <v>12</v>
      </c>
      <c r="CB272" s="117"/>
      <c r="CC272" s="60"/>
      <c r="CD272" s="46"/>
      <c r="CE272" s="88"/>
    </row>
    <row r="273" spans="2:83" s="39" customFormat="1" ht="8.5" customHeight="1" thickBot="1" x14ac:dyDescent="0.4">
      <c r="B273" s="102"/>
      <c r="C273" s="324"/>
      <c r="D273" s="101"/>
      <c r="E273" s="103"/>
      <c r="F273" s="99"/>
      <c r="G273" s="100"/>
      <c r="I273" s="106"/>
      <c r="K273" s="101"/>
      <c r="L273" s="99"/>
      <c r="M273" s="99"/>
      <c r="N273" s="99"/>
      <c r="O273" s="100"/>
      <c r="Q273" s="114"/>
      <c r="R273" s="100"/>
      <c r="T273" s="120">
        <f t="shared" ref="T273" si="956">IF(U271="","",1)</f>
        <v>1</v>
      </c>
      <c r="U273" s="39">
        <f t="shared" ref="U273" si="957">IF(U271="","",1)</f>
        <v>1</v>
      </c>
      <c r="V273" s="121">
        <f t="shared" ref="V273" si="958">IF(U271="","",1)</f>
        <v>1</v>
      </c>
      <c r="X273" s="106"/>
      <c r="Y273" s="97"/>
      <c r="Z273" s="98"/>
      <c r="AB273" s="104"/>
      <c r="AC273" s="92"/>
      <c r="AD273" s="148"/>
      <c r="AF273" s="153"/>
      <c r="AG273" s="154"/>
      <c r="AH273" s="154"/>
      <c r="AI273" s="155"/>
      <c r="AJ273" s="156"/>
      <c r="AL273" s="159"/>
      <c r="AM273" s="155"/>
      <c r="AN273" s="155"/>
      <c r="AO273" s="155"/>
      <c r="AP273" s="155"/>
      <c r="AQ273" s="155"/>
      <c r="AR273" s="155"/>
      <c r="AS273" s="155"/>
      <c r="AT273" s="155"/>
      <c r="AU273" s="155"/>
      <c r="AV273" s="155"/>
      <c r="AW273" s="155"/>
      <c r="AX273" s="155"/>
      <c r="AY273" s="155"/>
      <c r="AZ273" s="155"/>
      <c r="BA273" s="155"/>
      <c r="BB273" s="155"/>
      <c r="BC273" s="155"/>
      <c r="BD273" s="155"/>
      <c r="BE273" s="155"/>
      <c r="BF273" s="155"/>
      <c r="BG273" s="155"/>
      <c r="BH273" s="155"/>
      <c r="BI273" s="155"/>
      <c r="BJ273" s="155"/>
      <c r="BK273" s="155"/>
      <c r="BL273" s="155"/>
      <c r="BM273" s="155"/>
      <c r="BN273" s="155"/>
      <c r="BO273" s="155"/>
      <c r="BP273" s="155"/>
      <c r="BQ273" s="155"/>
      <c r="BR273" s="155"/>
      <c r="BS273" s="155"/>
      <c r="BT273" s="155"/>
      <c r="BU273" s="155"/>
      <c r="BV273" s="155"/>
      <c r="BW273" s="155"/>
      <c r="BX273" s="155"/>
      <c r="BY273" s="155"/>
      <c r="BZ273" s="155"/>
      <c r="CA273" s="156"/>
      <c r="CC273" s="158"/>
      <c r="CD273" s="97"/>
      <c r="CE273" s="105"/>
    </row>
    <row r="274" spans="2:83" ht="8.5" customHeight="1" thickTop="1" x14ac:dyDescent="0.35">
      <c r="B274" s="71"/>
      <c r="C274" s="323"/>
      <c r="D274" s="47"/>
      <c r="E274" s="60"/>
      <c r="G274" s="46"/>
      <c r="I274" s="61"/>
      <c r="K274" s="45"/>
      <c r="L274" s="1"/>
      <c r="M274" s="1"/>
      <c r="N274" s="1"/>
      <c r="O274" s="46"/>
      <c r="P274" s="1"/>
      <c r="Q274" s="56"/>
      <c r="R274" s="57"/>
      <c r="T274" s="5">
        <f t="shared" ref="T274" si="959">IF(U275="","",1)</f>
        <v>1</v>
      </c>
      <c r="U274" s="1">
        <f t="shared" ref="U274:U286" si="960">IF(U275="","",1)</f>
        <v>1</v>
      </c>
      <c r="V274" s="6">
        <f t="shared" ref="V274" si="961">IF(U275="","",1)</f>
        <v>1</v>
      </c>
      <c r="X274" s="60"/>
      <c r="Y274" s="46"/>
      <c r="Z274" s="76"/>
      <c r="AB274" s="82"/>
      <c r="AC274" s="45"/>
      <c r="AD274" s="134"/>
      <c r="AF274" s="135"/>
      <c r="AG274" s="136"/>
      <c r="AH274" s="136"/>
      <c r="AI274" s="137"/>
      <c r="AJ274" s="138"/>
      <c r="AL274" s="143"/>
      <c r="AM274" s="144"/>
      <c r="AN274" s="144"/>
      <c r="AO274" s="144"/>
      <c r="AP274" s="144"/>
      <c r="AQ274" s="144"/>
      <c r="AR274" s="144"/>
      <c r="AS274" s="144"/>
      <c r="AT274" s="144"/>
      <c r="AU274" s="144"/>
      <c r="AV274" s="144"/>
      <c r="AW274" s="144"/>
      <c r="AX274" s="144"/>
      <c r="AY274" s="144"/>
      <c r="AZ274" s="144"/>
      <c r="BA274" s="144"/>
      <c r="BB274" s="144"/>
      <c r="BC274" s="144"/>
      <c r="BD274" s="144"/>
      <c r="BE274" s="144"/>
      <c r="BF274" s="144"/>
      <c r="BG274" s="144"/>
      <c r="BH274" s="144"/>
      <c r="BI274" s="144"/>
      <c r="BJ274" s="144"/>
      <c r="BK274" s="144"/>
      <c r="BL274" s="144"/>
      <c r="BM274" s="144"/>
      <c r="BN274" s="144"/>
      <c r="BO274" s="144"/>
      <c r="BP274" s="144"/>
      <c r="BQ274" s="144"/>
      <c r="BR274" s="144"/>
      <c r="BS274" s="144"/>
      <c r="BT274" s="144"/>
      <c r="BU274" s="144"/>
      <c r="BV274" s="144"/>
      <c r="BW274" s="144"/>
      <c r="BX274" s="144"/>
      <c r="BY274" s="144"/>
      <c r="BZ274" s="144"/>
      <c r="CA274" s="145"/>
      <c r="CB274" s="117"/>
      <c r="CC274" s="134"/>
      <c r="CD274" s="46"/>
      <c r="CE274" s="88"/>
    </row>
    <row r="275" spans="2:83" x14ac:dyDescent="0.35">
      <c r="B275" s="71"/>
      <c r="C275" s="323">
        <v>56</v>
      </c>
      <c r="D275" s="47" t="str">
        <f t="shared" ref="D275" si="962">IF(AD275="Athlete Name","",AD275)</f>
        <v>Kelsey Dardas</v>
      </c>
      <c r="E275" s="60"/>
      <c r="F275" s="3">
        <f>IF(COUNT(AL275:CA275)=0,"", COUNT(AL275:CA275))</f>
        <v>1</v>
      </c>
      <c r="G275" s="46">
        <f t="shared" ref="G275" si="963">_xlfn.IFS(F275="","",F275=1,1,F275=2,2,F275=3,3,F275=4,4,F275=5,5,F275&gt;5,5)</f>
        <v>1</v>
      </c>
      <c r="I275" s="61"/>
      <c r="J275" s="108" t="s">
        <v>7</v>
      </c>
      <c r="K275" s="45">
        <f>IFERROR(LARGE((AL275:CA275),1),"")</f>
        <v>584</v>
      </c>
      <c r="L275" s="1" t="str">
        <f>IFERROR(LARGE((AL275:CA275),2),"")</f>
        <v/>
      </c>
      <c r="M275" s="1" t="str">
        <f>IFERROR(LARGE((AL275:CA275),3),"")</f>
        <v/>
      </c>
      <c r="N275" s="1" t="str">
        <f>IFERROR(LARGE((AL275:CA275),4),"")</f>
        <v/>
      </c>
      <c r="O275" s="46" t="str">
        <f>IFERROR(LARGE((AL275:CA275),5),"")</f>
        <v/>
      </c>
      <c r="P275" s="1"/>
      <c r="Q275" s="56">
        <f t="shared" ref="Q275" si="964">IFERROR(AVERAGEIF(K275:O275,"&gt;0"),"")</f>
        <v>584</v>
      </c>
      <c r="R275" s="57" t="str">
        <f t="shared" ref="R275" si="965">IF(SUM(AF276:AJ276,K276:O276)=0,"",SUM(AF276:AJ276,K276:O276))</f>
        <v/>
      </c>
      <c r="T275" s="5">
        <f t="shared" ref="T275" si="966">IF(U275="","",1)</f>
        <v>1</v>
      </c>
      <c r="U275" s="4">
        <f t="shared" ref="U275" si="967">IF(SUM(Q275:R275)=0,"",SUM(Q275:R275))</f>
        <v>584</v>
      </c>
      <c r="V275" s="6">
        <f t="shared" ref="V275" si="968">IF(U275="","",1)</f>
        <v>1</v>
      </c>
      <c r="X275" s="60" t="str">
        <f t="shared" ref="X275" si="969">IF(AD275="Athlete Name","",AD275)</f>
        <v>Kelsey Dardas</v>
      </c>
      <c r="Y275" s="46"/>
      <c r="Z275" s="76"/>
      <c r="AB275" s="82"/>
      <c r="AC275" s="45">
        <v>56</v>
      </c>
      <c r="AD275" s="60" t="s">
        <v>355</v>
      </c>
      <c r="AF275" s="45"/>
      <c r="AG275" s="1"/>
      <c r="AH275" s="1"/>
      <c r="AI275" s="1"/>
      <c r="AJ275" s="46"/>
      <c r="AK275" s="108"/>
      <c r="AL275" s="62" t="s">
        <v>7</v>
      </c>
      <c r="AM275" s="62" t="s">
        <v>7</v>
      </c>
      <c r="AN275" s="62" t="s">
        <v>7</v>
      </c>
      <c r="AO275" s="62" t="s">
        <v>7</v>
      </c>
      <c r="AP275" s="62" t="s">
        <v>7</v>
      </c>
      <c r="AQ275" s="62" t="s">
        <v>7</v>
      </c>
      <c r="AR275" s="62" t="s">
        <v>7</v>
      </c>
      <c r="AS275" s="62" t="s">
        <v>7</v>
      </c>
      <c r="AT275" s="62" t="s">
        <v>7</v>
      </c>
      <c r="AU275" s="62" t="s">
        <v>7</v>
      </c>
      <c r="AV275" s="62" t="s">
        <v>7</v>
      </c>
      <c r="AW275" s="62" t="s">
        <v>7</v>
      </c>
      <c r="AX275" s="62" t="s">
        <v>7</v>
      </c>
      <c r="AY275" s="62" t="s">
        <v>7</v>
      </c>
      <c r="AZ275" s="62" t="s">
        <v>7</v>
      </c>
      <c r="BA275" s="62" t="s">
        <v>7</v>
      </c>
      <c r="BB275" s="62" t="s">
        <v>7</v>
      </c>
      <c r="BC275" s="62" t="s">
        <v>7</v>
      </c>
      <c r="BD275" s="62" t="s">
        <v>7</v>
      </c>
      <c r="BE275" s="62" t="s">
        <v>7</v>
      </c>
      <c r="BF275" s="62" t="s">
        <v>7</v>
      </c>
      <c r="BG275" s="62" t="s">
        <v>7</v>
      </c>
      <c r="BH275" s="62" t="s">
        <v>7</v>
      </c>
      <c r="BI275" s="62" t="s">
        <v>7</v>
      </c>
      <c r="BJ275" s="62" t="s">
        <v>7</v>
      </c>
      <c r="BK275" s="62" t="s">
        <v>7</v>
      </c>
      <c r="BL275" s="62" t="s">
        <v>7</v>
      </c>
      <c r="BM275" s="62" t="s">
        <v>7</v>
      </c>
      <c r="BN275" s="62" t="s">
        <v>7</v>
      </c>
      <c r="BO275" s="62" t="s">
        <v>7</v>
      </c>
      <c r="BP275" s="62" t="s">
        <v>7</v>
      </c>
      <c r="BQ275" s="62" t="s">
        <v>7</v>
      </c>
      <c r="BR275" s="62" t="s">
        <v>7</v>
      </c>
      <c r="BS275" s="62" t="s">
        <v>7</v>
      </c>
      <c r="BT275" s="62" t="s">
        <v>7</v>
      </c>
      <c r="BU275" s="62">
        <v>584</v>
      </c>
      <c r="BV275" s="62" t="s">
        <v>7</v>
      </c>
      <c r="BW275" s="62" t="s">
        <v>7</v>
      </c>
      <c r="BX275" s="62" t="s">
        <v>7</v>
      </c>
      <c r="BY275" s="62" t="s">
        <v>7</v>
      </c>
      <c r="BZ275" s="62" t="s">
        <v>7</v>
      </c>
      <c r="CA275" s="62" t="s">
        <v>7</v>
      </c>
      <c r="CB275" s="117"/>
      <c r="CC275" s="60" t="str">
        <f>IF(AD275="Athlete Name","",AD275)</f>
        <v>Kelsey Dardas</v>
      </c>
      <c r="CD275" s="46">
        <v>58</v>
      </c>
      <c r="CE275" s="88"/>
    </row>
    <row r="276" spans="2:83" x14ac:dyDescent="0.35">
      <c r="B276" s="71"/>
      <c r="C276" s="323"/>
      <c r="D276" s="47"/>
      <c r="E276" s="60"/>
      <c r="G276" s="46"/>
      <c r="I276" s="61" t="str">
        <f t="shared" ref="I276" si="970">IF(SUM(AF276:AJ276)=0,"",SUM(AF276:AJ276))</f>
        <v/>
      </c>
      <c r="J276" s="108" t="s">
        <v>12</v>
      </c>
      <c r="K276" s="45" t="str">
        <f>IFERROR(LARGE((AL276:CA276),1),"")</f>
        <v/>
      </c>
      <c r="L276" s="1" t="str">
        <f>IFERROR(LARGE((AL276:CA276),2),"")</f>
        <v/>
      </c>
      <c r="M276" s="1" t="str">
        <f>IFERROR(LARGE((AL276:CA276),3),"")</f>
        <v/>
      </c>
      <c r="N276" s="1" t="str">
        <f>IFERROR(LARGE((AL276:CA276),4),"")</f>
        <v/>
      </c>
      <c r="O276" s="46" t="str">
        <f>IFERROR(LARGE((AL276:CA276),5),"")</f>
        <v/>
      </c>
      <c r="P276" s="1"/>
      <c r="Q276" s="56"/>
      <c r="R276" s="57"/>
      <c r="T276" s="5">
        <f t="shared" ref="T276" si="971">IF(U275="","",1)</f>
        <v>1</v>
      </c>
      <c r="U276" s="126">
        <f t="shared" ref="U276:U288" si="972">IF(U275="","",1)</f>
        <v>1</v>
      </c>
      <c r="V276" s="6">
        <f t="shared" ref="V276" si="973">IF(U275="","",1)</f>
        <v>1</v>
      </c>
      <c r="X276" s="60"/>
      <c r="Y276" s="46"/>
      <c r="Z276" s="76"/>
      <c r="AB276" s="82"/>
      <c r="AC276" s="45"/>
      <c r="AD276" s="60"/>
      <c r="AF276" s="45" t="s">
        <v>12</v>
      </c>
      <c r="AG276" s="1" t="s">
        <v>12</v>
      </c>
      <c r="AH276" s="1" t="s">
        <v>12</v>
      </c>
      <c r="AI276" s="1" t="s">
        <v>12</v>
      </c>
      <c r="AJ276" s="46" t="s">
        <v>12</v>
      </c>
      <c r="AK276" s="108"/>
      <c r="AL276" s="45" t="s">
        <v>12</v>
      </c>
      <c r="AM276" s="45" t="s">
        <v>12</v>
      </c>
      <c r="AN276" s="45" t="s">
        <v>12</v>
      </c>
      <c r="AO276" s="45" t="s">
        <v>12</v>
      </c>
      <c r="AP276" s="45" t="s">
        <v>12</v>
      </c>
      <c r="AQ276" s="45" t="s">
        <v>12</v>
      </c>
      <c r="AR276" s="45" t="s">
        <v>12</v>
      </c>
      <c r="AS276" s="45" t="s">
        <v>12</v>
      </c>
      <c r="AT276" s="45" t="s">
        <v>12</v>
      </c>
      <c r="AU276" s="45" t="s">
        <v>12</v>
      </c>
      <c r="AV276" s="45" t="s">
        <v>12</v>
      </c>
      <c r="AW276" s="45" t="s">
        <v>12</v>
      </c>
      <c r="AX276" s="45" t="s">
        <v>12</v>
      </c>
      <c r="AY276" s="45" t="s">
        <v>12</v>
      </c>
      <c r="AZ276" s="45" t="s">
        <v>12</v>
      </c>
      <c r="BA276" s="45" t="s">
        <v>12</v>
      </c>
      <c r="BB276" s="45" t="s">
        <v>12</v>
      </c>
      <c r="BC276" s="45" t="s">
        <v>12</v>
      </c>
      <c r="BD276" s="45" t="s">
        <v>12</v>
      </c>
      <c r="BE276" s="45" t="s">
        <v>12</v>
      </c>
      <c r="BF276" s="45" t="s">
        <v>12</v>
      </c>
      <c r="BG276" s="45" t="s">
        <v>12</v>
      </c>
      <c r="BH276" s="45" t="s">
        <v>12</v>
      </c>
      <c r="BI276" s="45" t="s">
        <v>12</v>
      </c>
      <c r="BJ276" s="45" t="s">
        <v>12</v>
      </c>
      <c r="BK276" s="45" t="s">
        <v>12</v>
      </c>
      <c r="BL276" s="45" t="s">
        <v>12</v>
      </c>
      <c r="BM276" s="45" t="s">
        <v>12</v>
      </c>
      <c r="BN276" s="45" t="s">
        <v>12</v>
      </c>
      <c r="BO276" s="45" t="s">
        <v>12</v>
      </c>
      <c r="BP276" s="45" t="s">
        <v>12</v>
      </c>
      <c r="BQ276" s="45" t="s">
        <v>12</v>
      </c>
      <c r="BR276" s="45" t="s">
        <v>12</v>
      </c>
      <c r="BS276" s="45" t="s">
        <v>12</v>
      </c>
      <c r="BT276" s="45" t="s">
        <v>12</v>
      </c>
      <c r="BU276" s="45" t="s">
        <v>12</v>
      </c>
      <c r="BV276" s="45" t="s">
        <v>12</v>
      </c>
      <c r="BW276" s="45" t="s">
        <v>12</v>
      </c>
      <c r="BX276" s="45" t="s">
        <v>12</v>
      </c>
      <c r="BY276" s="45" t="s">
        <v>12</v>
      </c>
      <c r="BZ276" s="45" t="s">
        <v>12</v>
      </c>
      <c r="CA276" s="45" t="s">
        <v>12</v>
      </c>
      <c r="CB276" s="117"/>
      <c r="CC276" s="60"/>
      <c r="CD276" s="46"/>
      <c r="CE276" s="88"/>
    </row>
    <row r="277" spans="2:83" s="39" customFormat="1" ht="8.5" customHeight="1" thickBot="1" x14ac:dyDescent="0.4">
      <c r="B277" s="102"/>
      <c r="C277" s="324"/>
      <c r="D277" s="107"/>
      <c r="E277" s="103"/>
      <c r="F277" s="115"/>
      <c r="G277" s="116"/>
      <c r="I277" s="95"/>
      <c r="K277" s="96"/>
      <c r="L277" s="93"/>
      <c r="M277" s="93"/>
      <c r="N277" s="93"/>
      <c r="O277" s="94"/>
      <c r="Q277" s="112"/>
      <c r="R277" s="113"/>
      <c r="T277" s="110">
        <f t="shared" ref="T277" si="974">IF(U275="","",1)</f>
        <v>1</v>
      </c>
      <c r="U277" s="93">
        <f t="shared" ref="U277:U289" si="975">IF(U275="","",1)</f>
        <v>1</v>
      </c>
      <c r="V277" s="109">
        <f t="shared" ref="V277" si="976">IF(U275="","",1)</f>
        <v>1</v>
      </c>
      <c r="X277" s="107"/>
      <c r="Y277" s="97"/>
      <c r="Z277" s="98"/>
      <c r="AB277" s="104"/>
      <c r="AC277" s="92"/>
      <c r="AD277" s="139"/>
      <c r="AF277" s="140"/>
      <c r="AG277" s="141"/>
      <c r="AH277" s="141"/>
      <c r="AI277" s="141"/>
      <c r="AJ277" s="142"/>
      <c r="AL277" s="140"/>
      <c r="AM277" s="141"/>
      <c r="AN277" s="141"/>
      <c r="AO277" s="141"/>
      <c r="AP277" s="141"/>
      <c r="AQ277" s="141"/>
      <c r="AR277" s="141"/>
      <c r="AS277" s="141"/>
      <c r="AT277" s="141"/>
      <c r="AU277" s="141"/>
      <c r="AV277" s="141"/>
      <c r="AW277" s="141"/>
      <c r="AX277" s="141"/>
      <c r="AY277" s="141"/>
      <c r="AZ277" s="141"/>
      <c r="BA277" s="141"/>
      <c r="BB277" s="141"/>
      <c r="BC277" s="141"/>
      <c r="BD277" s="141"/>
      <c r="BE277" s="141"/>
      <c r="BF277" s="141"/>
      <c r="BG277" s="141"/>
      <c r="BH277" s="141"/>
      <c r="BI277" s="141"/>
      <c r="BJ277" s="141"/>
      <c r="BK277" s="141"/>
      <c r="BL277" s="141"/>
      <c r="BM277" s="141"/>
      <c r="BN277" s="141"/>
      <c r="BO277" s="141"/>
      <c r="BP277" s="141"/>
      <c r="BQ277" s="141"/>
      <c r="BR277" s="141"/>
      <c r="BS277" s="141"/>
      <c r="BT277" s="141"/>
      <c r="BU277" s="141"/>
      <c r="BV277" s="141"/>
      <c r="BW277" s="141"/>
      <c r="BX277" s="141"/>
      <c r="BY277" s="141"/>
      <c r="BZ277" s="141"/>
      <c r="CA277" s="142"/>
      <c r="CB277" s="118"/>
      <c r="CC277" s="146"/>
      <c r="CD277" s="97"/>
      <c r="CE277" s="105"/>
    </row>
    <row r="278" spans="2:83" ht="8.5" customHeight="1" thickTop="1" x14ac:dyDescent="0.35">
      <c r="B278" s="71"/>
      <c r="C278" s="323"/>
      <c r="D278" s="47"/>
      <c r="E278" s="60"/>
      <c r="G278" s="46"/>
      <c r="I278" s="61"/>
      <c r="K278" s="45"/>
      <c r="L278" s="1"/>
      <c r="M278" s="1"/>
      <c r="N278" s="1"/>
      <c r="O278" s="46"/>
      <c r="P278" s="1"/>
      <c r="Q278" s="56"/>
      <c r="R278" s="57"/>
      <c r="T278" s="5" t="str">
        <f t="shared" ref="T278" si="977">IF(U279="","",1)</f>
        <v/>
      </c>
      <c r="U278" s="1" t="str">
        <f t="shared" si="960"/>
        <v/>
      </c>
      <c r="V278" s="6" t="str">
        <f t="shared" ref="V278" si="978">IF(U279="","",1)</f>
        <v/>
      </c>
      <c r="X278" s="60"/>
      <c r="Y278" s="46"/>
      <c r="Z278" s="76"/>
      <c r="AB278" s="82"/>
      <c r="AC278" s="45"/>
      <c r="AD278" s="134"/>
      <c r="AF278" s="135"/>
      <c r="AG278" s="136"/>
      <c r="AH278" s="136"/>
      <c r="AI278" s="137"/>
      <c r="AJ278" s="138"/>
      <c r="AL278" s="143"/>
      <c r="AM278" s="144"/>
      <c r="AN278" s="144"/>
      <c r="AO278" s="144"/>
      <c r="AP278" s="144"/>
      <c r="AQ278" s="144"/>
      <c r="AR278" s="144"/>
      <c r="AS278" s="144"/>
      <c r="AT278" s="144"/>
      <c r="AU278" s="144"/>
      <c r="AV278" s="144"/>
      <c r="AW278" s="144"/>
      <c r="AX278" s="144"/>
      <c r="AY278" s="144"/>
      <c r="AZ278" s="144"/>
      <c r="BA278" s="144"/>
      <c r="BB278" s="144"/>
      <c r="BC278" s="144"/>
      <c r="BD278" s="144"/>
      <c r="BE278" s="144"/>
      <c r="BF278" s="144"/>
      <c r="BG278" s="144"/>
      <c r="BH278" s="144"/>
      <c r="BI278" s="144"/>
      <c r="BJ278" s="144"/>
      <c r="BK278" s="144"/>
      <c r="BL278" s="144"/>
      <c r="BM278" s="144"/>
      <c r="BN278" s="144"/>
      <c r="BO278" s="144"/>
      <c r="BP278" s="144"/>
      <c r="BQ278" s="144"/>
      <c r="BR278" s="144"/>
      <c r="BS278" s="144"/>
      <c r="BT278" s="144"/>
      <c r="BU278" s="144"/>
      <c r="BV278" s="144"/>
      <c r="BW278" s="144"/>
      <c r="BX278" s="144"/>
      <c r="BY278" s="144"/>
      <c r="BZ278" s="144"/>
      <c r="CA278" s="145"/>
      <c r="CB278" s="117"/>
      <c r="CC278" s="134"/>
      <c r="CD278" s="46"/>
      <c r="CE278" s="88"/>
    </row>
    <row r="279" spans="2:83" x14ac:dyDescent="0.35">
      <c r="B279" s="71"/>
      <c r="C279" s="323">
        <v>56</v>
      </c>
      <c r="D279" s="47" t="str">
        <f t="shared" ref="D279" si="979">IF(AD279="Athlete Name","",AD279)</f>
        <v/>
      </c>
      <c r="E279" s="60"/>
      <c r="F279" s="3" t="str">
        <f>IF(COUNT(AL279:CA279)=0,"", COUNT(AL279:CA279))</f>
        <v/>
      </c>
      <c r="G279" s="46" t="str">
        <f t="shared" ref="G279" si="980">_xlfn.IFS(F279="","",F279=1,1,F279=2,2,F279=3,3,F279=4,4,F279=5,5,F279&gt;5,5)</f>
        <v/>
      </c>
      <c r="I279" s="61"/>
      <c r="J279" s="108" t="s">
        <v>7</v>
      </c>
      <c r="K279" s="45" t="str">
        <f>IFERROR(LARGE((AL279:CA279),1),"")</f>
        <v/>
      </c>
      <c r="L279" s="1" t="str">
        <f>IFERROR(LARGE((AL279:CA279),2),"")</f>
        <v/>
      </c>
      <c r="M279" s="1" t="str">
        <f>IFERROR(LARGE((AL279:CA279),3),"")</f>
        <v/>
      </c>
      <c r="N279" s="1" t="str">
        <f>IFERROR(LARGE((AL279:CA279),4),"")</f>
        <v/>
      </c>
      <c r="O279" s="46" t="str">
        <f>IFERROR(LARGE((AL279:CA279),5),"")</f>
        <v/>
      </c>
      <c r="P279" s="1"/>
      <c r="Q279" s="56" t="str">
        <f t="shared" ref="Q279" si="981">IFERROR(AVERAGEIF(K279:O279,"&gt;0"),"")</f>
        <v/>
      </c>
      <c r="R279" s="57" t="str">
        <f t="shared" ref="R279" si="982">IF(SUM(AF280:AJ280,K280:O280)=0,"",SUM(AF280:AJ280,K280:O280))</f>
        <v/>
      </c>
      <c r="T279" s="5" t="str">
        <f t="shared" ref="T279" si="983">IF(U279="","",1)</f>
        <v/>
      </c>
      <c r="U279" s="4" t="str">
        <f t="shared" ref="U279" si="984">IF(SUM(Q279:R279)=0,"",SUM(Q279:R279))</f>
        <v/>
      </c>
      <c r="V279" s="6" t="str">
        <f t="shared" ref="V279" si="985">IF(U279="","",1)</f>
        <v/>
      </c>
      <c r="X279" s="60" t="str">
        <f t="shared" ref="X279" si="986">IF(AD279="Athlete Name","",AD279)</f>
        <v/>
      </c>
      <c r="Y279" s="46"/>
      <c r="Z279" s="76"/>
      <c r="AB279" s="82"/>
      <c r="AC279" s="45">
        <v>56</v>
      </c>
      <c r="AD279" s="60" t="s">
        <v>34</v>
      </c>
      <c r="AF279" s="45"/>
      <c r="AG279" s="1"/>
      <c r="AH279" s="1"/>
      <c r="AI279" s="1"/>
      <c r="AJ279" s="46"/>
      <c r="AK279" s="108"/>
      <c r="AL279" s="62" t="s">
        <v>7</v>
      </c>
      <c r="AM279" s="62" t="s">
        <v>7</v>
      </c>
      <c r="AN279" s="62" t="s">
        <v>7</v>
      </c>
      <c r="AO279" s="62" t="s">
        <v>7</v>
      </c>
      <c r="AP279" s="62" t="s">
        <v>7</v>
      </c>
      <c r="AQ279" s="62" t="s">
        <v>7</v>
      </c>
      <c r="AR279" s="62" t="s">
        <v>7</v>
      </c>
      <c r="AS279" s="62" t="s">
        <v>7</v>
      </c>
      <c r="AT279" s="62" t="s">
        <v>7</v>
      </c>
      <c r="AU279" s="62" t="s">
        <v>7</v>
      </c>
      <c r="AV279" s="62" t="s">
        <v>7</v>
      </c>
      <c r="AW279" s="62" t="s">
        <v>7</v>
      </c>
      <c r="AX279" s="62" t="s">
        <v>7</v>
      </c>
      <c r="AY279" s="62" t="s">
        <v>7</v>
      </c>
      <c r="AZ279" s="62" t="s">
        <v>7</v>
      </c>
      <c r="BA279" s="62" t="s">
        <v>7</v>
      </c>
      <c r="BB279" s="62" t="s">
        <v>7</v>
      </c>
      <c r="BC279" s="62" t="s">
        <v>7</v>
      </c>
      <c r="BD279" s="62" t="s">
        <v>7</v>
      </c>
      <c r="BE279" s="62" t="s">
        <v>7</v>
      </c>
      <c r="BF279" s="62" t="s">
        <v>7</v>
      </c>
      <c r="BG279" s="62" t="s">
        <v>7</v>
      </c>
      <c r="BH279" s="62" t="s">
        <v>7</v>
      </c>
      <c r="BI279" s="62" t="s">
        <v>7</v>
      </c>
      <c r="BJ279" s="62" t="s">
        <v>7</v>
      </c>
      <c r="BK279" s="62" t="s">
        <v>7</v>
      </c>
      <c r="BL279" s="62" t="s">
        <v>7</v>
      </c>
      <c r="BM279" s="62" t="s">
        <v>7</v>
      </c>
      <c r="BN279" s="62" t="s">
        <v>7</v>
      </c>
      <c r="BO279" s="62" t="s">
        <v>7</v>
      </c>
      <c r="BP279" s="62" t="s">
        <v>7</v>
      </c>
      <c r="BQ279" s="62" t="s">
        <v>7</v>
      </c>
      <c r="BR279" s="62" t="s">
        <v>7</v>
      </c>
      <c r="BS279" s="62" t="s">
        <v>7</v>
      </c>
      <c r="BT279" s="62" t="s">
        <v>7</v>
      </c>
      <c r="BU279" s="62" t="s">
        <v>7</v>
      </c>
      <c r="BV279" s="62" t="s">
        <v>7</v>
      </c>
      <c r="BW279" s="62" t="s">
        <v>7</v>
      </c>
      <c r="BX279" s="62" t="s">
        <v>7</v>
      </c>
      <c r="BY279" s="62" t="s">
        <v>7</v>
      </c>
      <c r="BZ279" s="62" t="s">
        <v>7</v>
      </c>
      <c r="CA279" s="62" t="s">
        <v>7</v>
      </c>
      <c r="CB279" s="117"/>
      <c r="CC279" s="60" t="str">
        <f>IF(AD279="Athlete Name","",AD279)</f>
        <v/>
      </c>
      <c r="CD279" s="46">
        <v>58</v>
      </c>
      <c r="CE279" s="88"/>
    </row>
    <row r="280" spans="2:83" x14ac:dyDescent="0.35">
      <c r="B280" s="71"/>
      <c r="C280" s="323"/>
      <c r="D280" s="47"/>
      <c r="E280" s="60"/>
      <c r="G280" s="46"/>
      <c r="I280" s="61" t="str">
        <f t="shared" ref="I280" si="987">IF(SUM(AF280:AJ280)=0,"",SUM(AF280:AJ280))</f>
        <v/>
      </c>
      <c r="J280" s="108" t="s">
        <v>12</v>
      </c>
      <c r="K280" s="45" t="str">
        <f>IFERROR(LARGE((AL280:CA280),1),"")</f>
        <v/>
      </c>
      <c r="L280" s="1" t="str">
        <f>IFERROR(LARGE((AL280:CA280),2),"")</f>
        <v/>
      </c>
      <c r="M280" s="1" t="str">
        <f>IFERROR(LARGE((AL280:CA280),3),"")</f>
        <v/>
      </c>
      <c r="N280" s="1" t="str">
        <f>IFERROR(LARGE((AL280:CA280),4),"")</f>
        <v/>
      </c>
      <c r="O280" s="46" t="str">
        <f>IFERROR(LARGE((AL280:CA280),5),"")</f>
        <v/>
      </c>
      <c r="P280" s="1"/>
      <c r="Q280" s="56"/>
      <c r="R280" s="57"/>
      <c r="T280" s="5" t="str">
        <f t="shared" ref="T280" si="988">IF(U279="","",1)</f>
        <v/>
      </c>
      <c r="U280" s="126" t="str">
        <f t="shared" si="972"/>
        <v/>
      </c>
      <c r="V280" s="6" t="str">
        <f t="shared" ref="V280" si="989">IF(U279="","",1)</f>
        <v/>
      </c>
      <c r="X280" s="60"/>
      <c r="Y280" s="46"/>
      <c r="Z280" s="76"/>
      <c r="AB280" s="82"/>
      <c r="AC280" s="45"/>
      <c r="AD280" s="60"/>
      <c r="AF280" s="45" t="s">
        <v>12</v>
      </c>
      <c r="AG280" s="1" t="s">
        <v>12</v>
      </c>
      <c r="AH280" s="1" t="s">
        <v>12</v>
      </c>
      <c r="AI280" s="1" t="s">
        <v>12</v>
      </c>
      <c r="AJ280" s="46" t="s">
        <v>12</v>
      </c>
      <c r="AK280" s="108"/>
      <c r="AL280" s="45" t="s">
        <v>12</v>
      </c>
      <c r="AM280" s="45" t="s">
        <v>12</v>
      </c>
      <c r="AN280" s="45" t="s">
        <v>12</v>
      </c>
      <c r="AO280" s="45" t="s">
        <v>12</v>
      </c>
      <c r="AP280" s="45" t="s">
        <v>12</v>
      </c>
      <c r="AQ280" s="45" t="s">
        <v>12</v>
      </c>
      <c r="AR280" s="45" t="s">
        <v>12</v>
      </c>
      <c r="AS280" s="45" t="s">
        <v>12</v>
      </c>
      <c r="AT280" s="45" t="s">
        <v>12</v>
      </c>
      <c r="AU280" s="45" t="s">
        <v>12</v>
      </c>
      <c r="AV280" s="45" t="s">
        <v>12</v>
      </c>
      <c r="AW280" s="45" t="s">
        <v>12</v>
      </c>
      <c r="AX280" s="45" t="s">
        <v>12</v>
      </c>
      <c r="AY280" s="45" t="s">
        <v>12</v>
      </c>
      <c r="AZ280" s="45" t="s">
        <v>12</v>
      </c>
      <c r="BA280" s="45" t="s">
        <v>12</v>
      </c>
      <c r="BB280" s="45" t="s">
        <v>12</v>
      </c>
      <c r="BC280" s="45" t="s">
        <v>12</v>
      </c>
      <c r="BD280" s="45" t="s">
        <v>12</v>
      </c>
      <c r="BE280" s="45" t="s">
        <v>12</v>
      </c>
      <c r="BF280" s="45" t="s">
        <v>12</v>
      </c>
      <c r="BG280" s="45" t="s">
        <v>12</v>
      </c>
      <c r="BH280" s="45" t="s">
        <v>12</v>
      </c>
      <c r="BI280" s="45" t="s">
        <v>12</v>
      </c>
      <c r="BJ280" s="45" t="s">
        <v>12</v>
      </c>
      <c r="BK280" s="45" t="s">
        <v>12</v>
      </c>
      <c r="BL280" s="45" t="s">
        <v>12</v>
      </c>
      <c r="BM280" s="45" t="s">
        <v>12</v>
      </c>
      <c r="BN280" s="45" t="s">
        <v>12</v>
      </c>
      <c r="BO280" s="45" t="s">
        <v>12</v>
      </c>
      <c r="BP280" s="45" t="s">
        <v>12</v>
      </c>
      <c r="BQ280" s="45" t="s">
        <v>12</v>
      </c>
      <c r="BR280" s="45" t="s">
        <v>12</v>
      </c>
      <c r="BS280" s="45" t="s">
        <v>12</v>
      </c>
      <c r="BT280" s="45" t="s">
        <v>12</v>
      </c>
      <c r="BU280" s="45" t="s">
        <v>12</v>
      </c>
      <c r="BV280" s="45" t="s">
        <v>12</v>
      </c>
      <c r="BW280" s="45" t="s">
        <v>12</v>
      </c>
      <c r="BX280" s="45" t="s">
        <v>12</v>
      </c>
      <c r="BY280" s="45" t="s">
        <v>12</v>
      </c>
      <c r="BZ280" s="45" t="s">
        <v>12</v>
      </c>
      <c r="CA280" s="45" t="s">
        <v>12</v>
      </c>
      <c r="CB280" s="117"/>
      <c r="CC280" s="60"/>
      <c r="CD280" s="46"/>
      <c r="CE280" s="88"/>
    </row>
    <row r="281" spans="2:83" s="39" customFormat="1" ht="8.5" customHeight="1" thickBot="1" x14ac:dyDescent="0.4">
      <c r="B281" s="102"/>
      <c r="C281" s="324"/>
      <c r="D281" s="107"/>
      <c r="E281" s="103"/>
      <c r="F281" s="115"/>
      <c r="G281" s="116"/>
      <c r="I281" s="95"/>
      <c r="K281" s="96"/>
      <c r="L281" s="93"/>
      <c r="M281" s="93"/>
      <c r="N281" s="93"/>
      <c r="O281" s="94"/>
      <c r="Q281" s="112"/>
      <c r="R281" s="113"/>
      <c r="T281" s="110" t="str">
        <f t="shared" ref="T281" si="990">IF(U279="","",1)</f>
        <v/>
      </c>
      <c r="U281" s="93" t="str">
        <f t="shared" si="975"/>
        <v/>
      </c>
      <c r="V281" s="109" t="str">
        <f t="shared" ref="V281" si="991">IF(U279="","",1)</f>
        <v/>
      </c>
      <c r="X281" s="107"/>
      <c r="Y281" s="97"/>
      <c r="Z281" s="98"/>
      <c r="AB281" s="104"/>
      <c r="AC281" s="92"/>
      <c r="AD281" s="139"/>
      <c r="AF281" s="140"/>
      <c r="AG281" s="141"/>
      <c r="AH281" s="141"/>
      <c r="AI281" s="141"/>
      <c r="AJ281" s="142"/>
      <c r="AL281" s="140"/>
      <c r="AM281" s="141"/>
      <c r="AN281" s="141"/>
      <c r="AO281" s="141"/>
      <c r="AP281" s="141"/>
      <c r="AQ281" s="141"/>
      <c r="AR281" s="141"/>
      <c r="AS281" s="141"/>
      <c r="AT281" s="141"/>
      <c r="AU281" s="141"/>
      <c r="AV281" s="141"/>
      <c r="AW281" s="141"/>
      <c r="AX281" s="141"/>
      <c r="AY281" s="141"/>
      <c r="AZ281" s="141"/>
      <c r="BA281" s="141"/>
      <c r="BB281" s="141"/>
      <c r="BC281" s="141"/>
      <c r="BD281" s="141"/>
      <c r="BE281" s="141"/>
      <c r="BF281" s="141"/>
      <c r="BG281" s="141"/>
      <c r="BH281" s="141"/>
      <c r="BI281" s="141"/>
      <c r="BJ281" s="141"/>
      <c r="BK281" s="141"/>
      <c r="BL281" s="141"/>
      <c r="BM281" s="141"/>
      <c r="BN281" s="141"/>
      <c r="BO281" s="141"/>
      <c r="BP281" s="141"/>
      <c r="BQ281" s="141"/>
      <c r="BR281" s="141"/>
      <c r="BS281" s="141"/>
      <c r="BT281" s="141"/>
      <c r="BU281" s="141"/>
      <c r="BV281" s="141"/>
      <c r="BW281" s="141"/>
      <c r="BX281" s="141"/>
      <c r="BY281" s="141"/>
      <c r="BZ281" s="141"/>
      <c r="CA281" s="142"/>
      <c r="CB281" s="118"/>
      <c r="CC281" s="146"/>
      <c r="CD281" s="97"/>
      <c r="CE281" s="105"/>
    </row>
    <row r="282" spans="2:83" ht="8.5" customHeight="1" thickTop="1" x14ac:dyDescent="0.35">
      <c r="B282" s="71"/>
      <c r="C282" s="323"/>
      <c r="D282" s="47"/>
      <c r="E282" s="60"/>
      <c r="G282" s="46"/>
      <c r="I282" s="61"/>
      <c r="K282" s="45"/>
      <c r="L282" s="1"/>
      <c r="M282" s="1"/>
      <c r="N282" s="1"/>
      <c r="O282" s="46"/>
      <c r="P282" s="1"/>
      <c r="Q282" s="56"/>
      <c r="R282" s="57"/>
      <c r="T282" s="5" t="str">
        <f t="shared" ref="T282" si="992">IF(U283="","",1)</f>
        <v/>
      </c>
      <c r="U282" s="1" t="str">
        <f t="shared" si="960"/>
        <v/>
      </c>
      <c r="V282" s="6" t="str">
        <f t="shared" ref="V282" si="993">IF(U283="","",1)</f>
        <v/>
      </c>
      <c r="X282" s="60"/>
      <c r="Y282" s="46"/>
      <c r="Z282" s="76"/>
      <c r="AB282" s="82"/>
      <c r="AC282" s="45"/>
      <c r="AD282" s="134"/>
      <c r="AF282" s="135"/>
      <c r="AG282" s="136"/>
      <c r="AH282" s="136"/>
      <c r="AI282" s="137"/>
      <c r="AJ282" s="138"/>
      <c r="AL282" s="143"/>
      <c r="AM282" s="144"/>
      <c r="AN282" s="144"/>
      <c r="AO282" s="144"/>
      <c r="AP282" s="144"/>
      <c r="AQ282" s="144"/>
      <c r="AR282" s="144"/>
      <c r="AS282" s="144"/>
      <c r="AT282" s="144"/>
      <c r="AU282" s="144"/>
      <c r="AV282" s="144"/>
      <c r="AW282" s="144"/>
      <c r="AX282" s="144"/>
      <c r="AY282" s="144"/>
      <c r="AZ282" s="144"/>
      <c r="BA282" s="144"/>
      <c r="BB282" s="144"/>
      <c r="BC282" s="144"/>
      <c r="BD282" s="144"/>
      <c r="BE282" s="144"/>
      <c r="BF282" s="144"/>
      <c r="BG282" s="144"/>
      <c r="BH282" s="144"/>
      <c r="BI282" s="144"/>
      <c r="BJ282" s="144"/>
      <c r="BK282" s="144"/>
      <c r="BL282" s="144"/>
      <c r="BM282" s="144"/>
      <c r="BN282" s="144"/>
      <c r="BO282" s="144"/>
      <c r="BP282" s="144"/>
      <c r="BQ282" s="144"/>
      <c r="BR282" s="144"/>
      <c r="BS282" s="144"/>
      <c r="BT282" s="144"/>
      <c r="BU282" s="144"/>
      <c r="BV282" s="144"/>
      <c r="BW282" s="144"/>
      <c r="BX282" s="144"/>
      <c r="BY282" s="144"/>
      <c r="BZ282" s="144"/>
      <c r="CA282" s="145"/>
      <c r="CB282" s="117"/>
      <c r="CC282" s="134"/>
      <c r="CD282" s="46"/>
      <c r="CE282" s="88"/>
    </row>
    <row r="283" spans="2:83" x14ac:dyDescent="0.35">
      <c r="B283" s="71"/>
      <c r="C283" s="323">
        <v>56</v>
      </c>
      <c r="D283" s="47" t="str">
        <f t="shared" ref="D283" si="994">IF(AD283="Athlete Name","",AD283)</f>
        <v/>
      </c>
      <c r="E283" s="60"/>
      <c r="F283" s="3" t="str">
        <f>IF(COUNT(AL283:CA283)=0,"", COUNT(AL283:CA283))</f>
        <v/>
      </c>
      <c r="G283" s="46" t="str">
        <f t="shared" ref="G283" si="995">_xlfn.IFS(F283="","",F283=1,1,F283=2,2,F283=3,3,F283=4,4,F283=5,5,F283&gt;5,5)</f>
        <v/>
      </c>
      <c r="I283" s="61"/>
      <c r="J283" s="108" t="s">
        <v>7</v>
      </c>
      <c r="K283" s="45" t="str">
        <f>IFERROR(LARGE((AL283:CA283),1),"")</f>
        <v/>
      </c>
      <c r="L283" s="1" t="str">
        <f>IFERROR(LARGE((AL283:CA283),2),"")</f>
        <v/>
      </c>
      <c r="M283" s="1" t="str">
        <f>IFERROR(LARGE((AL283:CA283),3),"")</f>
        <v/>
      </c>
      <c r="N283" s="1" t="str">
        <f>IFERROR(LARGE((AL283:CA283),4),"")</f>
        <v/>
      </c>
      <c r="O283" s="46" t="str">
        <f>IFERROR(LARGE((AL283:CA283),5),"")</f>
        <v/>
      </c>
      <c r="P283" s="1"/>
      <c r="Q283" s="56" t="str">
        <f t="shared" ref="Q283" si="996">IFERROR(AVERAGEIF(K283:O283,"&gt;0"),"")</f>
        <v/>
      </c>
      <c r="R283" s="57" t="str">
        <f t="shared" ref="R283" si="997">IF(SUM(AF284:AJ284,K284:O284)=0,"",SUM(AF284:AJ284,K284:O284))</f>
        <v/>
      </c>
      <c r="T283" s="5" t="str">
        <f t="shared" ref="T283" si="998">IF(U283="","",1)</f>
        <v/>
      </c>
      <c r="U283" s="4" t="str">
        <f t="shared" ref="U283" si="999">IF(SUM(Q283:R283)=0,"",SUM(Q283:R283))</f>
        <v/>
      </c>
      <c r="V283" s="6" t="str">
        <f t="shared" ref="V283" si="1000">IF(U283="","",1)</f>
        <v/>
      </c>
      <c r="X283" s="60" t="str">
        <f t="shared" ref="X283" si="1001">IF(AD283="Athlete Name","",AD283)</f>
        <v/>
      </c>
      <c r="Y283" s="46"/>
      <c r="Z283" s="76"/>
      <c r="AB283" s="82"/>
      <c r="AC283" s="45">
        <v>56</v>
      </c>
      <c r="AD283" s="60" t="s">
        <v>34</v>
      </c>
      <c r="AF283" s="45"/>
      <c r="AG283" s="1"/>
      <c r="AH283" s="1"/>
      <c r="AI283" s="1"/>
      <c r="AJ283" s="46"/>
      <c r="AK283" s="108"/>
      <c r="AL283" s="62" t="s">
        <v>7</v>
      </c>
      <c r="AM283" s="62" t="s">
        <v>7</v>
      </c>
      <c r="AN283" s="62" t="s">
        <v>7</v>
      </c>
      <c r="AO283" s="62" t="s">
        <v>7</v>
      </c>
      <c r="AP283" s="62" t="s">
        <v>7</v>
      </c>
      <c r="AQ283" s="62" t="s">
        <v>7</v>
      </c>
      <c r="AR283" s="62" t="s">
        <v>7</v>
      </c>
      <c r="AS283" s="62" t="s">
        <v>7</v>
      </c>
      <c r="AT283" s="62" t="s">
        <v>7</v>
      </c>
      <c r="AU283" s="62" t="s">
        <v>7</v>
      </c>
      <c r="AV283" s="62" t="s">
        <v>7</v>
      </c>
      <c r="AW283" s="62" t="s">
        <v>7</v>
      </c>
      <c r="AX283" s="62" t="s">
        <v>7</v>
      </c>
      <c r="AY283" s="62" t="s">
        <v>7</v>
      </c>
      <c r="AZ283" s="62" t="s">
        <v>7</v>
      </c>
      <c r="BA283" s="62" t="s">
        <v>7</v>
      </c>
      <c r="BB283" s="62" t="s">
        <v>7</v>
      </c>
      <c r="BC283" s="62" t="s">
        <v>7</v>
      </c>
      <c r="BD283" s="62" t="s">
        <v>7</v>
      </c>
      <c r="BE283" s="62" t="s">
        <v>7</v>
      </c>
      <c r="BF283" s="62" t="s">
        <v>7</v>
      </c>
      <c r="BG283" s="62" t="s">
        <v>7</v>
      </c>
      <c r="BH283" s="62" t="s">
        <v>7</v>
      </c>
      <c r="BI283" s="62" t="s">
        <v>7</v>
      </c>
      <c r="BJ283" s="62" t="s">
        <v>7</v>
      </c>
      <c r="BK283" s="62" t="s">
        <v>7</v>
      </c>
      <c r="BL283" s="62" t="s">
        <v>7</v>
      </c>
      <c r="BM283" s="62" t="s">
        <v>7</v>
      </c>
      <c r="BN283" s="62" t="s">
        <v>7</v>
      </c>
      <c r="BO283" s="62" t="s">
        <v>7</v>
      </c>
      <c r="BP283" s="62" t="s">
        <v>7</v>
      </c>
      <c r="BQ283" s="62" t="s">
        <v>7</v>
      </c>
      <c r="BR283" s="62" t="s">
        <v>7</v>
      </c>
      <c r="BS283" s="62" t="s">
        <v>7</v>
      </c>
      <c r="BT283" s="62" t="s">
        <v>7</v>
      </c>
      <c r="BU283" s="62" t="s">
        <v>7</v>
      </c>
      <c r="BV283" s="62" t="s">
        <v>7</v>
      </c>
      <c r="BW283" s="62" t="s">
        <v>7</v>
      </c>
      <c r="BX283" s="62" t="s">
        <v>7</v>
      </c>
      <c r="BY283" s="62" t="s">
        <v>7</v>
      </c>
      <c r="BZ283" s="62" t="s">
        <v>7</v>
      </c>
      <c r="CA283" s="62" t="s">
        <v>7</v>
      </c>
      <c r="CB283" s="117"/>
      <c r="CC283" s="60" t="str">
        <f>IF(AD283="Athlete Name","",AD283)</f>
        <v/>
      </c>
      <c r="CD283" s="46">
        <v>58</v>
      </c>
      <c r="CE283" s="88"/>
    </row>
    <row r="284" spans="2:83" x14ac:dyDescent="0.35">
      <c r="B284" s="71"/>
      <c r="C284" s="323"/>
      <c r="D284" s="47"/>
      <c r="E284" s="60"/>
      <c r="G284" s="46"/>
      <c r="I284" s="61" t="str">
        <f t="shared" ref="I284" si="1002">IF(SUM(AF284:AJ284)=0,"",SUM(AF284:AJ284))</f>
        <v/>
      </c>
      <c r="J284" s="108" t="s">
        <v>12</v>
      </c>
      <c r="K284" s="45" t="str">
        <f>IFERROR(LARGE((AL284:CA284),1),"")</f>
        <v/>
      </c>
      <c r="L284" s="1" t="str">
        <f>IFERROR(LARGE((AL284:CA284),2),"")</f>
        <v/>
      </c>
      <c r="M284" s="1" t="str">
        <f>IFERROR(LARGE((AL284:CA284),3),"")</f>
        <v/>
      </c>
      <c r="N284" s="1" t="str">
        <f>IFERROR(LARGE((AL284:CA284),4),"")</f>
        <v/>
      </c>
      <c r="O284" s="46" t="str">
        <f>IFERROR(LARGE((AL284:CA284),5),"")</f>
        <v/>
      </c>
      <c r="P284" s="1"/>
      <c r="Q284" s="56"/>
      <c r="R284" s="57"/>
      <c r="T284" s="5" t="str">
        <f t="shared" ref="T284" si="1003">IF(U283="","",1)</f>
        <v/>
      </c>
      <c r="U284" s="126" t="str">
        <f t="shared" si="972"/>
        <v/>
      </c>
      <c r="V284" s="6" t="str">
        <f t="shared" ref="V284" si="1004">IF(U283="","",1)</f>
        <v/>
      </c>
      <c r="X284" s="60"/>
      <c r="Y284" s="46"/>
      <c r="Z284" s="76"/>
      <c r="AB284" s="82"/>
      <c r="AC284" s="45"/>
      <c r="AD284" s="60"/>
      <c r="AF284" s="45" t="s">
        <v>12</v>
      </c>
      <c r="AG284" s="1" t="s">
        <v>12</v>
      </c>
      <c r="AH284" s="1" t="s">
        <v>12</v>
      </c>
      <c r="AI284" s="1" t="s">
        <v>12</v>
      </c>
      <c r="AJ284" s="46" t="s">
        <v>12</v>
      </c>
      <c r="AK284" s="108"/>
      <c r="AL284" s="45" t="s">
        <v>12</v>
      </c>
      <c r="AM284" s="45" t="s">
        <v>12</v>
      </c>
      <c r="AN284" s="45" t="s">
        <v>12</v>
      </c>
      <c r="AO284" s="45" t="s">
        <v>12</v>
      </c>
      <c r="AP284" s="45" t="s">
        <v>12</v>
      </c>
      <c r="AQ284" s="45" t="s">
        <v>12</v>
      </c>
      <c r="AR284" s="45" t="s">
        <v>12</v>
      </c>
      <c r="AS284" s="45" t="s">
        <v>12</v>
      </c>
      <c r="AT284" s="45" t="s">
        <v>12</v>
      </c>
      <c r="AU284" s="45" t="s">
        <v>12</v>
      </c>
      <c r="AV284" s="45" t="s">
        <v>12</v>
      </c>
      <c r="AW284" s="45" t="s">
        <v>12</v>
      </c>
      <c r="AX284" s="45" t="s">
        <v>12</v>
      </c>
      <c r="AY284" s="45" t="s">
        <v>12</v>
      </c>
      <c r="AZ284" s="45" t="s">
        <v>12</v>
      </c>
      <c r="BA284" s="45" t="s">
        <v>12</v>
      </c>
      <c r="BB284" s="45" t="s">
        <v>12</v>
      </c>
      <c r="BC284" s="45" t="s">
        <v>12</v>
      </c>
      <c r="BD284" s="45" t="s">
        <v>12</v>
      </c>
      <c r="BE284" s="45" t="s">
        <v>12</v>
      </c>
      <c r="BF284" s="45" t="s">
        <v>12</v>
      </c>
      <c r="BG284" s="45" t="s">
        <v>12</v>
      </c>
      <c r="BH284" s="45" t="s">
        <v>12</v>
      </c>
      <c r="BI284" s="45" t="s">
        <v>12</v>
      </c>
      <c r="BJ284" s="45" t="s">
        <v>12</v>
      </c>
      <c r="BK284" s="45" t="s">
        <v>12</v>
      </c>
      <c r="BL284" s="45" t="s">
        <v>12</v>
      </c>
      <c r="BM284" s="45" t="s">
        <v>12</v>
      </c>
      <c r="BN284" s="45" t="s">
        <v>12</v>
      </c>
      <c r="BO284" s="45" t="s">
        <v>12</v>
      </c>
      <c r="BP284" s="45" t="s">
        <v>12</v>
      </c>
      <c r="BQ284" s="45" t="s">
        <v>12</v>
      </c>
      <c r="BR284" s="45" t="s">
        <v>12</v>
      </c>
      <c r="BS284" s="45" t="s">
        <v>12</v>
      </c>
      <c r="BT284" s="45" t="s">
        <v>12</v>
      </c>
      <c r="BU284" s="45" t="s">
        <v>12</v>
      </c>
      <c r="BV284" s="45" t="s">
        <v>12</v>
      </c>
      <c r="BW284" s="45" t="s">
        <v>12</v>
      </c>
      <c r="BX284" s="45" t="s">
        <v>12</v>
      </c>
      <c r="BY284" s="45" t="s">
        <v>12</v>
      </c>
      <c r="BZ284" s="45" t="s">
        <v>12</v>
      </c>
      <c r="CA284" s="45" t="s">
        <v>12</v>
      </c>
      <c r="CB284" s="117"/>
      <c r="CC284" s="60"/>
      <c r="CD284" s="46"/>
      <c r="CE284" s="88"/>
    </row>
    <row r="285" spans="2:83" s="39" customFormat="1" ht="8.5" customHeight="1" thickBot="1" x14ac:dyDescent="0.4">
      <c r="B285" s="102"/>
      <c r="C285" s="324"/>
      <c r="D285" s="107"/>
      <c r="E285" s="103"/>
      <c r="F285" s="115"/>
      <c r="G285" s="116"/>
      <c r="I285" s="95"/>
      <c r="K285" s="96"/>
      <c r="L285" s="93"/>
      <c r="M285" s="93"/>
      <c r="N285" s="93"/>
      <c r="O285" s="94"/>
      <c r="Q285" s="112"/>
      <c r="R285" s="113"/>
      <c r="T285" s="110" t="str">
        <f t="shared" ref="T285" si="1005">IF(U283="","",1)</f>
        <v/>
      </c>
      <c r="U285" s="93" t="str">
        <f t="shared" si="975"/>
        <v/>
      </c>
      <c r="V285" s="109" t="str">
        <f t="shared" ref="V285" si="1006">IF(U283="","",1)</f>
        <v/>
      </c>
      <c r="X285" s="107"/>
      <c r="Y285" s="97"/>
      <c r="Z285" s="98"/>
      <c r="AB285" s="104"/>
      <c r="AC285" s="92"/>
      <c r="AD285" s="139"/>
      <c r="AF285" s="140"/>
      <c r="AG285" s="141"/>
      <c r="AH285" s="141"/>
      <c r="AI285" s="141"/>
      <c r="AJ285" s="142"/>
      <c r="AL285" s="140"/>
      <c r="AM285" s="141"/>
      <c r="AN285" s="141"/>
      <c r="AO285" s="141"/>
      <c r="AP285" s="141"/>
      <c r="AQ285" s="141"/>
      <c r="AR285" s="141"/>
      <c r="AS285" s="141"/>
      <c r="AT285" s="141"/>
      <c r="AU285" s="141"/>
      <c r="AV285" s="141"/>
      <c r="AW285" s="141"/>
      <c r="AX285" s="141"/>
      <c r="AY285" s="141"/>
      <c r="AZ285" s="141"/>
      <c r="BA285" s="141"/>
      <c r="BB285" s="141"/>
      <c r="BC285" s="141"/>
      <c r="BD285" s="141"/>
      <c r="BE285" s="141"/>
      <c r="BF285" s="141"/>
      <c r="BG285" s="141"/>
      <c r="BH285" s="141"/>
      <c r="BI285" s="141"/>
      <c r="BJ285" s="141"/>
      <c r="BK285" s="141"/>
      <c r="BL285" s="141"/>
      <c r="BM285" s="141"/>
      <c r="BN285" s="141"/>
      <c r="BO285" s="141"/>
      <c r="BP285" s="141"/>
      <c r="BQ285" s="141"/>
      <c r="BR285" s="141"/>
      <c r="BS285" s="141"/>
      <c r="BT285" s="141"/>
      <c r="BU285" s="141"/>
      <c r="BV285" s="141"/>
      <c r="BW285" s="141"/>
      <c r="BX285" s="141"/>
      <c r="BY285" s="141"/>
      <c r="BZ285" s="141"/>
      <c r="CA285" s="142"/>
      <c r="CB285" s="118"/>
      <c r="CC285" s="146"/>
      <c r="CD285" s="97"/>
      <c r="CE285" s="105"/>
    </row>
    <row r="286" spans="2:83" ht="8.5" customHeight="1" thickTop="1" x14ac:dyDescent="0.35">
      <c r="B286" s="71"/>
      <c r="C286" s="323"/>
      <c r="D286" s="47"/>
      <c r="E286" s="60"/>
      <c r="G286" s="46"/>
      <c r="I286" s="61"/>
      <c r="K286" s="45"/>
      <c r="L286" s="1"/>
      <c r="M286" s="1"/>
      <c r="N286" s="1"/>
      <c r="O286" s="46"/>
      <c r="P286" s="1"/>
      <c r="Q286" s="56"/>
      <c r="R286" s="57"/>
      <c r="T286" s="5" t="str">
        <f t="shared" ref="T286" si="1007">IF(U287="","",1)</f>
        <v/>
      </c>
      <c r="U286" s="1" t="str">
        <f t="shared" si="960"/>
        <v/>
      </c>
      <c r="V286" s="6" t="str">
        <f t="shared" ref="V286" si="1008">IF(U287="","",1)</f>
        <v/>
      </c>
      <c r="X286" s="60"/>
      <c r="Y286" s="46"/>
      <c r="Z286" s="76"/>
      <c r="AB286" s="82"/>
      <c r="AC286" s="45"/>
      <c r="AD286" s="134"/>
      <c r="AF286" s="135"/>
      <c r="AG286" s="136"/>
      <c r="AH286" s="136"/>
      <c r="AI286" s="137"/>
      <c r="AJ286" s="138"/>
      <c r="AL286" s="143"/>
      <c r="AM286" s="144"/>
      <c r="AN286" s="144"/>
      <c r="AO286" s="144"/>
      <c r="AP286" s="144"/>
      <c r="AQ286" s="144"/>
      <c r="AR286" s="144"/>
      <c r="AS286" s="144"/>
      <c r="AT286" s="144"/>
      <c r="AU286" s="144"/>
      <c r="AV286" s="144"/>
      <c r="AW286" s="144"/>
      <c r="AX286" s="144"/>
      <c r="AY286" s="144"/>
      <c r="AZ286" s="144"/>
      <c r="BA286" s="144"/>
      <c r="BB286" s="144"/>
      <c r="BC286" s="144"/>
      <c r="BD286" s="144"/>
      <c r="BE286" s="144"/>
      <c r="BF286" s="144"/>
      <c r="BG286" s="144"/>
      <c r="BH286" s="144"/>
      <c r="BI286" s="144"/>
      <c r="BJ286" s="144"/>
      <c r="BK286" s="144"/>
      <c r="BL286" s="144"/>
      <c r="BM286" s="144"/>
      <c r="BN286" s="144"/>
      <c r="BO286" s="144"/>
      <c r="BP286" s="144"/>
      <c r="BQ286" s="144"/>
      <c r="BR286" s="144"/>
      <c r="BS286" s="144"/>
      <c r="BT286" s="144"/>
      <c r="BU286" s="144"/>
      <c r="BV286" s="144"/>
      <c r="BW286" s="144"/>
      <c r="BX286" s="144"/>
      <c r="BY286" s="144"/>
      <c r="BZ286" s="144"/>
      <c r="CA286" s="145"/>
      <c r="CB286" s="117"/>
      <c r="CC286" s="134"/>
      <c r="CD286" s="46"/>
      <c r="CE286" s="88"/>
    </row>
    <row r="287" spans="2:83" x14ac:dyDescent="0.35">
      <c r="B287" s="71"/>
      <c r="C287" s="323">
        <v>56</v>
      </c>
      <c r="D287" s="47" t="str">
        <f t="shared" ref="D287" si="1009">IF(AD287="Athlete Name","",AD287)</f>
        <v/>
      </c>
      <c r="E287" s="60"/>
      <c r="F287" s="3" t="str">
        <f>IF(COUNT(AL287:CA287)=0,"", COUNT(AL287:CA287))</f>
        <v/>
      </c>
      <c r="G287" s="46" t="str">
        <f t="shared" ref="G287" si="1010">_xlfn.IFS(F287="","",F287=1,1,F287=2,2,F287=3,3,F287=4,4,F287=5,5,F287&gt;5,5)</f>
        <v/>
      </c>
      <c r="I287" s="61"/>
      <c r="J287" s="108" t="s">
        <v>7</v>
      </c>
      <c r="K287" s="45" t="str">
        <f>IFERROR(LARGE((AL287:CA287),1),"")</f>
        <v/>
      </c>
      <c r="L287" s="1" t="str">
        <f>IFERROR(LARGE((AL287:CA287),2),"")</f>
        <v/>
      </c>
      <c r="M287" s="1" t="str">
        <f>IFERROR(LARGE((AL287:CA287),3),"")</f>
        <v/>
      </c>
      <c r="N287" s="1" t="str">
        <f>IFERROR(LARGE((AL287:CA287),4),"")</f>
        <v/>
      </c>
      <c r="O287" s="46" t="str">
        <f>IFERROR(LARGE((AL287:CA287),5),"")</f>
        <v/>
      </c>
      <c r="P287" s="1"/>
      <c r="Q287" s="56" t="str">
        <f t="shared" ref="Q287" si="1011">IFERROR(AVERAGEIF(K287:O287,"&gt;0"),"")</f>
        <v/>
      </c>
      <c r="R287" s="57" t="str">
        <f t="shared" ref="R287" si="1012">IF(SUM(AF288:AJ288,K288:O288)=0,"",SUM(AF288:AJ288,K288:O288))</f>
        <v/>
      </c>
      <c r="T287" s="5" t="str">
        <f t="shared" ref="T287" si="1013">IF(U287="","",1)</f>
        <v/>
      </c>
      <c r="U287" s="4" t="str">
        <f t="shared" ref="U287" si="1014">IF(SUM(Q287:R287)=0,"",SUM(Q287:R287))</f>
        <v/>
      </c>
      <c r="V287" s="6" t="str">
        <f t="shared" ref="V287" si="1015">IF(U287="","",1)</f>
        <v/>
      </c>
      <c r="X287" s="60" t="str">
        <f t="shared" ref="X287" si="1016">IF(AD287="Athlete Name","",AD287)</f>
        <v/>
      </c>
      <c r="Y287" s="46"/>
      <c r="Z287" s="76"/>
      <c r="AB287" s="82"/>
      <c r="AC287" s="45">
        <v>56</v>
      </c>
      <c r="AD287" s="60" t="s">
        <v>34</v>
      </c>
      <c r="AF287" s="45"/>
      <c r="AG287" s="1"/>
      <c r="AH287" s="1"/>
      <c r="AI287" s="1"/>
      <c r="AJ287" s="46"/>
      <c r="AK287" s="108"/>
      <c r="AL287" s="62" t="s">
        <v>7</v>
      </c>
      <c r="AM287" s="62" t="s">
        <v>7</v>
      </c>
      <c r="AN287" s="62" t="s">
        <v>7</v>
      </c>
      <c r="AO287" s="62" t="s">
        <v>7</v>
      </c>
      <c r="AP287" s="62" t="s">
        <v>7</v>
      </c>
      <c r="AQ287" s="62" t="s">
        <v>7</v>
      </c>
      <c r="AR287" s="62" t="s">
        <v>7</v>
      </c>
      <c r="AS287" s="62" t="s">
        <v>7</v>
      </c>
      <c r="AT287" s="62" t="s">
        <v>7</v>
      </c>
      <c r="AU287" s="62" t="s">
        <v>7</v>
      </c>
      <c r="AV287" s="62" t="s">
        <v>7</v>
      </c>
      <c r="AW287" s="62" t="s">
        <v>7</v>
      </c>
      <c r="AX287" s="62" t="s">
        <v>7</v>
      </c>
      <c r="AY287" s="62" t="s">
        <v>7</v>
      </c>
      <c r="AZ287" s="62" t="s">
        <v>7</v>
      </c>
      <c r="BA287" s="62" t="s">
        <v>7</v>
      </c>
      <c r="BB287" s="62" t="s">
        <v>7</v>
      </c>
      <c r="BC287" s="62" t="s">
        <v>7</v>
      </c>
      <c r="BD287" s="62" t="s">
        <v>7</v>
      </c>
      <c r="BE287" s="62" t="s">
        <v>7</v>
      </c>
      <c r="BF287" s="62" t="s">
        <v>7</v>
      </c>
      <c r="BG287" s="62" t="s">
        <v>7</v>
      </c>
      <c r="BH287" s="62" t="s">
        <v>7</v>
      </c>
      <c r="BI287" s="62" t="s">
        <v>7</v>
      </c>
      <c r="BJ287" s="62" t="s">
        <v>7</v>
      </c>
      <c r="BK287" s="62" t="s">
        <v>7</v>
      </c>
      <c r="BL287" s="62" t="s">
        <v>7</v>
      </c>
      <c r="BM287" s="62" t="s">
        <v>7</v>
      </c>
      <c r="BN287" s="62" t="s">
        <v>7</v>
      </c>
      <c r="BO287" s="62" t="s">
        <v>7</v>
      </c>
      <c r="BP287" s="62" t="s">
        <v>7</v>
      </c>
      <c r="BQ287" s="62" t="s">
        <v>7</v>
      </c>
      <c r="BR287" s="62" t="s">
        <v>7</v>
      </c>
      <c r="BS287" s="62" t="s">
        <v>7</v>
      </c>
      <c r="BT287" s="62" t="s">
        <v>7</v>
      </c>
      <c r="BU287" s="62" t="s">
        <v>7</v>
      </c>
      <c r="BV287" s="62" t="s">
        <v>7</v>
      </c>
      <c r="BW287" s="62" t="s">
        <v>7</v>
      </c>
      <c r="BX287" s="62" t="s">
        <v>7</v>
      </c>
      <c r="BY287" s="62" t="s">
        <v>7</v>
      </c>
      <c r="BZ287" s="62" t="s">
        <v>7</v>
      </c>
      <c r="CA287" s="62" t="s">
        <v>7</v>
      </c>
      <c r="CB287" s="117"/>
      <c r="CC287" s="60" t="str">
        <f>IF(AD287="Athlete Name","",AD287)</f>
        <v/>
      </c>
      <c r="CD287" s="46">
        <v>58</v>
      </c>
      <c r="CE287" s="88"/>
    </row>
    <row r="288" spans="2:83" x14ac:dyDescent="0.35">
      <c r="B288" s="71"/>
      <c r="C288" s="323"/>
      <c r="D288" s="47"/>
      <c r="E288" s="60"/>
      <c r="G288" s="46"/>
      <c r="I288" s="61" t="str">
        <f t="shared" ref="I288" si="1017">IF(SUM(AF288:AJ288)=0,"",SUM(AF288:AJ288))</f>
        <v/>
      </c>
      <c r="J288" s="108" t="s">
        <v>12</v>
      </c>
      <c r="K288" s="45" t="str">
        <f>IFERROR(LARGE((AL288:CA288),1),"")</f>
        <v/>
      </c>
      <c r="L288" s="1" t="str">
        <f>IFERROR(LARGE((AL288:CA288),2),"")</f>
        <v/>
      </c>
      <c r="M288" s="1" t="str">
        <f>IFERROR(LARGE((AL288:CA288),3),"")</f>
        <v/>
      </c>
      <c r="N288" s="1" t="str">
        <f>IFERROR(LARGE((AL288:CA288),4),"")</f>
        <v/>
      </c>
      <c r="O288" s="46" t="str">
        <f>IFERROR(LARGE((AL288:CA288),5),"")</f>
        <v/>
      </c>
      <c r="P288" s="1"/>
      <c r="Q288" s="56"/>
      <c r="R288" s="57"/>
      <c r="T288" s="5" t="str">
        <f t="shared" ref="T288" si="1018">IF(U287="","",1)</f>
        <v/>
      </c>
      <c r="U288" s="126" t="str">
        <f t="shared" si="972"/>
        <v/>
      </c>
      <c r="V288" s="6" t="str">
        <f t="shared" ref="V288" si="1019">IF(U287="","",1)</f>
        <v/>
      </c>
      <c r="X288" s="60"/>
      <c r="Y288" s="46"/>
      <c r="Z288" s="76"/>
      <c r="AB288" s="82"/>
      <c r="AC288" s="45"/>
      <c r="AD288" s="60"/>
      <c r="AF288" s="45" t="s">
        <v>12</v>
      </c>
      <c r="AG288" s="1" t="s">
        <v>12</v>
      </c>
      <c r="AH288" s="1" t="s">
        <v>12</v>
      </c>
      <c r="AI288" s="1" t="s">
        <v>12</v>
      </c>
      <c r="AJ288" s="46" t="s">
        <v>12</v>
      </c>
      <c r="AK288" s="108"/>
      <c r="AL288" s="45" t="s">
        <v>12</v>
      </c>
      <c r="AM288" s="45" t="s">
        <v>12</v>
      </c>
      <c r="AN288" s="45" t="s">
        <v>12</v>
      </c>
      <c r="AO288" s="45" t="s">
        <v>12</v>
      </c>
      <c r="AP288" s="45" t="s">
        <v>12</v>
      </c>
      <c r="AQ288" s="45" t="s">
        <v>12</v>
      </c>
      <c r="AR288" s="45" t="s">
        <v>12</v>
      </c>
      <c r="AS288" s="45" t="s">
        <v>12</v>
      </c>
      <c r="AT288" s="45" t="s">
        <v>12</v>
      </c>
      <c r="AU288" s="45" t="s">
        <v>12</v>
      </c>
      <c r="AV288" s="45" t="s">
        <v>12</v>
      </c>
      <c r="AW288" s="45" t="s">
        <v>12</v>
      </c>
      <c r="AX288" s="45" t="s">
        <v>12</v>
      </c>
      <c r="AY288" s="45" t="s">
        <v>12</v>
      </c>
      <c r="AZ288" s="45" t="s">
        <v>12</v>
      </c>
      <c r="BA288" s="45" t="s">
        <v>12</v>
      </c>
      <c r="BB288" s="45" t="s">
        <v>12</v>
      </c>
      <c r="BC288" s="45" t="s">
        <v>12</v>
      </c>
      <c r="BD288" s="45" t="s">
        <v>12</v>
      </c>
      <c r="BE288" s="45" t="s">
        <v>12</v>
      </c>
      <c r="BF288" s="45" t="s">
        <v>12</v>
      </c>
      <c r="BG288" s="45" t="s">
        <v>12</v>
      </c>
      <c r="BH288" s="45" t="s">
        <v>12</v>
      </c>
      <c r="BI288" s="45" t="s">
        <v>12</v>
      </c>
      <c r="BJ288" s="45" t="s">
        <v>12</v>
      </c>
      <c r="BK288" s="45" t="s">
        <v>12</v>
      </c>
      <c r="BL288" s="45" t="s">
        <v>12</v>
      </c>
      <c r="BM288" s="45" t="s">
        <v>12</v>
      </c>
      <c r="BN288" s="45" t="s">
        <v>12</v>
      </c>
      <c r="BO288" s="45" t="s">
        <v>12</v>
      </c>
      <c r="BP288" s="45" t="s">
        <v>12</v>
      </c>
      <c r="BQ288" s="45" t="s">
        <v>12</v>
      </c>
      <c r="BR288" s="45" t="s">
        <v>12</v>
      </c>
      <c r="BS288" s="45" t="s">
        <v>12</v>
      </c>
      <c r="BT288" s="45" t="s">
        <v>12</v>
      </c>
      <c r="BU288" s="45" t="s">
        <v>12</v>
      </c>
      <c r="BV288" s="45" t="s">
        <v>12</v>
      </c>
      <c r="BW288" s="45" t="s">
        <v>12</v>
      </c>
      <c r="BX288" s="45" t="s">
        <v>12</v>
      </c>
      <c r="BY288" s="45" t="s">
        <v>12</v>
      </c>
      <c r="BZ288" s="45" t="s">
        <v>12</v>
      </c>
      <c r="CA288" s="45" t="s">
        <v>12</v>
      </c>
      <c r="CB288" s="117"/>
      <c r="CC288" s="60"/>
      <c r="CD288" s="46"/>
      <c r="CE288" s="88"/>
    </row>
    <row r="289" spans="2:83" s="39" customFormat="1" ht="8.5" customHeight="1" thickBot="1" x14ac:dyDescent="0.4">
      <c r="B289" s="102"/>
      <c r="C289" s="324"/>
      <c r="D289" s="107"/>
      <c r="E289" s="103"/>
      <c r="F289" s="115"/>
      <c r="G289" s="116"/>
      <c r="I289" s="95"/>
      <c r="K289" s="96"/>
      <c r="L289" s="93"/>
      <c r="M289" s="93"/>
      <c r="N289" s="93"/>
      <c r="O289" s="94"/>
      <c r="Q289" s="112"/>
      <c r="R289" s="113"/>
      <c r="T289" s="110" t="str">
        <f t="shared" ref="T289" si="1020">IF(U287="","",1)</f>
        <v/>
      </c>
      <c r="U289" s="93" t="str">
        <f t="shared" si="975"/>
        <v/>
      </c>
      <c r="V289" s="109" t="str">
        <f t="shared" ref="V289" si="1021">IF(U287="","",1)</f>
        <v/>
      </c>
      <c r="X289" s="107"/>
      <c r="Y289" s="97"/>
      <c r="Z289" s="98"/>
      <c r="AB289" s="104"/>
      <c r="AC289" s="92"/>
      <c r="AD289" s="139"/>
      <c r="AF289" s="140"/>
      <c r="AG289" s="141"/>
      <c r="AH289" s="141"/>
      <c r="AI289" s="141"/>
      <c r="AJ289" s="142"/>
      <c r="AL289" s="140"/>
      <c r="AM289" s="141"/>
      <c r="AN289" s="141"/>
      <c r="AO289" s="141"/>
      <c r="AP289" s="141"/>
      <c r="AQ289" s="141"/>
      <c r="AR289" s="141"/>
      <c r="AS289" s="141"/>
      <c r="AT289" s="141"/>
      <c r="AU289" s="141"/>
      <c r="AV289" s="141"/>
      <c r="AW289" s="141"/>
      <c r="AX289" s="141"/>
      <c r="AY289" s="141"/>
      <c r="AZ289" s="141"/>
      <c r="BA289" s="141"/>
      <c r="BB289" s="141"/>
      <c r="BC289" s="141"/>
      <c r="BD289" s="141"/>
      <c r="BE289" s="141"/>
      <c r="BF289" s="141"/>
      <c r="BG289" s="141"/>
      <c r="BH289" s="141"/>
      <c r="BI289" s="141"/>
      <c r="BJ289" s="141"/>
      <c r="BK289" s="141"/>
      <c r="BL289" s="141"/>
      <c r="BM289" s="141"/>
      <c r="BN289" s="141"/>
      <c r="BO289" s="141"/>
      <c r="BP289" s="141"/>
      <c r="BQ289" s="141"/>
      <c r="BR289" s="141"/>
      <c r="BS289" s="141"/>
      <c r="BT289" s="141"/>
      <c r="BU289" s="141"/>
      <c r="BV289" s="141"/>
      <c r="BW289" s="141"/>
      <c r="BX289" s="141"/>
      <c r="BY289" s="141"/>
      <c r="BZ289" s="141"/>
      <c r="CA289" s="142"/>
      <c r="CB289" s="118"/>
      <c r="CC289" s="146"/>
      <c r="CD289" s="97"/>
      <c r="CE289" s="105"/>
    </row>
    <row r="290" spans="2:83" ht="8.5" customHeight="1" thickTop="1" x14ac:dyDescent="0.35">
      <c r="B290" s="71"/>
      <c r="C290" s="323"/>
      <c r="D290" s="47"/>
      <c r="E290" s="60"/>
      <c r="G290" s="46"/>
      <c r="I290" s="61"/>
      <c r="K290" s="45"/>
      <c r="L290" s="1"/>
      <c r="M290" s="1"/>
      <c r="N290" s="1"/>
      <c r="O290" s="46"/>
      <c r="P290" s="1"/>
      <c r="Q290" s="56"/>
      <c r="R290" s="57"/>
      <c r="T290" s="5" t="str">
        <f t="shared" ref="T290" si="1022">IF(U291="","",1)</f>
        <v/>
      </c>
      <c r="U290" s="1" t="str">
        <f t="shared" ref="U290" si="1023">IF(U291="","",1)</f>
        <v/>
      </c>
      <c r="V290" s="6" t="str">
        <f t="shared" ref="V290" si="1024">IF(U291="","",1)</f>
        <v/>
      </c>
      <c r="X290" s="60"/>
      <c r="Y290" s="46"/>
      <c r="Z290" s="76"/>
      <c r="AB290" s="82"/>
      <c r="AC290" s="45"/>
      <c r="AD290" s="134"/>
      <c r="AF290" s="135"/>
      <c r="AG290" s="136"/>
      <c r="AH290" s="136"/>
      <c r="AI290" s="137"/>
      <c r="AJ290" s="138"/>
      <c r="AL290" s="143"/>
      <c r="AM290" s="144"/>
      <c r="AN290" s="144"/>
      <c r="AO290" s="144"/>
      <c r="AP290" s="144"/>
      <c r="AQ290" s="144"/>
      <c r="AR290" s="144"/>
      <c r="AS290" s="144"/>
      <c r="AT290" s="144"/>
      <c r="AU290" s="144"/>
      <c r="AV290" s="144"/>
      <c r="AW290" s="144"/>
      <c r="AX290" s="144"/>
      <c r="AY290" s="144"/>
      <c r="AZ290" s="144"/>
      <c r="BA290" s="144"/>
      <c r="BB290" s="144"/>
      <c r="BC290" s="144"/>
      <c r="BD290" s="144"/>
      <c r="BE290" s="144"/>
      <c r="BF290" s="144"/>
      <c r="BG290" s="144"/>
      <c r="BH290" s="144"/>
      <c r="BI290" s="144"/>
      <c r="BJ290" s="144"/>
      <c r="BK290" s="144"/>
      <c r="BL290" s="144"/>
      <c r="BM290" s="144"/>
      <c r="BN290" s="144"/>
      <c r="BO290" s="144"/>
      <c r="BP290" s="144"/>
      <c r="BQ290" s="144"/>
      <c r="BR290" s="144"/>
      <c r="BS290" s="144"/>
      <c r="BT290" s="144"/>
      <c r="BU290" s="144"/>
      <c r="BV290" s="144"/>
      <c r="BW290" s="144"/>
      <c r="BX290" s="144"/>
      <c r="BY290" s="144"/>
      <c r="BZ290" s="144"/>
      <c r="CA290" s="145"/>
      <c r="CB290" s="117"/>
      <c r="CC290" s="134"/>
      <c r="CD290" s="46"/>
      <c r="CE290" s="88"/>
    </row>
    <row r="291" spans="2:83" x14ac:dyDescent="0.35">
      <c r="B291" s="71"/>
      <c r="C291" s="323">
        <v>56</v>
      </c>
      <c r="D291" s="47" t="str">
        <f t="shared" ref="D291" si="1025">IF(AD291="Athlete Name","",AD291)</f>
        <v/>
      </c>
      <c r="E291" s="60"/>
      <c r="F291" s="3" t="str">
        <f>IF(COUNT(AL291:CA291)=0,"", COUNT(AL291:CA291))</f>
        <v/>
      </c>
      <c r="G291" s="46" t="str">
        <f t="shared" ref="G291" si="1026">_xlfn.IFS(F291="","",F291=1,1,F291=2,2,F291=3,3,F291=4,4,F291=5,5,F291&gt;5,5)</f>
        <v/>
      </c>
      <c r="I291" s="61"/>
      <c r="J291" s="108" t="s">
        <v>7</v>
      </c>
      <c r="K291" s="45" t="str">
        <f>IFERROR(LARGE((AL291:CA291),1),"")</f>
        <v/>
      </c>
      <c r="L291" s="1" t="str">
        <f>IFERROR(LARGE((AL291:CA291),2),"")</f>
        <v/>
      </c>
      <c r="M291" s="1" t="str">
        <f>IFERROR(LARGE((AL291:CA291),3),"")</f>
        <v/>
      </c>
      <c r="N291" s="1" t="str">
        <f>IFERROR(LARGE((AL291:CA291),4),"")</f>
        <v/>
      </c>
      <c r="O291" s="46" t="str">
        <f>IFERROR(LARGE((AL291:CA291),5),"")</f>
        <v/>
      </c>
      <c r="P291" s="1"/>
      <c r="Q291" s="56" t="str">
        <f t="shared" ref="Q291" si="1027">IFERROR(AVERAGEIF(K291:O291,"&gt;0"),"")</f>
        <v/>
      </c>
      <c r="R291" s="57" t="str">
        <f t="shared" ref="R291" si="1028">IF(SUM(AF292:AJ292,K292:O292)=0,"",SUM(AF292:AJ292,K292:O292))</f>
        <v/>
      </c>
      <c r="T291" s="5" t="str">
        <f t="shared" ref="T291" si="1029">IF(U291="","",1)</f>
        <v/>
      </c>
      <c r="U291" s="4" t="str">
        <f t="shared" ref="U291" si="1030">IF(SUM(Q291:R291)=0,"",SUM(Q291:R291))</f>
        <v/>
      </c>
      <c r="V291" s="6" t="str">
        <f t="shared" ref="V291" si="1031">IF(U291="","",1)</f>
        <v/>
      </c>
      <c r="X291" s="60" t="str">
        <f t="shared" ref="X291" si="1032">IF(AD291="Athlete Name","",AD291)</f>
        <v/>
      </c>
      <c r="Y291" s="46"/>
      <c r="Z291" s="76"/>
      <c r="AB291" s="82"/>
      <c r="AC291" s="45">
        <v>56</v>
      </c>
      <c r="AD291" s="60" t="s">
        <v>34</v>
      </c>
      <c r="AF291" s="45"/>
      <c r="AG291" s="1"/>
      <c r="AH291" s="1"/>
      <c r="AI291" s="1"/>
      <c r="AJ291" s="46"/>
      <c r="AK291" s="108"/>
      <c r="AL291" s="62" t="s">
        <v>7</v>
      </c>
      <c r="AM291" s="62" t="s">
        <v>7</v>
      </c>
      <c r="AN291" s="62" t="s">
        <v>7</v>
      </c>
      <c r="AO291" s="62" t="s">
        <v>7</v>
      </c>
      <c r="AP291" s="62" t="s">
        <v>7</v>
      </c>
      <c r="AQ291" s="62" t="s">
        <v>7</v>
      </c>
      <c r="AR291" s="62" t="s">
        <v>7</v>
      </c>
      <c r="AS291" s="62" t="s">
        <v>7</v>
      </c>
      <c r="AT291" s="62" t="s">
        <v>7</v>
      </c>
      <c r="AU291" s="62" t="s">
        <v>7</v>
      </c>
      <c r="AV291" s="62" t="s">
        <v>7</v>
      </c>
      <c r="AW291" s="62" t="s">
        <v>7</v>
      </c>
      <c r="AX291" s="62" t="s">
        <v>7</v>
      </c>
      <c r="AY291" s="62" t="s">
        <v>7</v>
      </c>
      <c r="AZ291" s="62" t="s">
        <v>7</v>
      </c>
      <c r="BA291" s="62" t="s">
        <v>7</v>
      </c>
      <c r="BB291" s="62" t="s">
        <v>7</v>
      </c>
      <c r="BC291" s="62" t="s">
        <v>7</v>
      </c>
      <c r="BD291" s="62" t="s">
        <v>7</v>
      </c>
      <c r="BE291" s="62" t="s">
        <v>7</v>
      </c>
      <c r="BF291" s="62" t="s">
        <v>7</v>
      </c>
      <c r="BG291" s="62" t="s">
        <v>7</v>
      </c>
      <c r="BH291" s="62" t="s">
        <v>7</v>
      </c>
      <c r="BI291" s="62" t="s">
        <v>7</v>
      </c>
      <c r="BJ291" s="62" t="s">
        <v>7</v>
      </c>
      <c r="BK291" s="62" t="s">
        <v>7</v>
      </c>
      <c r="BL291" s="62" t="s">
        <v>7</v>
      </c>
      <c r="BM291" s="62" t="s">
        <v>7</v>
      </c>
      <c r="BN291" s="62" t="s">
        <v>7</v>
      </c>
      <c r="BO291" s="62" t="s">
        <v>7</v>
      </c>
      <c r="BP291" s="62" t="s">
        <v>7</v>
      </c>
      <c r="BQ291" s="62" t="s">
        <v>7</v>
      </c>
      <c r="BR291" s="62" t="s">
        <v>7</v>
      </c>
      <c r="BS291" s="62" t="s">
        <v>7</v>
      </c>
      <c r="BT291" s="62" t="s">
        <v>7</v>
      </c>
      <c r="BU291" s="62" t="s">
        <v>7</v>
      </c>
      <c r="BV291" s="62" t="s">
        <v>7</v>
      </c>
      <c r="BW291" s="62" t="s">
        <v>7</v>
      </c>
      <c r="BX291" s="62" t="s">
        <v>7</v>
      </c>
      <c r="BY291" s="62" t="s">
        <v>7</v>
      </c>
      <c r="BZ291" s="62" t="s">
        <v>7</v>
      </c>
      <c r="CA291" s="62" t="s">
        <v>7</v>
      </c>
      <c r="CB291" s="117"/>
      <c r="CC291" s="60" t="str">
        <f>IF(AD291="Athlete Name","",AD291)</f>
        <v/>
      </c>
      <c r="CD291" s="46">
        <v>58</v>
      </c>
      <c r="CE291" s="88"/>
    </row>
    <row r="292" spans="2:83" x14ac:dyDescent="0.35">
      <c r="B292" s="71"/>
      <c r="C292" s="323"/>
      <c r="D292" s="47"/>
      <c r="E292" s="60"/>
      <c r="G292" s="46"/>
      <c r="I292" s="61" t="str">
        <f>IF(SUM(AF292:AJ292)=0,"",SUM(AF292:AJ292))</f>
        <v/>
      </c>
      <c r="J292" s="108" t="s">
        <v>12</v>
      </c>
      <c r="K292" s="45" t="str">
        <f>IFERROR(LARGE((AL292:CA292),1),"")</f>
        <v/>
      </c>
      <c r="L292" s="1" t="str">
        <f>IFERROR(LARGE((AL292:CA292),2),"")</f>
        <v/>
      </c>
      <c r="M292" s="1" t="str">
        <f>IFERROR(LARGE((AL292:CA292),3),"")</f>
        <v/>
      </c>
      <c r="N292" s="1" t="str">
        <f>IFERROR(LARGE((AL292:CA292),4),"")</f>
        <v/>
      </c>
      <c r="O292" s="46" t="str">
        <f>IFERROR(LARGE((AL292:CA292),5),"")</f>
        <v/>
      </c>
      <c r="P292" s="1"/>
      <c r="Q292" s="56"/>
      <c r="R292" s="57"/>
      <c r="T292" s="5" t="str">
        <f t="shared" ref="T292" si="1033">IF(U291="","",1)</f>
        <v/>
      </c>
      <c r="U292" s="126" t="str">
        <f t="shared" ref="U292" si="1034">IF(U291="","",1)</f>
        <v/>
      </c>
      <c r="V292" s="6" t="str">
        <f t="shared" ref="V292" si="1035">IF(U291="","",1)</f>
        <v/>
      </c>
      <c r="X292" s="60"/>
      <c r="Y292" s="46"/>
      <c r="Z292" s="76"/>
      <c r="AB292" s="82"/>
      <c r="AC292" s="45"/>
      <c r="AD292" s="60"/>
      <c r="AF292" s="45" t="s">
        <v>12</v>
      </c>
      <c r="AG292" s="1" t="s">
        <v>12</v>
      </c>
      <c r="AH292" s="1" t="s">
        <v>12</v>
      </c>
      <c r="AI292" s="1" t="s">
        <v>12</v>
      </c>
      <c r="AJ292" s="46" t="s">
        <v>12</v>
      </c>
      <c r="AK292" s="108"/>
      <c r="AL292" s="45" t="s">
        <v>12</v>
      </c>
      <c r="AM292" s="45" t="s">
        <v>12</v>
      </c>
      <c r="AN292" s="45" t="s">
        <v>12</v>
      </c>
      <c r="AO292" s="45" t="s">
        <v>12</v>
      </c>
      <c r="AP292" s="45" t="s">
        <v>12</v>
      </c>
      <c r="AQ292" s="45" t="s">
        <v>12</v>
      </c>
      <c r="AR292" s="45" t="s">
        <v>12</v>
      </c>
      <c r="AS292" s="45" t="s">
        <v>12</v>
      </c>
      <c r="AT292" s="45" t="s">
        <v>12</v>
      </c>
      <c r="AU292" s="45" t="s">
        <v>12</v>
      </c>
      <c r="AV292" s="45" t="s">
        <v>12</v>
      </c>
      <c r="AW292" s="45" t="s">
        <v>12</v>
      </c>
      <c r="AX292" s="45" t="s">
        <v>12</v>
      </c>
      <c r="AY292" s="45" t="s">
        <v>12</v>
      </c>
      <c r="AZ292" s="45" t="s">
        <v>12</v>
      </c>
      <c r="BA292" s="45" t="s">
        <v>12</v>
      </c>
      <c r="BB292" s="45" t="s">
        <v>12</v>
      </c>
      <c r="BC292" s="45" t="s">
        <v>12</v>
      </c>
      <c r="BD292" s="45" t="s">
        <v>12</v>
      </c>
      <c r="BE292" s="45" t="s">
        <v>12</v>
      </c>
      <c r="BF292" s="45" t="s">
        <v>12</v>
      </c>
      <c r="BG292" s="45" t="s">
        <v>12</v>
      </c>
      <c r="BH292" s="45" t="s">
        <v>12</v>
      </c>
      <c r="BI292" s="45" t="s">
        <v>12</v>
      </c>
      <c r="BJ292" s="45" t="s">
        <v>12</v>
      </c>
      <c r="BK292" s="45" t="s">
        <v>12</v>
      </c>
      <c r="BL292" s="45" t="s">
        <v>12</v>
      </c>
      <c r="BM292" s="45" t="s">
        <v>12</v>
      </c>
      <c r="BN292" s="45" t="s">
        <v>12</v>
      </c>
      <c r="BO292" s="45" t="s">
        <v>12</v>
      </c>
      <c r="BP292" s="45" t="s">
        <v>12</v>
      </c>
      <c r="BQ292" s="45" t="s">
        <v>12</v>
      </c>
      <c r="BR292" s="45" t="s">
        <v>12</v>
      </c>
      <c r="BS292" s="45" t="s">
        <v>12</v>
      </c>
      <c r="BT292" s="45" t="s">
        <v>12</v>
      </c>
      <c r="BU292" s="45" t="s">
        <v>12</v>
      </c>
      <c r="BV292" s="45" t="s">
        <v>12</v>
      </c>
      <c r="BW292" s="45" t="s">
        <v>12</v>
      </c>
      <c r="BX292" s="45" t="s">
        <v>12</v>
      </c>
      <c r="BY292" s="45" t="s">
        <v>12</v>
      </c>
      <c r="BZ292" s="45" t="s">
        <v>12</v>
      </c>
      <c r="CA292" s="45" t="s">
        <v>12</v>
      </c>
      <c r="CB292" s="117"/>
      <c r="CC292" s="60"/>
      <c r="CD292" s="46"/>
      <c r="CE292" s="88"/>
    </row>
    <row r="293" spans="2:83" s="39" customFormat="1" ht="8.5" customHeight="1" thickBot="1" x14ac:dyDescent="0.4">
      <c r="B293" s="102"/>
      <c r="C293" s="324"/>
      <c r="D293" s="107"/>
      <c r="E293" s="103"/>
      <c r="F293" s="115"/>
      <c r="G293" s="116"/>
      <c r="I293" s="95"/>
      <c r="K293" s="96"/>
      <c r="L293" s="93"/>
      <c r="M293" s="93"/>
      <c r="N293" s="93"/>
      <c r="O293" s="94"/>
      <c r="Q293" s="112"/>
      <c r="R293" s="113"/>
      <c r="T293" s="110" t="str">
        <f t="shared" ref="T293" si="1036">IF(U291="","",1)</f>
        <v/>
      </c>
      <c r="U293" s="93" t="str">
        <f t="shared" ref="U293" si="1037">IF(U291="","",1)</f>
        <v/>
      </c>
      <c r="V293" s="109" t="str">
        <f t="shared" ref="V293" si="1038">IF(U291="","",1)</f>
        <v/>
      </c>
      <c r="X293" s="107"/>
      <c r="Y293" s="97"/>
      <c r="Z293" s="98"/>
      <c r="AB293" s="104"/>
      <c r="AC293" s="92"/>
      <c r="AD293" s="139"/>
      <c r="AF293" s="140"/>
      <c r="AG293" s="141"/>
      <c r="AH293" s="141"/>
      <c r="AI293" s="141"/>
      <c r="AJ293" s="142"/>
      <c r="AL293" s="140"/>
      <c r="AM293" s="141"/>
      <c r="AN293" s="141"/>
      <c r="AO293" s="141"/>
      <c r="AP293" s="141"/>
      <c r="AQ293" s="141"/>
      <c r="AR293" s="141"/>
      <c r="AS293" s="141"/>
      <c r="AT293" s="141"/>
      <c r="AU293" s="141"/>
      <c r="AV293" s="141"/>
      <c r="AW293" s="141"/>
      <c r="AX293" s="141"/>
      <c r="AY293" s="141"/>
      <c r="AZ293" s="141"/>
      <c r="BA293" s="141"/>
      <c r="BB293" s="141"/>
      <c r="BC293" s="141"/>
      <c r="BD293" s="141"/>
      <c r="BE293" s="141"/>
      <c r="BF293" s="141"/>
      <c r="BG293" s="141"/>
      <c r="BH293" s="141"/>
      <c r="BI293" s="141"/>
      <c r="BJ293" s="141"/>
      <c r="BK293" s="141"/>
      <c r="BL293" s="141"/>
      <c r="BM293" s="141"/>
      <c r="BN293" s="141"/>
      <c r="BO293" s="141"/>
      <c r="BP293" s="141"/>
      <c r="BQ293" s="141"/>
      <c r="BR293" s="141"/>
      <c r="BS293" s="141"/>
      <c r="BT293" s="141"/>
      <c r="BU293" s="141"/>
      <c r="BV293" s="141"/>
      <c r="BW293" s="141"/>
      <c r="BX293" s="141"/>
      <c r="BY293" s="141"/>
      <c r="BZ293" s="141"/>
      <c r="CA293" s="142"/>
      <c r="CB293" s="118"/>
      <c r="CC293" s="146"/>
      <c r="CD293" s="97"/>
      <c r="CE293" s="105"/>
    </row>
    <row r="294" spans="2:83" ht="15" thickTop="1" x14ac:dyDescent="0.35">
      <c r="B294" s="71"/>
      <c r="C294" s="322" t="s">
        <v>0</v>
      </c>
      <c r="D294" s="3" t="s">
        <v>34</v>
      </c>
      <c r="E294" s="3"/>
      <c r="F294" s="3" t="s">
        <v>2</v>
      </c>
      <c r="G294" s="3" t="s">
        <v>1</v>
      </c>
      <c r="H294" s="3"/>
      <c r="I294" s="3" t="s">
        <v>13</v>
      </c>
      <c r="K294" s="3">
        <v>1</v>
      </c>
      <c r="L294" s="3">
        <v>2</v>
      </c>
      <c r="M294" s="3">
        <v>3</v>
      </c>
      <c r="N294" s="3">
        <v>4</v>
      </c>
      <c r="O294" s="3">
        <v>5</v>
      </c>
      <c r="Q294" s="3" t="s">
        <v>6</v>
      </c>
      <c r="R294" s="3" t="s">
        <v>37</v>
      </c>
      <c r="T294" s="122"/>
      <c r="U294" s="122" t="s">
        <v>4</v>
      </c>
      <c r="V294" s="14"/>
      <c r="X294" s="3" t="s">
        <v>34</v>
      </c>
      <c r="Y294" s="66"/>
      <c r="Z294" s="75"/>
      <c r="AB294" s="82"/>
      <c r="AC294" s="58" t="s">
        <v>0</v>
      </c>
      <c r="AD294" s="3" t="s">
        <v>34</v>
      </c>
      <c r="AF294" s="355" t="s">
        <v>9</v>
      </c>
      <c r="AG294" s="355"/>
      <c r="AH294" s="355"/>
      <c r="AI294" s="355"/>
      <c r="AJ294" s="355"/>
      <c r="AL294" s="3">
        <f t="shared" ref="AL294:AL296" si="1039">AL13</f>
        <v>0</v>
      </c>
      <c r="AM294" s="3">
        <f t="shared" ref="AM294:AO294" si="1040">AM13</f>
        <v>2023</v>
      </c>
      <c r="AN294" s="3">
        <f t="shared" si="1040"/>
        <v>2023</v>
      </c>
      <c r="AO294" s="3">
        <f t="shared" si="1040"/>
        <v>2024</v>
      </c>
      <c r="AP294" s="3">
        <f t="shared" ref="AP294:BY294" si="1041">AP13</f>
        <v>2024</v>
      </c>
      <c r="AQ294" s="3">
        <f t="shared" si="1041"/>
        <v>2024</v>
      </c>
      <c r="AR294" s="3">
        <f t="shared" si="1041"/>
        <v>2024</v>
      </c>
      <c r="AS294" s="3">
        <f t="shared" ref="AS294:AU294" si="1042">AS13</f>
        <v>2024</v>
      </c>
      <c r="AT294" s="3">
        <f t="shared" si="1042"/>
        <v>2024</v>
      </c>
      <c r="AU294" s="3">
        <f t="shared" si="1042"/>
        <v>2024</v>
      </c>
      <c r="AV294" s="3">
        <f t="shared" si="1041"/>
        <v>2024</v>
      </c>
      <c r="AW294" s="3">
        <f t="shared" si="1041"/>
        <v>2024</v>
      </c>
      <c r="AX294" s="3">
        <f t="shared" si="1041"/>
        <v>2024</v>
      </c>
      <c r="AY294" s="3">
        <f t="shared" si="1041"/>
        <v>2024</v>
      </c>
      <c r="AZ294" s="3">
        <f t="shared" si="1041"/>
        <v>2024</v>
      </c>
      <c r="BA294" s="3">
        <f t="shared" si="1041"/>
        <v>2024</v>
      </c>
      <c r="BB294" s="3">
        <f t="shared" si="1041"/>
        <v>2024</v>
      </c>
      <c r="BC294" s="3">
        <f t="shared" si="1041"/>
        <v>2024</v>
      </c>
      <c r="BD294" s="3">
        <f t="shared" si="1041"/>
        <v>2024</v>
      </c>
      <c r="BE294" s="3">
        <f t="shared" ref="BE294" si="1043">BE13</f>
        <v>2024</v>
      </c>
      <c r="BF294" s="3">
        <f t="shared" ref="BF294" si="1044">BF13</f>
        <v>2024</v>
      </c>
      <c r="BG294" s="3">
        <f t="shared" si="1041"/>
        <v>2024</v>
      </c>
      <c r="BH294" s="3">
        <f t="shared" si="1041"/>
        <v>2024</v>
      </c>
      <c r="BI294" s="3">
        <f t="shared" si="1041"/>
        <v>2024</v>
      </c>
      <c r="BJ294" s="3">
        <f t="shared" si="1041"/>
        <v>2024</v>
      </c>
      <c r="BK294" s="3">
        <f t="shared" si="1041"/>
        <v>2024</v>
      </c>
      <c r="BL294" s="3">
        <f t="shared" si="1041"/>
        <v>2024</v>
      </c>
      <c r="BM294" s="3">
        <f t="shared" si="1041"/>
        <v>2024</v>
      </c>
      <c r="BN294" s="3">
        <f t="shared" si="1041"/>
        <v>2024</v>
      </c>
      <c r="BO294" s="3">
        <f t="shared" si="1041"/>
        <v>2024</v>
      </c>
      <c r="BP294" s="3">
        <f t="shared" si="1041"/>
        <v>2024</v>
      </c>
      <c r="BQ294" s="3">
        <f t="shared" ref="BQ294:BR294" si="1045">BQ13</f>
        <v>2024</v>
      </c>
      <c r="BR294" s="3">
        <f t="shared" si="1045"/>
        <v>2024</v>
      </c>
      <c r="BS294" s="3">
        <f t="shared" si="1041"/>
        <v>2024</v>
      </c>
      <c r="BT294" s="3">
        <f t="shared" si="1041"/>
        <v>2024</v>
      </c>
      <c r="BU294" s="3">
        <f t="shared" si="1041"/>
        <v>2024</v>
      </c>
      <c r="BV294" s="3" t="str">
        <f t="shared" si="1041"/>
        <v>Year</v>
      </c>
      <c r="BW294" s="3" t="str">
        <f t="shared" si="1041"/>
        <v>Year</v>
      </c>
      <c r="BX294" s="3" t="str">
        <f t="shared" si="1041"/>
        <v>Year</v>
      </c>
      <c r="BY294" s="3" t="str">
        <f t="shared" si="1041"/>
        <v>Year</v>
      </c>
      <c r="BZ294" s="3" t="str">
        <f t="shared" ref="BZ294:CA294" si="1046">BZ13</f>
        <v>Year</v>
      </c>
      <c r="CA294" s="3" t="str">
        <f t="shared" si="1046"/>
        <v>Year</v>
      </c>
      <c r="CB294" s="3"/>
      <c r="CD294" s="46"/>
      <c r="CE294" s="88"/>
    </row>
    <row r="295" spans="2:83" x14ac:dyDescent="0.35">
      <c r="B295" s="71"/>
      <c r="C295" s="322" t="s">
        <v>35</v>
      </c>
      <c r="F295" s="3" t="s">
        <v>1</v>
      </c>
      <c r="G295" s="3" t="s">
        <v>3</v>
      </c>
      <c r="H295" s="3"/>
      <c r="I295" s="3" t="s">
        <v>12</v>
      </c>
      <c r="K295" s="360" t="s">
        <v>36</v>
      </c>
      <c r="L295" s="360"/>
      <c r="M295" s="360"/>
      <c r="N295" s="360"/>
      <c r="O295" s="360"/>
      <c r="P295" s="3"/>
      <c r="Q295" s="3" t="s">
        <v>7</v>
      </c>
      <c r="R295" s="3" t="s">
        <v>8</v>
      </c>
      <c r="S295" s="3"/>
      <c r="T295" s="3"/>
      <c r="U295" s="3" t="s">
        <v>5</v>
      </c>
      <c r="V295" s="3"/>
      <c r="W295" s="3"/>
      <c r="Y295" s="66"/>
      <c r="Z295" s="75"/>
      <c r="AB295" s="82"/>
      <c r="AC295" s="58" t="s">
        <v>35</v>
      </c>
      <c r="AD295" s="3"/>
      <c r="AE295" s="3"/>
      <c r="AF295" s="3" t="s">
        <v>10</v>
      </c>
      <c r="AG295" s="3" t="s">
        <v>13</v>
      </c>
      <c r="AH295" s="3" t="s">
        <v>13</v>
      </c>
      <c r="AI295" s="3" t="s">
        <v>14</v>
      </c>
      <c r="AJ295" s="3" t="s">
        <v>16</v>
      </c>
      <c r="AL295" s="3">
        <f t="shared" si="1039"/>
        <v>0</v>
      </c>
      <c r="AM295" s="3" t="str">
        <f t="shared" ref="AM295:AO295" si="1047">AM14</f>
        <v>Dec</v>
      </c>
      <c r="AN295" s="3" t="str">
        <f t="shared" si="1047"/>
        <v>Dec</v>
      </c>
      <c r="AO295" s="3" t="str">
        <f t="shared" si="1047"/>
        <v>Jan</v>
      </c>
      <c r="AP295" s="3" t="str">
        <f t="shared" ref="AP295:BY295" si="1048">AP14</f>
        <v>Jan</v>
      </c>
      <c r="AQ295" s="3" t="str">
        <f t="shared" si="1048"/>
        <v>Feb</v>
      </c>
      <c r="AR295" s="3" t="str">
        <f t="shared" si="1048"/>
        <v>Mar</v>
      </c>
      <c r="AS295" s="3" t="str">
        <f t="shared" ref="AS295:AU295" si="1049">AS14</f>
        <v>Mar</v>
      </c>
      <c r="AT295" s="3" t="str">
        <f t="shared" si="1049"/>
        <v>Apr</v>
      </c>
      <c r="AU295" s="3" t="str">
        <f t="shared" si="1049"/>
        <v>Apr</v>
      </c>
      <c r="AV295" s="3" t="str">
        <f t="shared" si="1048"/>
        <v>Apr</v>
      </c>
      <c r="AW295" s="3" t="str">
        <f t="shared" si="1048"/>
        <v>Apr</v>
      </c>
      <c r="AX295" s="3" t="str">
        <f t="shared" si="1048"/>
        <v>Apr</v>
      </c>
      <c r="AY295" s="3" t="str">
        <f t="shared" si="1048"/>
        <v>May</v>
      </c>
      <c r="AZ295" s="3" t="str">
        <f t="shared" si="1048"/>
        <v>May</v>
      </c>
      <c r="BA295" s="3" t="str">
        <f t="shared" si="1048"/>
        <v>May</v>
      </c>
      <c r="BB295" s="3" t="str">
        <f t="shared" si="1048"/>
        <v>May</v>
      </c>
      <c r="BC295" s="3" t="str">
        <f t="shared" si="1048"/>
        <v>May</v>
      </c>
      <c r="BD295" s="3" t="str">
        <f t="shared" si="1048"/>
        <v>May</v>
      </c>
      <c r="BE295" s="3" t="str">
        <f t="shared" ref="BE295" si="1050">BE14</f>
        <v>May</v>
      </c>
      <c r="BF295" s="3" t="str">
        <f t="shared" ref="BF295" si="1051">BF14</f>
        <v>June</v>
      </c>
      <c r="BG295" s="3" t="str">
        <f t="shared" si="1048"/>
        <v>June</v>
      </c>
      <c r="BH295" s="3" t="str">
        <f t="shared" si="1048"/>
        <v>June</v>
      </c>
      <c r="BI295" s="3" t="str">
        <f t="shared" si="1048"/>
        <v>June</v>
      </c>
      <c r="BJ295" s="3" t="str">
        <f t="shared" si="1048"/>
        <v>June</v>
      </c>
      <c r="BK295" s="3" t="str">
        <f t="shared" si="1048"/>
        <v>July</v>
      </c>
      <c r="BL295" s="3" t="str">
        <f t="shared" si="1048"/>
        <v>July</v>
      </c>
      <c r="BM295" s="3" t="str">
        <f t="shared" si="1048"/>
        <v>August</v>
      </c>
      <c r="BN295" s="3" t="str">
        <f t="shared" si="1048"/>
        <v>August</v>
      </c>
      <c r="BO295" s="3" t="str">
        <f t="shared" si="1048"/>
        <v>Sept</v>
      </c>
      <c r="BP295" s="3" t="str">
        <f t="shared" si="1048"/>
        <v>Sept</v>
      </c>
      <c r="BQ295" s="3" t="str">
        <f t="shared" ref="BQ295:BR295" si="1052">BQ14</f>
        <v>Oct</v>
      </c>
      <c r="BR295" s="3" t="str">
        <f t="shared" si="1052"/>
        <v>Oct</v>
      </c>
      <c r="BS295" s="3" t="str">
        <f t="shared" si="1048"/>
        <v>Oct</v>
      </c>
      <c r="BT295" s="3" t="str">
        <f t="shared" si="1048"/>
        <v>Oct</v>
      </c>
      <c r="BU295" s="3" t="str">
        <f t="shared" si="1048"/>
        <v>Nov</v>
      </c>
      <c r="BV295" s="3" t="str">
        <f t="shared" si="1048"/>
        <v>Month</v>
      </c>
      <c r="BW295" s="3" t="str">
        <f t="shared" si="1048"/>
        <v>Month</v>
      </c>
      <c r="BX295" s="3" t="str">
        <f t="shared" si="1048"/>
        <v>Month</v>
      </c>
      <c r="BY295" s="3" t="str">
        <f t="shared" si="1048"/>
        <v>Month</v>
      </c>
      <c r="BZ295" s="3" t="str">
        <f t="shared" ref="BZ295:CA295" si="1053">BZ14</f>
        <v>Month</v>
      </c>
      <c r="CA295" s="3" t="str">
        <f t="shared" si="1053"/>
        <v>Month</v>
      </c>
      <c r="CB295" s="3"/>
      <c r="CD295" s="46"/>
      <c r="CE295" s="88"/>
    </row>
    <row r="296" spans="2:83" x14ac:dyDescent="0.35">
      <c r="B296" s="71"/>
      <c r="C296" s="45"/>
      <c r="J296" s="3"/>
      <c r="P296" s="3"/>
      <c r="Q296" s="3" t="s">
        <v>5</v>
      </c>
      <c r="R296" s="3" t="s">
        <v>5</v>
      </c>
      <c r="S296" s="3"/>
      <c r="Y296" s="48"/>
      <c r="Z296" s="72"/>
      <c r="AB296" s="82"/>
      <c r="AC296" s="45"/>
      <c r="AD296" s="3"/>
      <c r="AE296" s="3"/>
      <c r="AF296" s="3" t="s">
        <v>11</v>
      </c>
      <c r="AG296" s="3" t="s">
        <v>48</v>
      </c>
      <c r="AH296" s="3" t="s">
        <v>4</v>
      </c>
      <c r="AI296" s="3" t="s">
        <v>15</v>
      </c>
      <c r="AJ296" s="3" t="s">
        <v>7</v>
      </c>
      <c r="AL296" s="3">
        <f t="shared" si="1039"/>
        <v>0</v>
      </c>
      <c r="AM296" s="3" t="str">
        <f t="shared" ref="AM296:AO296" si="1054">AM15</f>
        <v>Oly Tryout II Day 1</v>
      </c>
      <c r="AN296" s="3" t="str">
        <f t="shared" si="1054"/>
        <v>Oly Tryout II Day 2</v>
      </c>
      <c r="AO296" s="3" t="str">
        <f t="shared" si="1054"/>
        <v>Cairo WC Elim</v>
      </c>
      <c r="AP296" s="3" t="str">
        <f t="shared" ref="AP296:BY296" si="1055">AP15</f>
        <v>Cairo WC Qual</v>
      </c>
      <c r="AQ296" s="3" t="str">
        <f t="shared" si="1055"/>
        <v>NTCSC PTO</v>
      </c>
      <c r="AR296" s="3" t="str">
        <f t="shared" si="1055"/>
        <v>Olympic Tryout III</v>
      </c>
      <c r="AS296" s="3" t="str">
        <f t="shared" ref="AS296:AU296" si="1056">AS15</f>
        <v>Olympic Tryout III</v>
      </c>
      <c r="AT296" s="3" t="str">
        <f t="shared" si="1056"/>
        <v>CAT Buenos Aires</v>
      </c>
      <c r="AU296" s="3" t="str">
        <f t="shared" si="1056"/>
        <v>CAT Buenos Aires</v>
      </c>
      <c r="AV296" s="3" t="str">
        <f t="shared" si="1055"/>
        <v>Junior Olympics</v>
      </c>
      <c r="AW296" s="3" t="str">
        <f t="shared" si="1055"/>
        <v>Junior Olympics</v>
      </c>
      <c r="AX296" s="3" t="str">
        <f t="shared" si="1055"/>
        <v>Lapua IWK</v>
      </c>
      <c r="AY296" s="3" t="str">
        <f t="shared" si="1055"/>
        <v>Pilsen Liberation</v>
      </c>
      <c r="AZ296" s="3" t="str">
        <f t="shared" si="1055"/>
        <v xml:space="preserve"> Baku WC Elim 1</v>
      </c>
      <c r="BA296" s="3" t="str">
        <f t="shared" si="1055"/>
        <v>Baku WC Elim 1</v>
      </c>
      <c r="BB296" s="3" t="str">
        <f>BB15</f>
        <v>Baku WC Qual 1</v>
      </c>
      <c r="BC296" s="3" t="str">
        <f>BC15</f>
        <v>NTCSC PTO</v>
      </c>
      <c r="BD296" s="3" t="str">
        <f>BD15</f>
        <v>WVU Eley Open</v>
      </c>
      <c r="BE296" s="3" t="str">
        <f t="shared" ref="BE296" si="1057">BE15</f>
        <v>WVU Eley Open</v>
      </c>
      <c r="BF296" s="3" t="str">
        <f t="shared" ref="BF296" si="1058">BF15</f>
        <v>Camp Perry Open</v>
      </c>
      <c r="BG296" s="3" t="str">
        <f t="shared" si="1055"/>
        <v>Munich WC Elim</v>
      </c>
      <c r="BH296" s="3" t="str">
        <f t="shared" si="1055"/>
        <v>Munich WC Qual</v>
      </c>
      <c r="BI296" s="3" t="str">
        <f t="shared" si="1055"/>
        <v>USAS Natl Champ</v>
      </c>
      <c r="BJ296" s="3" t="str">
        <f t="shared" si="1055"/>
        <v>USAS Natl Champ</v>
      </c>
      <c r="BK296" s="3" t="str">
        <f t="shared" si="1055"/>
        <v>CMP Natl Champ</v>
      </c>
      <c r="BL296" s="3" t="str">
        <f t="shared" si="1055"/>
        <v>CMP Natl Champ</v>
      </c>
      <c r="BM296" s="3" t="str">
        <f t="shared" si="1055"/>
        <v>Olympics</v>
      </c>
      <c r="BN296" s="3" t="str">
        <f t="shared" si="1055"/>
        <v>NTCSC PTO</v>
      </c>
      <c r="BO296" s="3" t="str">
        <f t="shared" si="1055"/>
        <v>NTCSC PTO</v>
      </c>
      <c r="BP296" s="3" t="str">
        <f t="shared" si="1055"/>
        <v>NTCSC PTO</v>
      </c>
      <c r="BQ296" s="3" t="str">
        <f t="shared" ref="BQ296:BR296" si="1059">BQ15</f>
        <v>Jr World Champ Elim</v>
      </c>
      <c r="BR296" s="3" t="str">
        <f t="shared" si="1059"/>
        <v>Jr World Champ Qual</v>
      </c>
      <c r="BS296" s="3" t="str">
        <f t="shared" si="1055"/>
        <v>NTCSC PTO</v>
      </c>
      <c r="BT296" s="3" t="str">
        <f t="shared" si="1055"/>
        <v>Dixie Double</v>
      </c>
      <c r="BU296" s="3" t="str">
        <f t="shared" si="1055"/>
        <v>NTCSC Monthly</v>
      </c>
      <c r="BV296" s="3" t="str">
        <f t="shared" si="1055"/>
        <v>Event 76</v>
      </c>
      <c r="BW296" s="3" t="str">
        <f t="shared" si="1055"/>
        <v>Event 77</v>
      </c>
      <c r="BX296" s="3" t="str">
        <f t="shared" si="1055"/>
        <v>Event 78</v>
      </c>
      <c r="BY296" s="3" t="str">
        <f t="shared" si="1055"/>
        <v>Event 79</v>
      </c>
      <c r="BZ296" s="3" t="str">
        <f t="shared" ref="BZ296:CA296" si="1060">BZ15</f>
        <v>Event 80</v>
      </c>
      <c r="CA296" s="3" t="str">
        <f t="shared" si="1060"/>
        <v>Event 81</v>
      </c>
      <c r="CB296" s="3"/>
      <c r="CD296" s="46"/>
      <c r="CE296" s="88"/>
    </row>
    <row r="297" spans="2:83" x14ac:dyDescent="0.35">
      <c r="B297" s="71"/>
      <c r="C297" s="53"/>
      <c r="D297" s="49"/>
      <c r="E297" s="49"/>
      <c r="F297" s="55"/>
      <c r="G297" s="55"/>
      <c r="H297" s="49"/>
      <c r="I297" s="55"/>
      <c r="J297" s="41"/>
      <c r="K297" s="49"/>
      <c r="L297" s="49"/>
      <c r="M297" s="49"/>
      <c r="N297" s="49"/>
      <c r="O297" s="49"/>
      <c r="P297" s="41"/>
      <c r="Q297" s="55"/>
      <c r="R297" s="55"/>
      <c r="S297" s="41"/>
      <c r="T297" s="49"/>
      <c r="U297" s="49"/>
      <c r="V297" s="49"/>
      <c r="W297" s="49"/>
      <c r="X297" s="49"/>
      <c r="Y297" s="50"/>
      <c r="Z297" s="72"/>
      <c r="AB297" s="82"/>
      <c r="AC297" s="53"/>
      <c r="AD297" s="49"/>
      <c r="AE297" s="41"/>
      <c r="AF297" s="41" t="s">
        <v>12</v>
      </c>
      <c r="AG297" s="41" t="s">
        <v>12</v>
      </c>
      <c r="AH297" s="41" t="s">
        <v>12</v>
      </c>
      <c r="AI297" s="41" t="s">
        <v>12</v>
      </c>
      <c r="AJ297" s="41" t="s">
        <v>12</v>
      </c>
      <c r="AK297" s="49"/>
      <c r="AL297" s="49"/>
      <c r="AM297" s="49"/>
      <c r="AN297" s="49"/>
      <c r="AO297" s="49"/>
      <c r="AP297" s="49"/>
      <c r="AQ297" s="49"/>
      <c r="AR297" s="49"/>
      <c r="AS297" s="49"/>
      <c r="AT297" s="49"/>
      <c r="AU297" s="49"/>
      <c r="AV297" s="49"/>
      <c r="AW297" s="49"/>
      <c r="AX297" s="49"/>
      <c r="AY297" s="49"/>
      <c r="AZ297" s="49"/>
      <c r="BA297" s="49"/>
      <c r="BB297" s="49"/>
      <c r="BC297" s="49"/>
      <c r="BD297" s="49"/>
      <c r="BE297" s="49"/>
      <c r="BF297" s="49"/>
      <c r="BG297" s="49"/>
      <c r="BH297" s="49"/>
      <c r="BI297" s="49"/>
      <c r="BJ297" s="49"/>
      <c r="BK297" s="49"/>
      <c r="BL297" s="49"/>
      <c r="BM297" s="49"/>
      <c r="BN297" s="49"/>
      <c r="BO297" s="49"/>
      <c r="BP297" s="49"/>
      <c r="BQ297" s="49"/>
      <c r="BR297" s="49"/>
      <c r="BS297" s="49"/>
      <c r="BT297" s="49"/>
      <c r="BU297" s="49"/>
      <c r="BV297" s="49"/>
      <c r="BW297" s="49"/>
      <c r="BX297" s="49"/>
      <c r="BY297" s="49"/>
      <c r="BZ297" s="49"/>
      <c r="CA297" s="49"/>
      <c r="CB297" s="49"/>
      <c r="CC297" s="49"/>
      <c r="CD297" s="54"/>
      <c r="CE297" s="88"/>
    </row>
    <row r="298" spans="2:83" ht="11.5" customHeight="1" thickBot="1" x14ac:dyDescent="0.4">
      <c r="B298" s="130"/>
      <c r="C298" s="131"/>
      <c r="D298" s="132"/>
      <c r="E298" s="132"/>
      <c r="F298" s="131"/>
      <c r="G298" s="131"/>
      <c r="H298" s="132"/>
      <c r="I298" s="131"/>
      <c r="J298" s="132"/>
      <c r="K298" s="132"/>
      <c r="L298" s="132"/>
      <c r="M298" s="132"/>
      <c r="N298" s="132"/>
      <c r="O298" s="132"/>
      <c r="P298" s="132"/>
      <c r="Q298" s="132"/>
      <c r="R298" s="132"/>
      <c r="S298" s="132"/>
      <c r="T298" s="132"/>
      <c r="U298" s="132"/>
      <c r="V298" s="132"/>
      <c r="W298" s="132"/>
      <c r="X298" s="132"/>
      <c r="Y298" s="132"/>
      <c r="Z298" s="133"/>
      <c r="AB298" s="84"/>
      <c r="AC298" s="85"/>
      <c r="AD298" s="86"/>
      <c r="AE298" s="86"/>
      <c r="AF298" s="86"/>
      <c r="AG298" s="86"/>
      <c r="AH298" s="86"/>
      <c r="AI298" s="86"/>
      <c r="AJ298" s="86"/>
      <c r="AK298" s="86"/>
      <c r="AL298" s="86"/>
      <c r="AM298" s="86"/>
      <c r="AN298" s="86"/>
      <c r="AO298" s="86"/>
      <c r="AP298" s="86"/>
      <c r="AQ298" s="86"/>
      <c r="AR298" s="86"/>
      <c r="AS298" s="86"/>
      <c r="AT298" s="86"/>
      <c r="AU298" s="86"/>
      <c r="AV298" s="86"/>
      <c r="AW298" s="86"/>
      <c r="AX298" s="86"/>
      <c r="AY298" s="86"/>
      <c r="AZ298" s="86"/>
      <c r="BA298" s="86"/>
      <c r="BB298" s="86"/>
      <c r="BC298" s="86"/>
      <c r="BD298" s="86"/>
      <c r="BE298" s="86"/>
      <c r="BF298" s="86"/>
      <c r="BG298" s="86"/>
      <c r="BH298" s="86"/>
      <c r="BI298" s="86"/>
      <c r="BJ298" s="86"/>
      <c r="BK298" s="86"/>
      <c r="BL298" s="86"/>
      <c r="BM298" s="86"/>
      <c r="BN298" s="86"/>
      <c r="BO298" s="86"/>
      <c r="BP298" s="86"/>
      <c r="BQ298" s="86"/>
      <c r="BR298" s="86"/>
      <c r="BS298" s="86"/>
      <c r="BT298" s="86"/>
      <c r="BU298" s="86"/>
      <c r="BV298" s="86"/>
      <c r="BW298" s="86"/>
      <c r="BX298" s="86"/>
      <c r="BY298" s="86"/>
      <c r="BZ298" s="86"/>
      <c r="CA298" s="86"/>
      <c r="CB298" s="86"/>
      <c r="CC298" s="86"/>
      <c r="CD298" s="85"/>
      <c r="CE298" s="87"/>
    </row>
  </sheetData>
  <mergeCells count="12">
    <mergeCell ref="A6:G6"/>
    <mergeCell ref="A7:G7"/>
    <mergeCell ref="A8:G8"/>
    <mergeCell ref="D10:X10"/>
    <mergeCell ref="K295:O295"/>
    <mergeCell ref="AM10:CD10"/>
    <mergeCell ref="K14:O14"/>
    <mergeCell ref="K73:O73"/>
    <mergeCell ref="K132:O132"/>
    <mergeCell ref="AF294:AJ294"/>
    <mergeCell ref="D12:X12"/>
    <mergeCell ref="AF12:AJ12"/>
  </mergeCells>
  <phoneticPr fontId="4" type="noConversion"/>
  <conditionalFormatting sqref="Y17:Z17 I17 K17:P17 W17 S17">
    <cfRule type="cellIs" dxfId="6448" priority="9844" operator="between">
      <formula>1</formula>
      <formula>700</formula>
    </cfRule>
  </conditionalFormatting>
  <conditionalFormatting sqref="AL22:CA22 AL26:CA26 AL30:CA30">
    <cfRule type="cellIs" dxfId="6447" priority="9843" operator="greaterThan">
      <formula>0.05</formula>
    </cfRule>
  </conditionalFormatting>
  <conditionalFormatting sqref="AL34:CA34 AL38:CA38 AM18:CA18 AL105:CA105 AL42:CA42 AL46:CA46 AL50:CA50 AL54:CA54 AL58:CA58 AL62:CA62 AL66:CA66 AL70:CA70 AL77:CA77 AL81:CA81 AL85:CA85 AL89:CA89 AL93:CA93 AL97:CA97 AL101:CA101 AL109:CA109 AL113:CA113 AL117:CA117 AL121:CA121 AL125:CA125 AL129:CA129 AL136:CA136 AL140:CA140 AL144:CA144 AL148:CA148 AL152:CA152 AL156:CA156 AL160:CA160 AL164:CA164 AL168:CA168 AL172:CA172 AL176:CA176 AL180:CA180 AL184:CA184 AL212:CA212 AL216:CA216 AL188:CA188 AL192:CA192 AL196:CA196 AL200:CA200 AL204:CA204 AL208:CA208 AL292:CA292 AL268:CA268 AL272:CA272 AL224:CA224 AL220:CA220 AM228:CA228 AM232:CA232 AM236:CA236 AM264:CA264 AM240:CA240 AM244:CA244 AM248:CA248 AM252:CA252 AM256:CA256 AM260:CA260 AM276:CA276 AM280:CA280 AM284:CA284 AM288:CA288">
    <cfRule type="cellIs" dxfId="6446" priority="9840" operator="greaterThan">
      <formula>0.05</formula>
    </cfRule>
  </conditionalFormatting>
  <conditionalFormatting sqref="O88:P88">
    <cfRule type="cellIs" dxfId="6445" priority="9834" operator="between">
      <formula>1</formula>
      <formula>700</formula>
    </cfRule>
    <cfRule type="cellIs" dxfId="6444" priority="9836" operator="between">
      <formula>1</formula>
      <formula>700</formula>
    </cfRule>
  </conditionalFormatting>
  <conditionalFormatting sqref="K21:P21 K25:P25 K29:P29 K33:P33 K37:P37 K41:P41 K45:P45 K49:P49 K53:P53 K57:P57 K61:P61 K65:P65 K69:P69 K76:P76 K80:P80 K84:P84 K88:N88 K96:P96 K92:P92 K100:P100 K104:P104 K108:P108 K112:P112 K116:P116 K120:P120 K124:P124 K128:P128 Q134:Q185 Q16:Q71 Q210:Q217 Q75:Q130">
    <cfRule type="cellIs" dxfId="6443" priority="9835" operator="between">
      <formula>1</formula>
      <formula>700</formula>
    </cfRule>
  </conditionalFormatting>
  <conditionalFormatting sqref="AF26:AJ26 AF30:AJ30 AF38:AJ38 AF42:AJ42 AF46:AJ46 AF50:AJ50 AF54:AJ54 AF58:AJ58 AF66:AJ66 AF70:AJ70 AF77:AJ77 AF81:AJ81 AF85:AJ85 AF89:AJ89 AF93:AJ93 AF97:AJ97 AF101:AJ101 AF105:AJ105 AF109:AJ109 AF113:AJ113 AF117:AJ117 AF121:AJ121 AF125:AJ125 AF129:AJ129 AF62:AJ62 AF22:AJ22 AF34:AJ34 AF18:AJ18">
    <cfRule type="cellIs" dxfId="6442" priority="9833" operator="greaterThan">
      <formula>0.05</formula>
    </cfRule>
  </conditionalFormatting>
  <conditionalFormatting sqref="Q4">
    <cfRule type="cellIs" dxfId="6441" priority="9832" operator="greaterThan">
      <formula>100</formula>
    </cfRule>
  </conditionalFormatting>
  <conditionalFormatting sqref="Q3">
    <cfRule type="cellIs" dxfId="6440" priority="9831" operator="between">
      <formula>1</formula>
      <formula>700</formula>
    </cfRule>
  </conditionalFormatting>
  <conditionalFormatting sqref="R134:R185 R16:R71 R210:R216 R75:R129">
    <cfRule type="cellIs" dxfId="6439" priority="9829" operator="between">
      <formula>0.05</formula>
      <formula>100</formula>
    </cfRule>
  </conditionalFormatting>
  <conditionalFormatting sqref="U21 U17 U29 U37 U49 U57 U65 U76 U84 U92 U100 U104 U112 U120 U128 U25 U33 U41 U45 U53 U61 U69 U80 U88 U96 U108 U116 U124">
    <cfRule type="cellIs" dxfId="6438" priority="9828" operator="between">
      <formula>0.05</formula>
      <formula>700</formula>
    </cfRule>
  </conditionalFormatting>
  <conditionalFormatting sqref="U22 U18 U30 U38 U50 U58 U66 U77 U85 U93 U101 U105 U113 U121 U129 U26 U34 U42 U46 U54 U62 U70 U81 U89 U97 U109 U117 U125">
    <cfRule type="cellIs" dxfId="6437" priority="9827" operator="equal">
      <formula>1</formula>
    </cfRule>
  </conditionalFormatting>
  <conditionalFormatting sqref="T21:T22 T23:U23 V21:V23 T20:V20 T17:T18 T19:U19 V17:V19 T16:V16 T29:T30 T37:T38 T49:T50 T57:T58 T65:T66 T76:T77 T84:T85 T92:T93 T100:T101 T104:T105 T112:T113 T120:T121 T128:T129 T31:U31 T39:U39 T51:U51 T59:U59 T67:U67 T78:U78 T86:U86 T94:U94 T102:U102 T106:U106 T114:U114 T122:U122 T130:U130 V29:V31 V37:V39 V49:V51 V57:V59 V65:V67 V76:V78 V84:V86 V92:V94 V100:V102 V104:V106 V112:V114 V120:V122 V128:V130 T28:V28 T36:V36 T48:V48 T56:V56 T64:V64 T83:V83 T91:V91 T99:V99 T103:V103 T111:V111 T119:V119 T127:V127 T25:T26 T33:T34 T41:T42 T45:T46 T53:T54 T61:T62 T69:T70 T80:T81 T88:T89 T96:T97 T108:T109 T116:T117 T124:T125 T27:U27 T35:U35 T43:U43 T47:U47 T55:U55 T63:U63 T71:U71 T82:U82 T90:U90 T98:U98 T110:U110 T118:U118 T126:U126 V25:V27 V33:V35 V41:V43 V45:V47 V53:V55 V61:V63 V69:V71 V80:V82 V88:V90 V96:V98 V108:V110 V116:V118 V124:V126 T24:V24 T32:V32 T40:V40 T44:V44 T52:V52 T60:V60 T68:V68 T79:V79 T87:V87 T95:V95 T107:V107 T115:V115 T123:V123 T75:V75">
    <cfRule type="cellIs" dxfId="6436" priority="9826" operator="equal">
      <formula>1</formula>
    </cfRule>
  </conditionalFormatting>
  <conditionalFormatting sqref="I18">
    <cfRule type="cellIs" dxfId="6435" priority="9825" operator="between">
      <formula>0.05</formula>
      <formula>100</formula>
    </cfRule>
  </conditionalFormatting>
  <conditionalFormatting sqref="I22">
    <cfRule type="cellIs" dxfId="6434" priority="9824" operator="between">
      <formula>0.05</formula>
      <formula>100</formula>
    </cfRule>
  </conditionalFormatting>
  <conditionalFormatting sqref="I26 I30 I34 I42 I46 I50 I54 I58 I62 I66 I70 I77 I81 I85 I89 I93 I97 I101 I105 I109 I113 I117 I121 I125 I129">
    <cfRule type="cellIs" dxfId="6433" priority="9823" operator="between">
      <formula>0.05</formula>
      <formula>100</formula>
    </cfRule>
  </conditionalFormatting>
  <conditionalFormatting sqref="K18:O18 K22:O22 K26:O26 K30:O30 K34:O34 K38:O38 K42:O42 K46:O46 K50:O50 K54:O54 K58:O58 K62:O62 K66:O66 K70:O70 K77:O77 K81:O81 K85:O85 K89:O89 K93:O93 K97:O97 K101:O101 K105:O105 K109:O109 K113:O113 K117:O117 K121:O121 K125:O125 K129:O129">
    <cfRule type="cellIs" dxfId="6432" priority="9822" operator="between">
      <formula>0.05</formula>
      <formula>100</formula>
    </cfRule>
  </conditionalFormatting>
  <conditionalFormatting sqref="AF22 AF26 AF30 AF34 AF38 AF42 AF46 AF50 AF54 AF58 AF62 AF66 AF70 AF77 AF81 AF85 AF89 AF93 AF97 AF101 AF105 AF109 AF113 AF117 AF121 AF125 AF129 AF18">
    <cfRule type="containsText" dxfId="6431" priority="9821" operator="containsText" text="ABP">
      <formula>NOT(ISERROR(SEARCH("ABP",AF18)))</formula>
    </cfRule>
  </conditionalFormatting>
  <conditionalFormatting sqref="AG18:AI18 AM105:BZ105 AM30:BZ30 AM38:BZ38 AM42:BZ42 AM46:BZ46 AM50:BZ50 AM54:BZ54 AM58:BZ58 AM62:BZ62 AM66:BZ66 AM70:BZ70 AM77:BZ77 AM81:BZ81 AM85:BZ85 AM89:BZ89 AM93:BZ93 AM97:BZ97 AM101:BZ101 AM109:BZ109 AM113:BZ113 AM117:BZ117 AM121:BZ121 AM125:BZ125 AM129:BZ129 AM22:BZ22 AM26:BZ26 AM34:BZ34 AM18:BZ18 AM136:BZ136 AM140:BZ140 AM144:BZ144 AM148:BZ148 AM152:BZ152 AM156:BZ156 AM160:BZ160 AM164:BZ164 AM168:BZ168 AM172:BZ172 AM176:BZ176 AM180:BZ180 AM184:BZ184 AM212:BZ212 AM216:BZ216 AM188:BZ188 AM192:BZ192 AM196:BZ196 AM200:BZ200 AM204:BZ204 AM208:BZ208 AM292:BZ292 AM268:BZ268 AM272:BZ272 AM224:BZ224 AM220:BZ220 AM228:BZ228 AM232:BZ232 AM236:BZ236 AM264:BZ264 AM240:BZ240 AM244:BZ244 AM248:BZ248 AM252:BZ252 AM256:BZ256 AM260:BZ260 AM276:BZ276 AM280:BZ280 AM284:BZ284 AM288:BZ288">
    <cfRule type="containsText" dxfId="6430" priority="9820" operator="containsText" text="ABP">
      <formula>NOT(ISERROR(SEARCH("ABP",AG18)))</formula>
    </cfRule>
  </conditionalFormatting>
  <conditionalFormatting sqref="AG26:AI26 AG30:AI30 AG38:AI38 AG42:AI42 AG46:AI46 AG50:AI50 AG54:AI54 AG58:AI58 AG66:AI66 AG70:AI70 AG77:AI77 AG81:AI81 AG85:AI85 AG89:AI89 AG93:AI93 AG97:AI97 AG101:AI101 AG105:AI105 AG109:AI109 AG113:AI113 AG117:AI117 AG121:AI121 AG125:AI125 AG129:AI129 AG62:AI62 AG22:AI22 AG34:AI34">
    <cfRule type="containsText" dxfId="6429" priority="9819" operator="containsText" text="ABP">
      <formula>NOT(ISERROR(SEARCH("ABP",AG22)))</formula>
    </cfRule>
  </conditionalFormatting>
  <conditionalFormatting sqref="AJ18">
    <cfRule type="containsText" dxfId="6428" priority="9818" operator="containsText" text="ABP">
      <formula>NOT(ISERROR(SEARCH("ABP",AJ18)))</formula>
    </cfRule>
  </conditionalFormatting>
  <conditionalFormatting sqref="AJ22 AJ26 AJ30 AJ34 AJ38 AJ42 AJ46 AJ50 AJ54 AJ58 AJ62 AJ66 AJ70 AJ77 AJ81 AJ85 AJ89 AJ93 AJ97 AJ101 AJ105 AJ109 AJ113 AJ117 AJ121 AJ125 AJ129">
    <cfRule type="containsText" dxfId="6427" priority="9817" operator="containsText" text="ABP">
      <formula>NOT(ISERROR(SEARCH("ABP",AJ22)))</formula>
    </cfRule>
  </conditionalFormatting>
  <conditionalFormatting sqref="AL18:CA18">
    <cfRule type="cellIs" dxfId="6426" priority="9816" operator="between">
      <formula>0.5</formula>
      <formula>100</formula>
    </cfRule>
  </conditionalFormatting>
  <conditionalFormatting sqref="AL17:CA17">
    <cfRule type="containsText" dxfId="6425" priority="9804" operator="containsText" text="Score">
      <formula>NOT(ISERROR(SEARCH("Score",AL17)))</formula>
    </cfRule>
    <cfRule type="cellIs" dxfId="6424" priority="9805" operator="greaterThan">
      <formula>$O$17</formula>
    </cfRule>
    <cfRule type="cellIs" dxfId="6423" priority="9806" operator="equal">
      <formula>$O$17</formula>
    </cfRule>
    <cfRule type="cellIs" dxfId="6422" priority="9807" operator="lessThan">
      <formula>$O$17</formula>
    </cfRule>
  </conditionalFormatting>
  <conditionalFormatting sqref="AL18">
    <cfRule type="containsText" dxfId="6421" priority="9815" operator="containsText" text="ABP">
      <formula>NOT(ISERROR(SEARCH("ABP",AL18)))</formula>
    </cfRule>
  </conditionalFormatting>
  <conditionalFormatting sqref="AL22">
    <cfRule type="containsText" dxfId="6420" priority="9814" operator="containsText" text="ABP">
      <formula>NOT(ISERROR(SEARCH("ABP",AL22)))</formula>
    </cfRule>
  </conditionalFormatting>
  <conditionalFormatting sqref="AL26">
    <cfRule type="containsText" dxfId="6419" priority="9813" operator="containsText" text="ABP">
      <formula>NOT(ISERROR(SEARCH("ABP",AL26)))</formula>
    </cfRule>
  </conditionalFormatting>
  <conditionalFormatting sqref="AL30">
    <cfRule type="containsText" dxfId="6418" priority="9812" operator="containsText" text="ABP">
      <formula>NOT(ISERROR(SEARCH("ABP",AL30)))</formula>
    </cfRule>
  </conditionalFormatting>
  <conditionalFormatting sqref="AL34 AL38 AL42 AL46 AL50 AL54 AL58 AL62 AL66 AL70 AL77 AL81 AL85 AL89 AL93 AL97 AL101 AL105 AL109 AL113 AL117 AL121 AL125 AL129">
    <cfRule type="containsText" dxfId="6417" priority="9811" operator="containsText" text="ABP">
      <formula>NOT(ISERROR(SEARCH("ABP",AL34)))</formula>
    </cfRule>
  </conditionalFormatting>
  <conditionalFormatting sqref="CA18 CA22 CA26 CA30 CA34 CA38 CA42 CA46 CA50 CA54 CA58 CA62 CA66 CA70 CA77 CA81 CA85 CA89 CA93 CA97 CA101 CA105 CA109 CA113 CA117 CA121 CA125 CA129">
    <cfRule type="containsText" dxfId="6416" priority="9808" operator="containsText" text="ABP">
      <formula>NOT(ISERROR(SEARCH("ABP",CA18)))</formula>
    </cfRule>
  </conditionalFormatting>
  <conditionalFormatting sqref="AL21:CA21">
    <cfRule type="containsText" dxfId="6415" priority="9672" operator="containsText" text="Score">
      <formula>NOT(ISERROR(SEARCH("Score",AL21)))</formula>
    </cfRule>
    <cfRule type="cellIs" dxfId="6414" priority="9673" operator="greaterThan">
      <formula>$O$21</formula>
    </cfRule>
    <cfRule type="cellIs" dxfId="6413" priority="9674" operator="equal">
      <formula>$O$21</formula>
    </cfRule>
    <cfRule type="cellIs" dxfId="6412" priority="9675" operator="lessThan">
      <formula>$O$21</formula>
    </cfRule>
  </conditionalFormatting>
  <conditionalFormatting sqref="AL25:CA25">
    <cfRule type="containsText" dxfId="6411" priority="9660" operator="containsText" text="Score">
      <formula>NOT(ISERROR(SEARCH("Score",AL25)))</formula>
    </cfRule>
    <cfRule type="cellIs" dxfId="6410" priority="9661" operator="greaterThan">
      <formula>$O$25</formula>
    </cfRule>
    <cfRule type="cellIs" dxfId="6409" priority="9662" operator="equal">
      <formula>$O$25</formula>
    </cfRule>
    <cfRule type="cellIs" dxfId="6408" priority="9663" operator="lessThan">
      <formula>$O$25</formula>
    </cfRule>
  </conditionalFormatting>
  <conditionalFormatting sqref="AL29:CA29">
    <cfRule type="containsText" dxfId="6407" priority="9656" operator="containsText" text="Score">
      <formula>NOT(ISERROR(SEARCH("Score",AL29)))</formula>
    </cfRule>
    <cfRule type="cellIs" dxfId="6406" priority="9657" operator="greaterThan">
      <formula>$O$29</formula>
    </cfRule>
    <cfRule type="cellIs" dxfId="6405" priority="9658" operator="equal">
      <formula>$O$29</formula>
    </cfRule>
    <cfRule type="cellIs" dxfId="6404" priority="9659" operator="lessThan">
      <formula>$O$29</formula>
    </cfRule>
  </conditionalFormatting>
  <conditionalFormatting sqref="AL33:CA33">
    <cfRule type="containsText" dxfId="6403" priority="9652" operator="containsText" text="Score">
      <formula>NOT(ISERROR(SEARCH("Score",AL33)))</formula>
    </cfRule>
    <cfRule type="cellIs" dxfId="6402" priority="9653" operator="greaterThan">
      <formula>$O$33</formula>
    </cfRule>
    <cfRule type="cellIs" dxfId="6401" priority="9654" operator="equal">
      <formula>$O$33</formula>
    </cfRule>
    <cfRule type="cellIs" dxfId="6400" priority="9655" operator="lessThan">
      <formula>$O$33</formula>
    </cfRule>
  </conditionalFormatting>
  <conditionalFormatting sqref="AL37:CA37">
    <cfRule type="containsText" dxfId="6399" priority="9648" operator="containsText" text="Score">
      <formula>NOT(ISERROR(SEARCH("Score",AL37)))</formula>
    </cfRule>
    <cfRule type="cellIs" dxfId="6398" priority="9649" operator="greaterThan">
      <formula>$O$37</formula>
    </cfRule>
    <cfRule type="cellIs" dxfId="6397" priority="9650" operator="equal">
      <formula>$O$37</formula>
    </cfRule>
    <cfRule type="cellIs" dxfId="6396" priority="9651" operator="lessThan">
      <formula>$O$37</formula>
    </cfRule>
  </conditionalFormatting>
  <conditionalFormatting sqref="AL41:CA41">
    <cfRule type="containsText" dxfId="6395" priority="9644" operator="containsText" text="Score">
      <formula>NOT(ISERROR(SEARCH("Score",AL41)))</formula>
    </cfRule>
    <cfRule type="cellIs" dxfId="6394" priority="9645" operator="greaterThan">
      <formula>$O$41</formula>
    </cfRule>
    <cfRule type="cellIs" dxfId="6393" priority="9646" operator="equal">
      <formula>$O$41</formula>
    </cfRule>
    <cfRule type="cellIs" dxfId="6392" priority="9647" operator="lessThan">
      <formula>$O$41</formula>
    </cfRule>
  </conditionalFormatting>
  <conditionalFormatting sqref="AL45:CA45">
    <cfRule type="containsText" dxfId="6391" priority="9636" operator="containsText" text="Score">
      <formula>NOT(ISERROR(SEARCH("Score",AL45)))</formula>
    </cfRule>
    <cfRule type="cellIs" dxfId="6390" priority="9637" operator="greaterThan">
      <formula>$O$45</formula>
    </cfRule>
    <cfRule type="cellIs" dxfId="6389" priority="9638" operator="equal">
      <formula>$O$45</formula>
    </cfRule>
    <cfRule type="cellIs" dxfId="6388" priority="9639" operator="lessThan">
      <formula>$O$45</formula>
    </cfRule>
  </conditionalFormatting>
  <conditionalFormatting sqref="AL49:CA49">
    <cfRule type="containsText" dxfId="6387" priority="9632" operator="containsText" text="Score">
      <formula>NOT(ISERROR(SEARCH("Score",AL49)))</formula>
    </cfRule>
    <cfRule type="cellIs" dxfId="6386" priority="9633" operator="greaterThan">
      <formula>$O$49</formula>
    </cfRule>
    <cfRule type="cellIs" dxfId="6385" priority="9634" operator="equal">
      <formula>$O$49</formula>
    </cfRule>
    <cfRule type="cellIs" dxfId="6384" priority="9635" operator="lessThan">
      <formula>$O$49</formula>
    </cfRule>
  </conditionalFormatting>
  <conditionalFormatting sqref="AL53:CA53">
    <cfRule type="containsText" dxfId="6383" priority="9628" operator="containsText" text="Score">
      <formula>NOT(ISERROR(SEARCH("Score",AL53)))</formula>
    </cfRule>
    <cfRule type="cellIs" dxfId="6382" priority="9629" operator="greaterThan">
      <formula>$O$53</formula>
    </cfRule>
    <cfRule type="cellIs" dxfId="6381" priority="9630" operator="equal">
      <formula>$O$53</formula>
    </cfRule>
    <cfRule type="cellIs" dxfId="6380" priority="9631" operator="lessThan">
      <formula>$O$53</formula>
    </cfRule>
  </conditionalFormatting>
  <conditionalFormatting sqref="AL57:CA57">
    <cfRule type="containsText" dxfId="6379" priority="9624" operator="containsText" text="Score">
      <formula>NOT(ISERROR(SEARCH("Score",AL57)))</formula>
    </cfRule>
    <cfRule type="cellIs" dxfId="6378" priority="9625" operator="greaterThan">
      <formula>$O$57</formula>
    </cfRule>
    <cfRule type="cellIs" dxfId="6377" priority="9626" operator="equal">
      <formula>$O$57</formula>
    </cfRule>
    <cfRule type="cellIs" dxfId="6376" priority="9627" operator="lessThan">
      <formula>$O$57</formula>
    </cfRule>
  </conditionalFormatting>
  <conditionalFormatting sqref="AL61:CA61">
    <cfRule type="containsText" dxfId="6375" priority="9620" operator="containsText" text="Score">
      <formula>NOT(ISERROR(SEARCH("Score",AL61)))</formula>
    </cfRule>
    <cfRule type="cellIs" dxfId="6374" priority="9621" operator="greaterThan">
      <formula>$O$61</formula>
    </cfRule>
    <cfRule type="cellIs" dxfId="6373" priority="9622" operator="equal">
      <formula>$O$61</formula>
    </cfRule>
    <cfRule type="cellIs" dxfId="6372" priority="9623" operator="lessThan">
      <formula>$O$61</formula>
    </cfRule>
  </conditionalFormatting>
  <conditionalFormatting sqref="AL65:CA65">
    <cfRule type="containsText" dxfId="6371" priority="9616" operator="containsText" text="Score">
      <formula>NOT(ISERROR(SEARCH("Score",AL65)))</formula>
    </cfRule>
    <cfRule type="cellIs" dxfId="6370" priority="9617" operator="greaterThan">
      <formula>$O$65</formula>
    </cfRule>
    <cfRule type="cellIs" dxfId="6369" priority="9618" operator="equal">
      <formula>$O$65</formula>
    </cfRule>
    <cfRule type="cellIs" dxfId="6368" priority="9619" operator="lessThan">
      <formula>$O$65</formula>
    </cfRule>
  </conditionalFormatting>
  <conditionalFormatting sqref="AL69:CA69">
    <cfRule type="containsText" dxfId="6367" priority="9612" operator="containsText" text="Score">
      <formula>NOT(ISERROR(SEARCH("Score",AL69)))</formula>
    </cfRule>
    <cfRule type="cellIs" dxfId="6366" priority="9613" operator="greaterThan">
      <formula>$O$69</formula>
    </cfRule>
    <cfRule type="cellIs" dxfId="6365" priority="9614" operator="equal">
      <formula>$O$69</formula>
    </cfRule>
    <cfRule type="cellIs" dxfId="6364" priority="9615" operator="lessThan">
      <formula>$O$69</formula>
    </cfRule>
  </conditionalFormatting>
  <conditionalFormatting sqref="AL76:CA76">
    <cfRule type="containsText" dxfId="6363" priority="9608" operator="containsText" text="Score">
      <formula>NOT(ISERROR(SEARCH("Score",AL76)))</formula>
    </cfRule>
    <cfRule type="cellIs" dxfId="6362" priority="9609" operator="greaterThan">
      <formula>$O$76</formula>
    </cfRule>
    <cfRule type="cellIs" dxfId="6361" priority="9610" operator="equal">
      <formula>$O$76</formula>
    </cfRule>
    <cfRule type="cellIs" dxfId="6360" priority="9611" operator="lessThan">
      <formula>$O$76</formula>
    </cfRule>
  </conditionalFormatting>
  <conditionalFormatting sqref="AL80:CA80">
    <cfRule type="containsText" dxfId="6359" priority="9604" operator="containsText" text="Score">
      <formula>NOT(ISERROR(SEARCH("Score",AL80)))</formula>
    </cfRule>
    <cfRule type="cellIs" dxfId="6358" priority="9605" operator="greaterThan">
      <formula>$O$80</formula>
    </cfRule>
    <cfRule type="cellIs" dxfId="6357" priority="9606" operator="equal">
      <formula>$O$80</formula>
    </cfRule>
    <cfRule type="cellIs" dxfId="6356" priority="9607" operator="lessThan">
      <formula>$O$80</formula>
    </cfRule>
  </conditionalFormatting>
  <conditionalFormatting sqref="AL84:CA84">
    <cfRule type="containsText" dxfId="6355" priority="9600" operator="containsText" text="Score">
      <formula>NOT(ISERROR(SEARCH("Score",AL84)))</formula>
    </cfRule>
    <cfRule type="cellIs" dxfId="6354" priority="9601" operator="greaterThan">
      <formula>$O$84</formula>
    </cfRule>
    <cfRule type="cellIs" dxfId="6353" priority="9602" operator="equal">
      <formula>$O$84</formula>
    </cfRule>
    <cfRule type="cellIs" dxfId="6352" priority="9603" operator="lessThan">
      <formula>$O$84</formula>
    </cfRule>
  </conditionalFormatting>
  <conditionalFormatting sqref="AL88:CA88">
    <cfRule type="containsText" dxfId="6351" priority="9596" operator="containsText" text="Score">
      <formula>NOT(ISERROR(SEARCH("Score",AL88)))</formula>
    </cfRule>
    <cfRule type="cellIs" dxfId="6350" priority="9597" operator="greaterThan">
      <formula>$O$88</formula>
    </cfRule>
    <cfRule type="cellIs" dxfId="6349" priority="9598" operator="equal">
      <formula>$O$88</formula>
    </cfRule>
    <cfRule type="cellIs" dxfId="6348" priority="9599" operator="lessThan">
      <formula>$O$88</formula>
    </cfRule>
  </conditionalFormatting>
  <conditionalFormatting sqref="AL92:CA92">
    <cfRule type="containsText" dxfId="6347" priority="9592" operator="containsText" text="Score">
      <formula>NOT(ISERROR(SEARCH("Score",AL92)))</formula>
    </cfRule>
    <cfRule type="cellIs" dxfId="6346" priority="9593" operator="greaterThan">
      <formula>$O$92</formula>
    </cfRule>
    <cfRule type="cellIs" dxfId="6345" priority="9594" operator="equal">
      <formula>$O$92</formula>
    </cfRule>
    <cfRule type="cellIs" dxfId="6344" priority="9595" operator="lessThan">
      <formula>$O$92</formula>
    </cfRule>
  </conditionalFormatting>
  <conditionalFormatting sqref="AL96:CA96">
    <cfRule type="containsText" dxfId="6343" priority="9588" operator="containsText" text="Score">
      <formula>NOT(ISERROR(SEARCH("Score",AL96)))</formula>
    </cfRule>
    <cfRule type="cellIs" dxfId="6342" priority="9589" operator="greaterThan">
      <formula>$O$96</formula>
    </cfRule>
    <cfRule type="cellIs" dxfId="6341" priority="9590" operator="equal">
      <formula>$O$96</formula>
    </cfRule>
    <cfRule type="cellIs" dxfId="6340" priority="9591" operator="lessThan">
      <formula>$O$96</formula>
    </cfRule>
  </conditionalFormatting>
  <conditionalFormatting sqref="AL100:CA100">
    <cfRule type="containsText" dxfId="6339" priority="9584" operator="containsText" text="Score">
      <formula>NOT(ISERROR(SEARCH("Score",AL100)))</formula>
    </cfRule>
    <cfRule type="cellIs" dxfId="6338" priority="9585" operator="greaterThan">
      <formula>$O$100</formula>
    </cfRule>
    <cfRule type="cellIs" dxfId="6337" priority="9586" operator="equal">
      <formula>$O$100</formula>
    </cfRule>
    <cfRule type="cellIs" dxfId="6336" priority="9587" operator="lessThan">
      <formula>$O$100</formula>
    </cfRule>
  </conditionalFormatting>
  <conditionalFormatting sqref="AL104:CA104">
    <cfRule type="containsText" dxfId="6335" priority="9576" operator="containsText" text="Score">
      <formula>NOT(ISERROR(SEARCH("Score",AL104)))</formula>
    </cfRule>
    <cfRule type="cellIs" dxfId="6334" priority="9577" operator="greaterThan">
      <formula>$O$104</formula>
    </cfRule>
    <cfRule type="cellIs" dxfId="6333" priority="9578" operator="equal">
      <formula>$O$104</formula>
    </cfRule>
    <cfRule type="cellIs" dxfId="6332" priority="9579" operator="lessThan">
      <formula>$O$104</formula>
    </cfRule>
  </conditionalFormatting>
  <conditionalFormatting sqref="AL108:CA108">
    <cfRule type="containsText" dxfId="6331" priority="9572" operator="containsText" text="Score">
      <formula>NOT(ISERROR(SEARCH("Score",AL108)))</formula>
    </cfRule>
    <cfRule type="cellIs" dxfId="6330" priority="9573" operator="greaterThan">
      <formula>$O$108</formula>
    </cfRule>
    <cfRule type="cellIs" dxfId="6329" priority="9574" operator="equal">
      <formula>$O$108</formula>
    </cfRule>
    <cfRule type="cellIs" dxfId="6328" priority="9575" operator="lessThan">
      <formula>$O$108</formula>
    </cfRule>
  </conditionalFormatting>
  <conditionalFormatting sqref="AL112:CA112">
    <cfRule type="containsText" dxfId="6327" priority="9568" operator="containsText" text="Score">
      <formula>NOT(ISERROR(SEARCH("Score",AL112)))</formula>
    </cfRule>
    <cfRule type="cellIs" dxfId="6326" priority="9569" operator="greaterThan">
      <formula>$O$112</formula>
    </cfRule>
    <cfRule type="cellIs" dxfId="6325" priority="9570" operator="equal">
      <formula>$O$112</formula>
    </cfRule>
    <cfRule type="cellIs" dxfId="6324" priority="9571" operator="lessThan">
      <formula>$O$112</formula>
    </cfRule>
  </conditionalFormatting>
  <conditionalFormatting sqref="AL116:CA116">
    <cfRule type="containsText" dxfId="6323" priority="9564" operator="containsText" text="Score">
      <formula>NOT(ISERROR(SEARCH("Score",AL116)))</formula>
    </cfRule>
    <cfRule type="cellIs" dxfId="6322" priority="9565" operator="greaterThan">
      <formula>$O$116</formula>
    </cfRule>
    <cfRule type="cellIs" dxfId="6321" priority="9566" operator="equal">
      <formula>$O$116</formula>
    </cfRule>
    <cfRule type="cellIs" dxfId="6320" priority="9567" operator="lessThan">
      <formula>$O$116</formula>
    </cfRule>
  </conditionalFormatting>
  <conditionalFormatting sqref="AL120:CA120">
    <cfRule type="containsText" dxfId="6319" priority="9560" operator="containsText" text="Score">
      <formula>NOT(ISERROR(SEARCH("Score",AL120)))</formula>
    </cfRule>
    <cfRule type="cellIs" dxfId="6318" priority="9561" operator="greaterThan">
      <formula>$O$120</formula>
    </cfRule>
    <cfRule type="cellIs" dxfId="6317" priority="9562" operator="equal">
      <formula>$O$120</formula>
    </cfRule>
    <cfRule type="cellIs" dxfId="6316" priority="9563" operator="lessThan">
      <formula>$O$120</formula>
    </cfRule>
  </conditionalFormatting>
  <conditionalFormatting sqref="AL124:CA124">
    <cfRule type="containsText" dxfId="6315" priority="9556" operator="containsText" text="Score">
      <formula>NOT(ISERROR(SEARCH("Score",AL124)))</formula>
    </cfRule>
    <cfRule type="cellIs" dxfId="6314" priority="9557" operator="greaterThan">
      <formula>$O$124</formula>
    </cfRule>
    <cfRule type="cellIs" dxfId="6313" priority="9558" operator="equal">
      <formula>$O$124</formula>
    </cfRule>
    <cfRule type="cellIs" dxfId="6312" priority="9559" operator="lessThan">
      <formula>$O$124</formula>
    </cfRule>
  </conditionalFormatting>
  <conditionalFormatting sqref="AL128:CA128">
    <cfRule type="containsText" dxfId="6311" priority="9552" operator="containsText" text="Score">
      <formula>NOT(ISERROR(SEARCH("Score",AL128)))</formula>
    </cfRule>
    <cfRule type="cellIs" dxfId="6310" priority="9553" operator="greaterThan">
      <formula>$O$128</formula>
    </cfRule>
    <cfRule type="cellIs" dxfId="6309" priority="9554" operator="equal">
      <formula>$O$128</formula>
    </cfRule>
    <cfRule type="cellIs" dxfId="6308" priority="9555" operator="lessThan">
      <formula>$O$128</formula>
    </cfRule>
  </conditionalFormatting>
  <conditionalFormatting sqref="O147:P147">
    <cfRule type="cellIs" dxfId="6307" priority="9548" operator="between">
      <formula>1</formula>
      <formula>700</formula>
    </cfRule>
    <cfRule type="cellIs" dxfId="6306" priority="9550" operator="between">
      <formula>1</formula>
      <formula>700</formula>
    </cfRule>
  </conditionalFormatting>
  <conditionalFormatting sqref="K135:P135 K139:P139 K143:P143 K147:N147 K155:P155 K151:P151 K159:P159 K163:P163 K167:P167 K171:P171 K175:P175 K179:P179 K183:P183 K211:P211 K215:P215">
    <cfRule type="cellIs" dxfId="6305" priority="9549" operator="between">
      <formula>1</formula>
      <formula>700</formula>
    </cfRule>
  </conditionalFormatting>
  <conditionalFormatting sqref="AF136:AJ136 AF140:AJ140 AF144:AJ144 AF148:AJ148 AF152:AJ152 AF156:AJ156 AF160:AJ160 AF164:AJ164 AF168:AJ168 AF172:AJ172 AF176:AJ176 AF180:AJ180 AF184:AJ184 AF212:AJ212 AF216:AJ216">
    <cfRule type="cellIs" dxfId="6304" priority="9547" operator="greaterThan">
      <formula>0.05</formula>
    </cfRule>
  </conditionalFormatting>
  <conditionalFormatting sqref="U135 U143 U151 U159 U167 U175 U183 U215 U139 U147 U155 U163 U171 U179 U211">
    <cfRule type="cellIs" dxfId="6303" priority="9546" operator="between">
      <formula>0.05</formula>
      <formula>700</formula>
    </cfRule>
  </conditionalFormatting>
  <conditionalFormatting sqref="U136 U144 U152 U160 U168 U176 U184 U216 U140 U148 U156 U164 U172 U180 U212">
    <cfRule type="cellIs" dxfId="6302" priority="9545" operator="equal">
      <formula>1</formula>
    </cfRule>
  </conditionalFormatting>
  <conditionalFormatting sqref="T135:T136 T143:T144 T151:T152 T159:T160 T167:T168 T175:T176 T183:T184 T215:T216 T137:U137 T145:U145 T153:U153 T161:U161 T169:U169 T177:U177 T185:U185 T217:U217 V135:V137 V143:V145 V151:V153 V159:V161 V167:V169 V175:V177 V183:V185 V215:V217 T142:V142 T150:V150 T158:V158 T166:V166 T174:V174 T182:V182 T214:V214 T139:T140 T147:T148 T155:T156 T163:T164 T171:T172 T179:T180 T211:T212 T141:U141 T149:U149 T157:U157 T165:U165 T173:U173 T181:U181 T213:U213 V139:V141 V147:V149 V155:V157 V163:V165 V171:V173 V179:V181 V211:V213 T138:V138 T146:V146 T154:V154 T162:V162 T170:V170 T178:V178 T134:V134 T210:V210">
    <cfRule type="cellIs" dxfId="6301" priority="9544" operator="equal">
      <formula>1</formula>
    </cfRule>
  </conditionalFormatting>
  <conditionalFormatting sqref="I136 I140 I144 I148 I152 I156 I160 I164 I168 I172 I176 I180 I184 I212 I216">
    <cfRule type="cellIs" dxfId="6300" priority="9543" operator="between">
      <formula>0.05</formula>
      <formula>100</formula>
    </cfRule>
  </conditionalFormatting>
  <conditionalFormatting sqref="K136:O136 K140:O140 K144:O144 K148:O148 K152:O152 K156:O156 K160:O160 K164:O164 K168:O168 K172:O172 K176:O176 K180:O180 K184:O184 K212:O212 K216:O216">
    <cfRule type="cellIs" dxfId="6299" priority="9542" operator="between">
      <formula>0.05</formula>
      <formula>100</formula>
    </cfRule>
  </conditionalFormatting>
  <conditionalFormatting sqref="AF136 AF140 AF144 AF148 AF152 AF156 AF160 AF164 AF168 AF172 AF176 AF180 AF184 AF212 AF216">
    <cfRule type="containsText" dxfId="6298" priority="9541" operator="containsText" text="ABP">
      <formula>NOT(ISERROR(SEARCH("ABP",AF136)))</formula>
    </cfRule>
  </conditionalFormatting>
  <conditionalFormatting sqref="AG136:AI136 AG140:AI140 AG144:AI144 AG148:AI148 AG152:AI152 AG156:AI156 AG160:AI160 AG164:AI164 AG168:AI168 AG172:AI172 AG176:AI176 AG180:AI180 AG184:AI184 AG212:AI212 AG216:AI216">
    <cfRule type="containsText" dxfId="6297" priority="9540" operator="containsText" text="ABP">
      <formula>NOT(ISERROR(SEARCH("ABP",AG136)))</formula>
    </cfRule>
  </conditionalFormatting>
  <conditionalFormatting sqref="AJ136 AJ140 AJ144 AJ148 AJ152 AJ156 AJ160 AJ164 AJ168 AJ172 AJ176 AJ180 AJ184 AJ212 AJ216">
    <cfRule type="containsText" dxfId="6296" priority="9539" operator="containsText" text="ABP">
      <formula>NOT(ISERROR(SEARCH("ABP",AJ136)))</formula>
    </cfRule>
  </conditionalFormatting>
  <conditionalFormatting sqref="AL136 AL140 AL144 AL148 AL152 AL156 AL160 AL164 AL168 AL172 AL176 AL180 AL184 AL212 AL216">
    <cfRule type="containsText" dxfId="6295" priority="9538" operator="containsText" text="ABP">
      <formula>NOT(ISERROR(SEARCH("ABP",AL136)))</formula>
    </cfRule>
  </conditionalFormatting>
  <conditionalFormatting sqref="CA136 CA140 CA144 CA148 CA152 CA156 CA160 CA164 CA168 CA172 CA176 CA180 CA184 CA212 CA216">
    <cfRule type="containsText" dxfId="6294" priority="9536" operator="containsText" text="ABP">
      <formula>NOT(ISERROR(SEARCH("ABP",CA136)))</formula>
    </cfRule>
  </conditionalFormatting>
  <conditionalFormatting sqref="AL139:CA139">
    <cfRule type="containsText" dxfId="6293" priority="5592" operator="containsText" text="Score">
      <formula>NOT(ISERROR(SEARCH("Score",AL139)))</formula>
    </cfRule>
    <cfRule type="cellIs" dxfId="6292" priority="5593" operator="greaterThan">
      <formula>$O$139</formula>
    </cfRule>
    <cfRule type="cellIs" dxfId="6291" priority="5594" operator="equal">
      <formula>$O$139</formula>
    </cfRule>
    <cfRule type="cellIs" dxfId="6290" priority="5595" operator="lessThan">
      <formula>$O$139</formula>
    </cfRule>
  </conditionalFormatting>
  <conditionalFormatting sqref="AL135:CA135">
    <cfRule type="containsText" dxfId="6289" priority="5472" operator="containsText" text="Score">
      <formula>NOT(ISERROR(SEARCH("Score",AL135)))</formula>
    </cfRule>
    <cfRule type="cellIs" dxfId="6288" priority="5473" operator="greaterThan">
      <formula>$O$135</formula>
    </cfRule>
    <cfRule type="cellIs" dxfId="6287" priority="5474" operator="equal">
      <formula>$O$135</formula>
    </cfRule>
    <cfRule type="cellIs" dxfId="6286" priority="5475" operator="lessThan">
      <formula>$O$135</formula>
    </cfRule>
  </conditionalFormatting>
  <conditionalFormatting sqref="AL143:CA143">
    <cfRule type="containsText" dxfId="6285" priority="5352" operator="containsText" text="Score">
      <formula>NOT(ISERROR(SEARCH("Score",AL143)))</formula>
    </cfRule>
    <cfRule type="cellIs" dxfId="6284" priority="5353" operator="greaterThan">
      <formula>$O$143</formula>
    </cfRule>
    <cfRule type="cellIs" dxfId="6283" priority="5354" operator="equal">
      <formula>$O$143</formula>
    </cfRule>
    <cfRule type="cellIs" dxfId="6282" priority="5355" operator="lessThan">
      <formula>$O$143</formula>
    </cfRule>
  </conditionalFormatting>
  <conditionalFormatting sqref="AL147:CA147">
    <cfRule type="containsText" dxfId="6281" priority="5232" operator="containsText" text="Score">
      <formula>NOT(ISERROR(SEARCH("Score",AL147)))</formula>
    </cfRule>
    <cfRule type="cellIs" dxfId="6280" priority="5233" operator="greaterThan">
      <formula>$O$147</formula>
    </cfRule>
    <cfRule type="cellIs" dxfId="6279" priority="5234" operator="equal">
      <formula>$O$147</formula>
    </cfRule>
    <cfRule type="cellIs" dxfId="6278" priority="5235" operator="lessThan">
      <formula>$O$147</formula>
    </cfRule>
  </conditionalFormatting>
  <conditionalFormatting sqref="AL151:CA151">
    <cfRule type="containsText" dxfId="6277" priority="5112" operator="containsText" text="Score">
      <formula>NOT(ISERROR(SEARCH("Score",AL151)))</formula>
    </cfRule>
    <cfRule type="cellIs" dxfId="6276" priority="5113" operator="greaterThan">
      <formula>$O$151</formula>
    </cfRule>
    <cfRule type="cellIs" dxfId="6275" priority="5114" operator="equal">
      <formula>$O$151</formula>
    </cfRule>
    <cfRule type="cellIs" dxfId="6274" priority="5115" operator="lessThan">
      <formula>$O$151</formula>
    </cfRule>
  </conditionalFormatting>
  <conditionalFormatting sqref="AL155:CA155">
    <cfRule type="containsText" dxfId="6273" priority="4992" operator="containsText" text="Score">
      <formula>NOT(ISERROR(SEARCH("Score",AL155)))</formula>
    </cfRule>
    <cfRule type="cellIs" dxfId="6272" priority="4993" operator="greaterThan">
      <formula>$O$155</formula>
    </cfRule>
    <cfRule type="cellIs" dxfId="6271" priority="4994" operator="equal">
      <formula>$O$155</formula>
    </cfRule>
    <cfRule type="cellIs" dxfId="6270" priority="4995" operator="lessThan">
      <formula>$O$155</formula>
    </cfRule>
  </conditionalFormatting>
  <conditionalFormatting sqref="AL159:CA159">
    <cfRule type="containsText" dxfId="6269" priority="4872" operator="containsText" text="Score">
      <formula>NOT(ISERROR(SEARCH("Score",AL159)))</formula>
    </cfRule>
    <cfRule type="cellIs" dxfId="6268" priority="4873" operator="greaterThan">
      <formula>$O$159</formula>
    </cfRule>
    <cfRule type="cellIs" dxfId="6267" priority="4874" operator="equal">
      <formula>$O$159</formula>
    </cfRule>
    <cfRule type="cellIs" dxfId="6266" priority="4875" operator="lessThan">
      <formula>$O$159</formula>
    </cfRule>
  </conditionalFormatting>
  <conditionalFormatting sqref="AL163:CA163">
    <cfRule type="containsText" dxfId="6265" priority="4752" operator="containsText" text="Score">
      <formula>NOT(ISERROR(SEARCH("Score",AL163)))</formula>
    </cfRule>
    <cfRule type="cellIs" dxfId="6264" priority="4753" operator="greaterThan">
      <formula>$O$163</formula>
    </cfRule>
    <cfRule type="cellIs" dxfId="6263" priority="4754" operator="equal">
      <formula>$O$163</formula>
    </cfRule>
    <cfRule type="cellIs" dxfId="6262" priority="4755" operator="lessThan">
      <formula>$O$163</formula>
    </cfRule>
  </conditionalFormatting>
  <conditionalFormatting sqref="AL167:CA167">
    <cfRule type="containsText" dxfId="6261" priority="4632" operator="containsText" text="Score">
      <formula>NOT(ISERROR(SEARCH("Score",AL167)))</formula>
    </cfRule>
    <cfRule type="cellIs" dxfId="6260" priority="4633" operator="greaterThan">
      <formula>$O$167</formula>
    </cfRule>
    <cfRule type="cellIs" dxfId="6259" priority="4634" operator="equal">
      <formula>$O$167</formula>
    </cfRule>
    <cfRule type="cellIs" dxfId="6258" priority="4635" operator="lessThan">
      <formula>$O$167</formula>
    </cfRule>
  </conditionalFormatting>
  <conditionalFormatting sqref="AL171:CA171">
    <cfRule type="containsText" dxfId="6257" priority="4512" operator="containsText" text="Score">
      <formula>NOT(ISERROR(SEARCH("Score",AL171)))</formula>
    </cfRule>
    <cfRule type="cellIs" dxfId="6256" priority="4513" operator="greaterThan">
      <formula>$O$171</formula>
    </cfRule>
    <cfRule type="cellIs" dxfId="6255" priority="4514" operator="equal">
      <formula>$O$171</formula>
    </cfRule>
    <cfRule type="cellIs" dxfId="6254" priority="4515" operator="lessThan">
      <formula>$O$171</formula>
    </cfRule>
  </conditionalFormatting>
  <conditionalFormatting sqref="AL175:CA175">
    <cfRule type="containsText" dxfId="6253" priority="4392" operator="containsText" text="Score">
      <formula>NOT(ISERROR(SEARCH("Score",AL175)))</formula>
    </cfRule>
    <cfRule type="cellIs" dxfId="6252" priority="4393" operator="greaterThan">
      <formula>$O$175</formula>
    </cfRule>
    <cfRule type="cellIs" dxfId="6251" priority="4394" operator="equal">
      <formula>$O$175</formula>
    </cfRule>
    <cfRule type="cellIs" dxfId="6250" priority="4395" operator="lessThan">
      <formula>$O$175</formula>
    </cfRule>
  </conditionalFormatting>
  <conditionalFormatting sqref="AL179:CA179">
    <cfRule type="containsText" dxfId="6249" priority="4272" operator="containsText" text="Score">
      <formula>NOT(ISERROR(SEARCH("Score",AL179)))</formula>
    </cfRule>
    <cfRule type="cellIs" dxfId="6248" priority="4273" operator="greaterThan">
      <formula>$O$179</formula>
    </cfRule>
    <cfRule type="cellIs" dxfId="6247" priority="4274" operator="equal">
      <formula>$O$179</formula>
    </cfRule>
    <cfRule type="cellIs" dxfId="6246" priority="4275" operator="lessThan">
      <formula>$O$179</formula>
    </cfRule>
  </conditionalFormatting>
  <conditionalFormatting sqref="AL183:CA183">
    <cfRule type="containsText" dxfId="6245" priority="4152" operator="containsText" text="Score">
      <formula>NOT(ISERROR(SEARCH("Score",AL183)))</formula>
    </cfRule>
    <cfRule type="cellIs" dxfId="6244" priority="4153" operator="greaterThan">
      <formula>$O$183</formula>
    </cfRule>
    <cfRule type="cellIs" dxfId="6243" priority="4154" operator="equal">
      <formula>$O$183</formula>
    </cfRule>
    <cfRule type="cellIs" dxfId="6242" priority="4155" operator="lessThan">
      <formula>$O$183</formula>
    </cfRule>
  </conditionalFormatting>
  <conditionalFormatting sqref="AL211:CA211">
    <cfRule type="containsText" dxfId="6241" priority="4032" operator="containsText" text="Score">
      <formula>NOT(ISERROR(SEARCH("Score",AL211)))</formula>
    </cfRule>
    <cfRule type="cellIs" dxfId="6240" priority="4033" operator="greaterThan">
      <formula>$O$211</formula>
    </cfRule>
    <cfRule type="cellIs" dxfId="6239" priority="4034" operator="equal">
      <formula>$O$211</formula>
    </cfRule>
    <cfRule type="cellIs" dxfId="6238" priority="4035" operator="lessThan">
      <formula>$O$211</formula>
    </cfRule>
  </conditionalFormatting>
  <conditionalFormatting sqref="AL215:CA215">
    <cfRule type="containsText" dxfId="6237" priority="3912" operator="containsText" text="Score">
      <formula>NOT(ISERROR(SEARCH("Score",AL215)))</formula>
    </cfRule>
    <cfRule type="cellIs" dxfId="6236" priority="3913" operator="greaterThan">
      <formula>$O$215</formula>
    </cfRule>
    <cfRule type="cellIs" dxfId="6235" priority="3914" operator="equal">
      <formula>$O$215</formula>
    </cfRule>
    <cfRule type="cellIs" dxfId="6234" priority="3915" operator="lessThan">
      <formula>$O$215</formula>
    </cfRule>
  </conditionalFormatting>
  <conditionalFormatting sqref="Q186:Q189">
    <cfRule type="cellIs" dxfId="6233" priority="3262" operator="between">
      <formula>1</formula>
      <formula>700</formula>
    </cfRule>
  </conditionalFormatting>
  <conditionalFormatting sqref="R186:R189">
    <cfRule type="cellIs" dxfId="6232" priority="3261" operator="between">
      <formula>0.05</formula>
      <formula>100</formula>
    </cfRule>
  </conditionalFormatting>
  <conditionalFormatting sqref="K187:P187">
    <cfRule type="cellIs" dxfId="6231" priority="3258" operator="between">
      <formula>1</formula>
      <formula>700</formula>
    </cfRule>
  </conditionalFormatting>
  <conditionalFormatting sqref="AF188:AJ188">
    <cfRule type="cellIs" dxfId="6230" priority="3257" operator="greaterThan">
      <formula>0.05</formula>
    </cfRule>
  </conditionalFormatting>
  <conditionalFormatting sqref="U187">
    <cfRule type="cellIs" dxfId="6229" priority="3256" operator="between">
      <formula>0.05</formula>
      <formula>700</formula>
    </cfRule>
  </conditionalFormatting>
  <conditionalFormatting sqref="U188">
    <cfRule type="cellIs" dxfId="6228" priority="3255" operator="equal">
      <formula>1</formula>
    </cfRule>
  </conditionalFormatting>
  <conditionalFormatting sqref="T187:T188 T189:U189 V187:V189 T186:V186">
    <cfRule type="cellIs" dxfId="6227" priority="3254" operator="equal">
      <formula>1</formula>
    </cfRule>
  </conditionalFormatting>
  <conditionalFormatting sqref="I188">
    <cfRule type="cellIs" dxfId="6226" priority="3253" operator="between">
      <formula>0.05</formula>
      <formula>100</formula>
    </cfRule>
  </conditionalFormatting>
  <conditionalFormatting sqref="K188:O188">
    <cfRule type="cellIs" dxfId="6225" priority="3252" operator="between">
      <formula>0.05</formula>
      <formula>100</formula>
    </cfRule>
  </conditionalFormatting>
  <conditionalFormatting sqref="AF188">
    <cfRule type="containsText" dxfId="6224" priority="3251" operator="containsText" text="ABP">
      <formula>NOT(ISERROR(SEARCH("ABP",AF188)))</formula>
    </cfRule>
  </conditionalFormatting>
  <conditionalFormatting sqref="AG188:AI188">
    <cfRule type="containsText" dxfId="6223" priority="3250" operator="containsText" text="ABP">
      <formula>NOT(ISERROR(SEARCH("ABP",AG188)))</formula>
    </cfRule>
  </conditionalFormatting>
  <conditionalFormatting sqref="AJ188">
    <cfRule type="containsText" dxfId="6222" priority="3249" operator="containsText" text="ABP">
      <formula>NOT(ISERROR(SEARCH("ABP",AJ188)))</formula>
    </cfRule>
  </conditionalFormatting>
  <conditionalFormatting sqref="AL188">
    <cfRule type="containsText" dxfId="6221" priority="3248" operator="containsText" text="ABP">
      <formula>NOT(ISERROR(SEARCH("ABP",AL188)))</formula>
    </cfRule>
  </conditionalFormatting>
  <conditionalFormatting sqref="CA188">
    <cfRule type="containsText" dxfId="6220" priority="3246" operator="containsText" text="ABP">
      <formula>NOT(ISERROR(SEARCH("ABP",CA188)))</formula>
    </cfRule>
  </conditionalFormatting>
  <conditionalFormatting sqref="AL187:CA187">
    <cfRule type="containsText" dxfId="6219" priority="3242" operator="containsText" text="Score">
      <formula>NOT(ISERROR(SEARCH("Score",AL187)))</formula>
    </cfRule>
    <cfRule type="cellIs" dxfId="6218" priority="3243" operator="greaterThan">
      <formula>$O$187</formula>
    </cfRule>
    <cfRule type="cellIs" dxfId="6217" priority="3244" operator="equal">
      <formula>$O$187</formula>
    </cfRule>
    <cfRule type="cellIs" dxfId="6216" priority="3245" operator="lessThan">
      <formula>$O$187</formula>
    </cfRule>
  </conditionalFormatting>
  <conditionalFormatting sqref="Q190:Q193">
    <cfRule type="cellIs" dxfId="6215" priority="3122" operator="between">
      <formula>1</formula>
      <formula>700</formula>
    </cfRule>
  </conditionalFormatting>
  <conditionalFormatting sqref="R190:R193">
    <cfRule type="cellIs" dxfId="6214" priority="3121" operator="between">
      <formula>0.05</formula>
      <formula>100</formula>
    </cfRule>
  </conditionalFormatting>
  <conditionalFormatting sqref="K191:P191">
    <cfRule type="cellIs" dxfId="6213" priority="3118" operator="between">
      <formula>1</formula>
      <formula>700</formula>
    </cfRule>
  </conditionalFormatting>
  <conditionalFormatting sqref="AF192:AJ192">
    <cfRule type="cellIs" dxfId="6212" priority="3117" operator="greaterThan">
      <formula>0.05</formula>
    </cfRule>
  </conditionalFormatting>
  <conditionalFormatting sqref="U191">
    <cfRule type="cellIs" dxfId="6211" priority="3116" operator="between">
      <formula>0.05</formula>
      <formula>700</formula>
    </cfRule>
  </conditionalFormatting>
  <conditionalFormatting sqref="U192">
    <cfRule type="cellIs" dxfId="6210" priority="3115" operator="equal">
      <formula>1</formula>
    </cfRule>
  </conditionalFormatting>
  <conditionalFormatting sqref="T191:T192 T193:U193 V191:V193 T190:V190">
    <cfRule type="cellIs" dxfId="6209" priority="3114" operator="equal">
      <formula>1</formula>
    </cfRule>
  </conditionalFormatting>
  <conditionalFormatting sqref="I192">
    <cfRule type="cellIs" dxfId="6208" priority="3113" operator="between">
      <formula>0.05</formula>
      <formula>100</formula>
    </cfRule>
  </conditionalFormatting>
  <conditionalFormatting sqref="K192:O192">
    <cfRule type="cellIs" dxfId="6207" priority="3112" operator="between">
      <formula>0.05</formula>
      <formula>100</formula>
    </cfRule>
  </conditionalFormatting>
  <conditionalFormatting sqref="AF192">
    <cfRule type="containsText" dxfId="6206" priority="3111" operator="containsText" text="ABP">
      <formula>NOT(ISERROR(SEARCH("ABP",AF192)))</formula>
    </cfRule>
  </conditionalFormatting>
  <conditionalFormatting sqref="AG192:AI192">
    <cfRule type="containsText" dxfId="6205" priority="3110" operator="containsText" text="ABP">
      <formula>NOT(ISERROR(SEARCH("ABP",AG192)))</formula>
    </cfRule>
  </conditionalFormatting>
  <conditionalFormatting sqref="AJ192">
    <cfRule type="containsText" dxfId="6204" priority="3109" operator="containsText" text="ABP">
      <formula>NOT(ISERROR(SEARCH("ABP",AJ192)))</formula>
    </cfRule>
  </conditionalFormatting>
  <conditionalFormatting sqref="AL192">
    <cfRule type="containsText" dxfId="6203" priority="3108" operator="containsText" text="ABP">
      <formula>NOT(ISERROR(SEARCH("ABP",AL192)))</formula>
    </cfRule>
  </conditionalFormatting>
  <conditionalFormatting sqref="CA192">
    <cfRule type="containsText" dxfId="6202" priority="3106" operator="containsText" text="ABP">
      <formula>NOT(ISERROR(SEARCH("ABP",CA192)))</formula>
    </cfRule>
  </conditionalFormatting>
  <conditionalFormatting sqref="AL191:CA191">
    <cfRule type="containsText" dxfId="6201" priority="3102" operator="containsText" text="Score">
      <formula>NOT(ISERROR(SEARCH("Score",AL191)))</formula>
    </cfRule>
    <cfRule type="cellIs" dxfId="6200" priority="3103" operator="greaterThan">
      <formula>$O$191</formula>
    </cfRule>
    <cfRule type="cellIs" dxfId="6199" priority="3104" operator="equal">
      <formula>$O$191</formula>
    </cfRule>
    <cfRule type="cellIs" dxfId="6198" priority="3105" operator="lessThan">
      <formula>$O$191</formula>
    </cfRule>
  </conditionalFormatting>
  <conditionalFormatting sqref="Q194:Q197">
    <cfRule type="cellIs" dxfId="6197" priority="2982" operator="between">
      <formula>1</formula>
      <formula>700</formula>
    </cfRule>
  </conditionalFormatting>
  <conditionalFormatting sqref="R194:R197">
    <cfRule type="cellIs" dxfId="6196" priority="2981" operator="between">
      <formula>0.05</formula>
      <formula>100</formula>
    </cfRule>
  </conditionalFormatting>
  <conditionalFormatting sqref="K195:P195">
    <cfRule type="cellIs" dxfId="6195" priority="2978" operator="between">
      <formula>1</formula>
      <formula>700</formula>
    </cfRule>
  </conditionalFormatting>
  <conditionalFormatting sqref="AF196:AJ196">
    <cfRule type="cellIs" dxfId="6194" priority="2977" operator="greaterThan">
      <formula>0.05</formula>
    </cfRule>
  </conditionalFormatting>
  <conditionalFormatting sqref="U195">
    <cfRule type="cellIs" dxfId="6193" priority="2976" operator="between">
      <formula>0.05</formula>
      <formula>700</formula>
    </cfRule>
  </conditionalFormatting>
  <conditionalFormatting sqref="U196">
    <cfRule type="cellIs" dxfId="6192" priority="2975" operator="equal">
      <formula>1</formula>
    </cfRule>
  </conditionalFormatting>
  <conditionalFormatting sqref="T195:T196 T197:U197 V195:V197 T194:V194">
    <cfRule type="cellIs" dxfId="6191" priority="2974" operator="equal">
      <formula>1</formula>
    </cfRule>
  </conditionalFormatting>
  <conditionalFormatting sqref="I196">
    <cfRule type="cellIs" dxfId="6190" priority="2973" operator="between">
      <formula>0.05</formula>
      <formula>100</formula>
    </cfRule>
  </conditionalFormatting>
  <conditionalFormatting sqref="K196:O196">
    <cfRule type="cellIs" dxfId="6189" priority="2972" operator="between">
      <formula>0.05</formula>
      <formula>100</formula>
    </cfRule>
  </conditionalFormatting>
  <conditionalFormatting sqref="AF196">
    <cfRule type="containsText" dxfId="6188" priority="2971" operator="containsText" text="ABP">
      <formula>NOT(ISERROR(SEARCH("ABP",AF196)))</formula>
    </cfRule>
  </conditionalFormatting>
  <conditionalFormatting sqref="AG196:AI196">
    <cfRule type="containsText" dxfId="6187" priority="2970" operator="containsText" text="ABP">
      <formula>NOT(ISERROR(SEARCH("ABP",AG196)))</formula>
    </cfRule>
  </conditionalFormatting>
  <conditionalFormatting sqref="AJ196">
    <cfRule type="containsText" dxfId="6186" priority="2969" operator="containsText" text="ABP">
      <formula>NOT(ISERROR(SEARCH("ABP",AJ196)))</formula>
    </cfRule>
  </conditionalFormatting>
  <conditionalFormatting sqref="AL196">
    <cfRule type="containsText" dxfId="6185" priority="2968" operator="containsText" text="ABP">
      <formula>NOT(ISERROR(SEARCH("ABP",AL196)))</formula>
    </cfRule>
  </conditionalFormatting>
  <conditionalFormatting sqref="CA196">
    <cfRule type="containsText" dxfId="6184" priority="2966" operator="containsText" text="ABP">
      <formula>NOT(ISERROR(SEARCH("ABP",CA196)))</formula>
    </cfRule>
  </conditionalFormatting>
  <conditionalFormatting sqref="AL195:CA195">
    <cfRule type="containsText" dxfId="6183" priority="2962" operator="containsText" text="Score">
      <formula>NOT(ISERROR(SEARCH("Score",AL195)))</formula>
    </cfRule>
    <cfRule type="cellIs" dxfId="6182" priority="2963" operator="greaterThan">
      <formula>$O$195</formula>
    </cfRule>
    <cfRule type="cellIs" dxfId="6181" priority="2964" operator="equal">
      <formula>$O$195</formula>
    </cfRule>
    <cfRule type="cellIs" dxfId="6180" priority="2965" operator="lessThan">
      <formula>$O$195</formula>
    </cfRule>
  </conditionalFormatting>
  <conditionalFormatting sqref="Q198:Q201">
    <cfRule type="cellIs" dxfId="6179" priority="2838" operator="between">
      <formula>1</formula>
      <formula>700</formula>
    </cfRule>
  </conditionalFormatting>
  <conditionalFormatting sqref="R198:R201">
    <cfRule type="cellIs" dxfId="6178" priority="2837" operator="between">
      <formula>0.05</formula>
      <formula>100</formula>
    </cfRule>
  </conditionalFormatting>
  <conditionalFormatting sqref="K199:P199">
    <cfRule type="cellIs" dxfId="6177" priority="2834" operator="between">
      <formula>1</formula>
      <formula>700</formula>
    </cfRule>
  </conditionalFormatting>
  <conditionalFormatting sqref="AF200:AJ200">
    <cfRule type="cellIs" dxfId="6176" priority="2833" operator="greaterThan">
      <formula>0.05</formula>
    </cfRule>
  </conditionalFormatting>
  <conditionalFormatting sqref="U199">
    <cfRule type="cellIs" dxfId="6175" priority="2832" operator="between">
      <formula>0.05</formula>
      <formula>700</formula>
    </cfRule>
  </conditionalFormatting>
  <conditionalFormatting sqref="U200">
    <cfRule type="cellIs" dxfId="6174" priority="2831" operator="equal">
      <formula>1</formula>
    </cfRule>
  </conditionalFormatting>
  <conditionalFormatting sqref="T199:T200 T201:U201 V199:V201 T198:V198">
    <cfRule type="cellIs" dxfId="6173" priority="2830" operator="equal">
      <formula>1</formula>
    </cfRule>
  </conditionalFormatting>
  <conditionalFormatting sqref="I200">
    <cfRule type="cellIs" dxfId="6172" priority="2829" operator="between">
      <formula>0.05</formula>
      <formula>100</formula>
    </cfRule>
  </conditionalFormatting>
  <conditionalFormatting sqref="K200:O200">
    <cfRule type="cellIs" dxfId="6171" priority="2828" operator="between">
      <formula>0.05</formula>
      <formula>100</formula>
    </cfRule>
  </conditionalFormatting>
  <conditionalFormatting sqref="AF200">
    <cfRule type="containsText" dxfId="6170" priority="2827" operator="containsText" text="ABP">
      <formula>NOT(ISERROR(SEARCH("ABP",AF200)))</formula>
    </cfRule>
  </conditionalFormatting>
  <conditionalFormatting sqref="AG200:AI200">
    <cfRule type="containsText" dxfId="6169" priority="2826" operator="containsText" text="ABP">
      <formula>NOT(ISERROR(SEARCH("ABP",AG200)))</formula>
    </cfRule>
  </conditionalFormatting>
  <conditionalFormatting sqref="AJ200">
    <cfRule type="containsText" dxfId="6168" priority="2825" operator="containsText" text="ABP">
      <formula>NOT(ISERROR(SEARCH("ABP",AJ200)))</formula>
    </cfRule>
  </conditionalFormatting>
  <conditionalFormatting sqref="AL200">
    <cfRule type="containsText" dxfId="6167" priority="2824" operator="containsText" text="ABP">
      <formula>NOT(ISERROR(SEARCH("ABP",AL200)))</formula>
    </cfRule>
  </conditionalFormatting>
  <conditionalFormatting sqref="CA200">
    <cfRule type="containsText" dxfId="6166" priority="2822" operator="containsText" text="ABP">
      <formula>NOT(ISERROR(SEARCH("ABP",CA200)))</formula>
    </cfRule>
  </conditionalFormatting>
  <conditionalFormatting sqref="AL199:CA199">
    <cfRule type="containsText" dxfId="6165" priority="2818" operator="containsText" text="Score">
      <formula>NOT(ISERROR(SEARCH("Score",AL199)))</formula>
    </cfRule>
    <cfRule type="cellIs" dxfId="6164" priority="2819" operator="greaterThan">
      <formula>$O$199</formula>
    </cfRule>
    <cfRule type="cellIs" dxfId="6163" priority="2820" operator="equal">
      <formula>$O$199</formula>
    </cfRule>
    <cfRule type="cellIs" dxfId="6162" priority="2821" operator="lessThan">
      <formula>$O$199</formula>
    </cfRule>
  </conditionalFormatting>
  <conditionalFormatting sqref="Q202:Q205">
    <cfRule type="cellIs" dxfId="6161" priority="2698" operator="between">
      <formula>1</formula>
      <formula>700</formula>
    </cfRule>
  </conditionalFormatting>
  <conditionalFormatting sqref="R202:R205">
    <cfRule type="cellIs" dxfId="6160" priority="2697" operator="between">
      <formula>0.05</formula>
      <formula>100</formula>
    </cfRule>
  </conditionalFormatting>
  <conditionalFormatting sqref="K203:P203">
    <cfRule type="cellIs" dxfId="6159" priority="2694" operator="between">
      <formula>1</formula>
      <formula>700</formula>
    </cfRule>
  </conditionalFormatting>
  <conditionalFormatting sqref="AF204:AJ204">
    <cfRule type="cellIs" dxfId="6158" priority="2693" operator="greaterThan">
      <formula>0.05</formula>
    </cfRule>
  </conditionalFormatting>
  <conditionalFormatting sqref="U203">
    <cfRule type="cellIs" dxfId="6157" priority="2692" operator="between">
      <formula>0.05</formula>
      <formula>700</formula>
    </cfRule>
  </conditionalFormatting>
  <conditionalFormatting sqref="U204">
    <cfRule type="cellIs" dxfId="6156" priority="2691" operator="equal">
      <formula>1</formula>
    </cfRule>
  </conditionalFormatting>
  <conditionalFormatting sqref="T203:T204 T205:U205 V203:V205 T202:V202">
    <cfRule type="cellIs" dxfId="6155" priority="2690" operator="equal">
      <formula>1</formula>
    </cfRule>
  </conditionalFormatting>
  <conditionalFormatting sqref="I204">
    <cfRule type="cellIs" dxfId="6154" priority="2689" operator="between">
      <formula>0.05</formula>
      <formula>100</formula>
    </cfRule>
  </conditionalFormatting>
  <conditionalFormatting sqref="K204:O204">
    <cfRule type="cellIs" dxfId="6153" priority="2688" operator="between">
      <formula>0.05</formula>
      <formula>100</formula>
    </cfRule>
  </conditionalFormatting>
  <conditionalFormatting sqref="AF204">
    <cfRule type="containsText" dxfId="6152" priority="2687" operator="containsText" text="ABP">
      <formula>NOT(ISERROR(SEARCH("ABP",AF204)))</formula>
    </cfRule>
  </conditionalFormatting>
  <conditionalFormatting sqref="AG204:AI204">
    <cfRule type="containsText" dxfId="6151" priority="2686" operator="containsText" text="ABP">
      <formula>NOT(ISERROR(SEARCH("ABP",AG204)))</formula>
    </cfRule>
  </conditionalFormatting>
  <conditionalFormatting sqref="AJ204">
    <cfRule type="containsText" dxfId="6150" priority="2685" operator="containsText" text="ABP">
      <formula>NOT(ISERROR(SEARCH("ABP",AJ204)))</formula>
    </cfRule>
  </conditionalFormatting>
  <conditionalFormatting sqref="AL204">
    <cfRule type="containsText" dxfId="6149" priority="2684" operator="containsText" text="ABP">
      <formula>NOT(ISERROR(SEARCH("ABP",AL204)))</formula>
    </cfRule>
  </conditionalFormatting>
  <conditionalFormatting sqref="CA204">
    <cfRule type="containsText" dxfId="6148" priority="2682" operator="containsText" text="ABP">
      <formula>NOT(ISERROR(SEARCH("ABP",CA204)))</formula>
    </cfRule>
  </conditionalFormatting>
  <conditionalFormatting sqref="AL203:CA203">
    <cfRule type="containsText" dxfId="6147" priority="2678" operator="containsText" text="Score">
      <formula>NOT(ISERROR(SEARCH("Score",AL203)))</formula>
    </cfRule>
    <cfRule type="cellIs" dxfId="6146" priority="2679" operator="greaterThan">
      <formula>$O$203</formula>
    </cfRule>
    <cfRule type="cellIs" dxfId="6145" priority="2680" operator="equal">
      <formula>$O$203</formula>
    </cfRule>
    <cfRule type="cellIs" dxfId="6144" priority="2681" operator="lessThan">
      <formula>$O$203</formula>
    </cfRule>
  </conditionalFormatting>
  <conditionalFormatting sqref="Q206:Q209">
    <cfRule type="cellIs" dxfId="6143" priority="2558" operator="between">
      <formula>1</formula>
      <formula>700</formula>
    </cfRule>
  </conditionalFormatting>
  <conditionalFormatting sqref="R206:R209">
    <cfRule type="cellIs" dxfId="6142" priority="2557" operator="between">
      <formula>0.05</formula>
      <formula>100</formula>
    </cfRule>
  </conditionalFormatting>
  <conditionalFormatting sqref="K207:P207">
    <cfRule type="cellIs" dxfId="6141" priority="2554" operator="between">
      <formula>1</formula>
      <formula>700</formula>
    </cfRule>
  </conditionalFormatting>
  <conditionalFormatting sqref="AF208:AJ208">
    <cfRule type="cellIs" dxfId="6140" priority="2553" operator="greaterThan">
      <formula>0.05</formula>
    </cfRule>
  </conditionalFormatting>
  <conditionalFormatting sqref="U207">
    <cfRule type="cellIs" dxfId="6139" priority="2552" operator="between">
      <formula>0.05</formula>
      <formula>700</formula>
    </cfRule>
  </conditionalFormatting>
  <conditionalFormatting sqref="U208">
    <cfRule type="cellIs" dxfId="6138" priority="2551" operator="equal">
      <formula>1</formula>
    </cfRule>
  </conditionalFormatting>
  <conditionalFormatting sqref="T207:T208 T209:U209 V207:V209 T206:V206">
    <cfRule type="cellIs" dxfId="6137" priority="2550" operator="equal">
      <formula>1</formula>
    </cfRule>
  </conditionalFormatting>
  <conditionalFormatting sqref="I208">
    <cfRule type="cellIs" dxfId="6136" priority="2549" operator="between">
      <formula>0.05</formula>
      <formula>100</formula>
    </cfRule>
  </conditionalFormatting>
  <conditionalFormatting sqref="K208:O208">
    <cfRule type="cellIs" dxfId="6135" priority="2548" operator="between">
      <formula>0.05</formula>
      <formula>100</formula>
    </cfRule>
  </conditionalFormatting>
  <conditionalFormatting sqref="AF208">
    <cfRule type="containsText" dxfId="6134" priority="2547" operator="containsText" text="ABP">
      <formula>NOT(ISERROR(SEARCH("ABP",AF208)))</formula>
    </cfRule>
  </conditionalFormatting>
  <conditionalFormatting sqref="AG208:AI208">
    <cfRule type="containsText" dxfId="6133" priority="2546" operator="containsText" text="ABP">
      <formula>NOT(ISERROR(SEARCH("ABP",AG208)))</formula>
    </cfRule>
  </conditionalFormatting>
  <conditionalFormatting sqref="AJ208">
    <cfRule type="containsText" dxfId="6132" priority="2545" operator="containsText" text="ABP">
      <formula>NOT(ISERROR(SEARCH("ABP",AJ208)))</formula>
    </cfRule>
  </conditionalFormatting>
  <conditionalFormatting sqref="AL208">
    <cfRule type="containsText" dxfId="6131" priority="2544" operator="containsText" text="ABP">
      <formula>NOT(ISERROR(SEARCH("ABP",AL208)))</formula>
    </cfRule>
  </conditionalFormatting>
  <conditionalFormatting sqref="CA208">
    <cfRule type="containsText" dxfId="6130" priority="2542" operator="containsText" text="ABP">
      <formula>NOT(ISERROR(SEARCH("ABP",CA208)))</formula>
    </cfRule>
  </conditionalFormatting>
  <conditionalFormatting sqref="AL207:CA207">
    <cfRule type="containsText" dxfId="6129" priority="2538" operator="containsText" text="Score">
      <formula>NOT(ISERROR(SEARCH("Score",AL207)))</formula>
    </cfRule>
    <cfRule type="cellIs" dxfId="6128" priority="2539" operator="greaterThan">
      <formula>$O$207</formula>
    </cfRule>
    <cfRule type="cellIs" dxfId="6127" priority="2540" operator="equal">
      <formula>$O$207</formula>
    </cfRule>
    <cfRule type="cellIs" dxfId="6126" priority="2541" operator="lessThan">
      <formula>$O$207</formula>
    </cfRule>
  </conditionalFormatting>
  <conditionalFormatting sqref="Q274:Q293">
    <cfRule type="cellIs" dxfId="6125" priority="1570" operator="between">
      <formula>1</formula>
      <formula>700</formula>
    </cfRule>
  </conditionalFormatting>
  <conditionalFormatting sqref="R274:R293">
    <cfRule type="cellIs" dxfId="6124" priority="1569" operator="between">
      <formula>0.05</formula>
      <formula>100</formula>
    </cfRule>
  </conditionalFormatting>
  <conditionalFormatting sqref="K291:P291">
    <cfRule type="cellIs" dxfId="6123" priority="1566" operator="between">
      <formula>1</formula>
      <formula>700</formula>
    </cfRule>
  </conditionalFormatting>
  <conditionalFormatting sqref="AF292:AJ292">
    <cfRule type="cellIs" dxfId="6122" priority="1565" operator="greaterThan">
      <formula>0.05</formula>
    </cfRule>
  </conditionalFormatting>
  <conditionalFormatting sqref="U291">
    <cfRule type="cellIs" dxfId="6121" priority="1564" operator="between">
      <formula>0.05</formula>
      <formula>700</formula>
    </cfRule>
  </conditionalFormatting>
  <conditionalFormatting sqref="U292">
    <cfRule type="cellIs" dxfId="6120" priority="1563" operator="equal">
      <formula>1</formula>
    </cfRule>
  </conditionalFormatting>
  <conditionalFormatting sqref="T291:T292 T293:U293 V291:V293 T290:V290">
    <cfRule type="cellIs" dxfId="6119" priority="1562" operator="equal">
      <formula>1</formula>
    </cfRule>
  </conditionalFormatting>
  <conditionalFormatting sqref="I292">
    <cfRule type="cellIs" dxfId="6118" priority="1561" operator="between">
      <formula>0.05</formula>
      <formula>100</formula>
    </cfRule>
  </conditionalFormatting>
  <conditionalFormatting sqref="K292:O292">
    <cfRule type="cellIs" dxfId="6117" priority="1560" operator="between">
      <formula>0.05</formula>
      <formula>100</formula>
    </cfRule>
  </conditionalFormatting>
  <conditionalFormatting sqref="AF292">
    <cfRule type="containsText" dxfId="6116" priority="1559" operator="containsText" text="ABP">
      <formula>NOT(ISERROR(SEARCH("ABP",AF292)))</formula>
    </cfRule>
  </conditionalFormatting>
  <conditionalFormatting sqref="AG292:AI292">
    <cfRule type="containsText" dxfId="6115" priority="1558" operator="containsText" text="ABP">
      <formula>NOT(ISERROR(SEARCH("ABP",AG292)))</formula>
    </cfRule>
  </conditionalFormatting>
  <conditionalFormatting sqref="AJ292">
    <cfRule type="containsText" dxfId="6114" priority="1557" operator="containsText" text="ABP">
      <formula>NOT(ISERROR(SEARCH("ABP",AJ292)))</formula>
    </cfRule>
  </conditionalFormatting>
  <conditionalFormatting sqref="AL292">
    <cfRule type="containsText" dxfId="6113" priority="1556" operator="containsText" text="ABP">
      <formula>NOT(ISERROR(SEARCH("ABP",AL292)))</formula>
    </cfRule>
  </conditionalFormatting>
  <conditionalFormatting sqref="CA292">
    <cfRule type="containsText" dxfId="6112" priority="1554" operator="containsText" text="ABP">
      <formula>NOT(ISERROR(SEARCH("ABP",CA292)))</formula>
    </cfRule>
  </conditionalFormatting>
  <conditionalFormatting sqref="AL291:CA291 AL275:CA275 AL279:CA279 AL283:CA283 AL287:CA287">
    <cfRule type="containsText" dxfId="6111" priority="1550" operator="containsText" text="Score">
      <formula>NOT(ISERROR(SEARCH("Score",AL275)))</formula>
    </cfRule>
    <cfRule type="cellIs" dxfId="6110" priority="1551" operator="greaterThan">
      <formula>$O$291</formula>
    </cfRule>
    <cfRule type="cellIs" dxfId="6109" priority="1552" operator="equal">
      <formula>$O$291</formula>
    </cfRule>
    <cfRule type="cellIs" dxfId="6108" priority="1553" operator="lessThan">
      <formula>$O$291</formula>
    </cfRule>
  </conditionalFormatting>
  <conditionalFormatting sqref="Q266:Q269">
    <cfRule type="cellIs" dxfId="6107" priority="1410" operator="between">
      <formula>1</formula>
      <formula>700</formula>
    </cfRule>
  </conditionalFormatting>
  <conditionalFormatting sqref="R266:R269">
    <cfRule type="cellIs" dxfId="6106" priority="1409" operator="between">
      <formula>0.05</formula>
      <formula>100</formula>
    </cfRule>
  </conditionalFormatting>
  <conditionalFormatting sqref="K267:P267">
    <cfRule type="cellIs" dxfId="6105" priority="1406" operator="between">
      <formula>1</formula>
      <formula>700</formula>
    </cfRule>
  </conditionalFormatting>
  <conditionalFormatting sqref="AF268:AJ268">
    <cfRule type="cellIs" dxfId="6104" priority="1405" operator="greaterThan">
      <formula>0.05</formula>
    </cfRule>
  </conditionalFormatting>
  <conditionalFormatting sqref="U267">
    <cfRule type="cellIs" dxfId="6103" priority="1404" operator="between">
      <formula>0.05</formula>
      <formula>700</formula>
    </cfRule>
  </conditionalFormatting>
  <conditionalFormatting sqref="U268">
    <cfRule type="cellIs" dxfId="6102" priority="1403" operator="equal">
      <formula>1</formula>
    </cfRule>
  </conditionalFormatting>
  <conditionalFormatting sqref="T267:T268 T269:U269 V267:V269 T266:V266">
    <cfRule type="cellIs" dxfId="6101" priority="1402" operator="equal">
      <formula>1</formula>
    </cfRule>
  </conditionalFormatting>
  <conditionalFormatting sqref="I268">
    <cfRule type="cellIs" dxfId="6100" priority="1401" operator="between">
      <formula>0.05</formula>
      <formula>100</formula>
    </cfRule>
  </conditionalFormatting>
  <conditionalFormatting sqref="K268:O268">
    <cfRule type="cellIs" dxfId="6099" priority="1400" operator="between">
      <formula>0.05</formula>
      <formula>100</formula>
    </cfRule>
  </conditionalFormatting>
  <conditionalFormatting sqref="AF268">
    <cfRule type="containsText" dxfId="6098" priority="1399" operator="containsText" text="ABP">
      <formula>NOT(ISERROR(SEARCH("ABP",AF268)))</formula>
    </cfRule>
  </conditionalFormatting>
  <conditionalFormatting sqref="AG268:AI268">
    <cfRule type="containsText" dxfId="6097" priority="1398" operator="containsText" text="ABP">
      <formula>NOT(ISERROR(SEARCH("ABP",AG268)))</formula>
    </cfRule>
  </conditionalFormatting>
  <conditionalFormatting sqref="AJ268">
    <cfRule type="containsText" dxfId="6096" priority="1397" operator="containsText" text="ABP">
      <formula>NOT(ISERROR(SEARCH("ABP",AJ268)))</formula>
    </cfRule>
  </conditionalFormatting>
  <conditionalFormatting sqref="AL268">
    <cfRule type="containsText" dxfId="6095" priority="1396" operator="containsText" text="ABP">
      <formula>NOT(ISERROR(SEARCH("ABP",AL268)))</formula>
    </cfRule>
  </conditionalFormatting>
  <conditionalFormatting sqref="CA268">
    <cfRule type="containsText" dxfId="6094" priority="1394" operator="containsText" text="ABP">
      <formula>NOT(ISERROR(SEARCH("ABP",CA268)))</formula>
    </cfRule>
  </conditionalFormatting>
  <conditionalFormatting sqref="AL267:CA267 AL239:CA239 AL243:CA243 AL247:CA247 AL251:CA251 AL255:CA255 AL259:CA259">
    <cfRule type="containsText" dxfId="6093" priority="1390" operator="containsText" text="Score">
      <formula>NOT(ISERROR(SEARCH("Score",AL239)))</formula>
    </cfRule>
    <cfRule type="cellIs" dxfId="6092" priority="1391" operator="greaterThan">
      <formula>$O$267</formula>
    </cfRule>
    <cfRule type="cellIs" dxfId="6091" priority="1392" operator="equal">
      <formula>$O$267</formula>
    </cfRule>
    <cfRule type="cellIs" dxfId="6090" priority="1393" operator="lessThan">
      <formula>$O$267</formula>
    </cfRule>
  </conditionalFormatting>
  <conditionalFormatting sqref="Q270:Q273">
    <cfRule type="cellIs" dxfId="6089" priority="1250" operator="between">
      <formula>1</formula>
      <formula>700</formula>
    </cfRule>
  </conditionalFormatting>
  <conditionalFormatting sqref="R270:R272">
    <cfRule type="cellIs" dxfId="6088" priority="1249" operator="between">
      <formula>0.05</formula>
      <formula>100</formula>
    </cfRule>
  </conditionalFormatting>
  <conditionalFormatting sqref="K271:P271">
    <cfRule type="cellIs" dxfId="6087" priority="1246" operator="between">
      <formula>1</formula>
      <formula>700</formula>
    </cfRule>
  </conditionalFormatting>
  <conditionalFormatting sqref="AF272:AJ272">
    <cfRule type="cellIs" dxfId="6086" priority="1245" operator="greaterThan">
      <formula>0.05</formula>
    </cfRule>
  </conditionalFormatting>
  <conditionalFormatting sqref="U271">
    <cfRule type="cellIs" dxfId="6085" priority="1244" operator="between">
      <formula>0.05</formula>
      <formula>700</formula>
    </cfRule>
  </conditionalFormatting>
  <conditionalFormatting sqref="U272">
    <cfRule type="cellIs" dxfId="6084" priority="1243" operator="equal">
      <formula>1</formula>
    </cfRule>
  </conditionalFormatting>
  <conditionalFormatting sqref="T271:T272 T273:U273 V271:V273 T270:V270">
    <cfRule type="cellIs" dxfId="6083" priority="1242" operator="equal">
      <formula>1</formula>
    </cfRule>
  </conditionalFormatting>
  <conditionalFormatting sqref="I272">
    <cfRule type="cellIs" dxfId="6082" priority="1241" operator="between">
      <formula>0.05</formula>
      <formula>100</formula>
    </cfRule>
  </conditionalFormatting>
  <conditionalFormatting sqref="K272:O272">
    <cfRule type="cellIs" dxfId="6081" priority="1240" operator="between">
      <formula>0.05</formula>
      <formula>100</formula>
    </cfRule>
  </conditionalFormatting>
  <conditionalFormatting sqref="AF272">
    <cfRule type="containsText" dxfId="6080" priority="1239" operator="containsText" text="ABP">
      <formula>NOT(ISERROR(SEARCH("ABP",AF272)))</formula>
    </cfRule>
  </conditionalFormatting>
  <conditionalFormatting sqref="AG272:AI272">
    <cfRule type="containsText" dxfId="6079" priority="1238" operator="containsText" text="ABP">
      <formula>NOT(ISERROR(SEARCH("ABP",AG272)))</formula>
    </cfRule>
  </conditionalFormatting>
  <conditionalFormatting sqref="AJ272">
    <cfRule type="containsText" dxfId="6078" priority="1237" operator="containsText" text="ABP">
      <formula>NOT(ISERROR(SEARCH("ABP",AJ272)))</formula>
    </cfRule>
  </conditionalFormatting>
  <conditionalFormatting sqref="AL272">
    <cfRule type="containsText" dxfId="6077" priority="1236" operator="containsText" text="ABP">
      <formula>NOT(ISERROR(SEARCH("ABP",AL272)))</formula>
    </cfRule>
  </conditionalFormatting>
  <conditionalFormatting sqref="CA272">
    <cfRule type="containsText" dxfId="6076" priority="1234" operator="containsText" text="ABP">
      <formula>NOT(ISERROR(SEARCH("ABP",CA272)))</formula>
    </cfRule>
  </conditionalFormatting>
  <conditionalFormatting sqref="AL271:CA271 AL231:CA231 AL235:CA235 AL263:CA263 AL227:CA227">
    <cfRule type="containsText" dxfId="6075" priority="1230" operator="containsText" text="Score">
      <formula>NOT(ISERROR(SEARCH("Score",AL227)))</formula>
    </cfRule>
    <cfRule type="cellIs" dxfId="6074" priority="1231" operator="greaterThan">
      <formula>$O$271</formula>
    </cfRule>
    <cfRule type="cellIs" dxfId="6073" priority="1232" operator="equal">
      <formula>$O$271</formula>
    </cfRule>
    <cfRule type="cellIs" dxfId="6072" priority="1233" operator="lessThan">
      <formula>$O$271</formula>
    </cfRule>
  </conditionalFormatting>
  <conditionalFormatting sqref="Q222:Q225">
    <cfRule type="cellIs" dxfId="6071" priority="225" operator="between">
      <formula>1</formula>
      <formula>700</formula>
    </cfRule>
  </conditionalFormatting>
  <conditionalFormatting sqref="R222:R225">
    <cfRule type="cellIs" dxfId="6070" priority="224" operator="between">
      <formula>0.05</formula>
      <formula>100</formula>
    </cfRule>
  </conditionalFormatting>
  <conditionalFormatting sqref="K223:P223">
    <cfRule type="cellIs" dxfId="6069" priority="222" operator="between">
      <formula>1</formula>
      <formula>700</formula>
    </cfRule>
  </conditionalFormatting>
  <conditionalFormatting sqref="AF224:AJ224">
    <cfRule type="cellIs" dxfId="6068" priority="221" operator="greaterThan">
      <formula>0.05</formula>
    </cfRule>
  </conditionalFormatting>
  <conditionalFormatting sqref="U223">
    <cfRule type="cellIs" dxfId="6067" priority="220" operator="between">
      <formula>0.05</formula>
      <formula>700</formula>
    </cfRule>
  </conditionalFormatting>
  <conditionalFormatting sqref="U224">
    <cfRule type="cellIs" dxfId="6066" priority="219" operator="equal">
      <formula>1</formula>
    </cfRule>
  </conditionalFormatting>
  <conditionalFormatting sqref="T223:T224 T225:U225 V223:V225 T222:V222">
    <cfRule type="cellIs" dxfId="6065" priority="218" operator="equal">
      <formula>1</formula>
    </cfRule>
  </conditionalFormatting>
  <conditionalFormatting sqref="I224">
    <cfRule type="cellIs" dxfId="6064" priority="217" operator="between">
      <formula>0.05</formula>
      <formula>100</formula>
    </cfRule>
  </conditionalFormatting>
  <conditionalFormatting sqref="K224:O224">
    <cfRule type="cellIs" dxfId="6063" priority="216" operator="between">
      <formula>0.05</formula>
      <formula>100</formula>
    </cfRule>
  </conditionalFormatting>
  <conditionalFormatting sqref="AF224">
    <cfRule type="containsText" dxfId="6062" priority="215" operator="containsText" text="ABP">
      <formula>NOT(ISERROR(SEARCH("ABP",AF224)))</formula>
    </cfRule>
  </conditionalFormatting>
  <conditionalFormatting sqref="AG224:AI224">
    <cfRule type="containsText" dxfId="6061" priority="214" operator="containsText" text="ABP">
      <formula>NOT(ISERROR(SEARCH("ABP",AG224)))</formula>
    </cfRule>
  </conditionalFormatting>
  <conditionalFormatting sqref="AJ224">
    <cfRule type="containsText" dxfId="6060" priority="213" operator="containsText" text="ABP">
      <formula>NOT(ISERROR(SEARCH("ABP",AJ224)))</formula>
    </cfRule>
  </conditionalFormatting>
  <conditionalFormatting sqref="AL224">
    <cfRule type="containsText" dxfId="6059" priority="212" operator="containsText" text="ABP">
      <formula>NOT(ISERROR(SEARCH("ABP",AL224)))</formula>
    </cfRule>
  </conditionalFormatting>
  <conditionalFormatting sqref="CA224">
    <cfRule type="containsText" dxfId="6058" priority="210" operator="containsText" text="ABP">
      <formula>NOT(ISERROR(SEARCH("ABP",CA224)))</formula>
    </cfRule>
  </conditionalFormatting>
  <conditionalFormatting sqref="AL223:CA223">
    <cfRule type="containsText" dxfId="6057" priority="206" operator="containsText" text="Score">
      <formula>NOT(ISERROR(SEARCH("Score",AL223)))</formula>
    </cfRule>
    <cfRule type="cellIs" dxfId="6056" priority="207" operator="greaterThan">
      <formula>$O$223</formula>
    </cfRule>
    <cfRule type="cellIs" dxfId="6055" priority="208" operator="equal">
      <formula>$O$223</formula>
    </cfRule>
    <cfRule type="cellIs" dxfId="6054" priority="209" operator="lessThan">
      <formula>$O$223</formula>
    </cfRule>
  </conditionalFormatting>
  <conditionalFormatting sqref="Q218:Q221">
    <cfRule type="cellIs" dxfId="6053" priority="191" operator="between">
      <formula>1</formula>
      <formula>700</formula>
    </cfRule>
  </conditionalFormatting>
  <conditionalFormatting sqref="R218:R220">
    <cfRule type="cellIs" dxfId="6052" priority="190" operator="between">
      <formula>0.05</formula>
      <formula>100</formula>
    </cfRule>
  </conditionalFormatting>
  <conditionalFormatting sqref="K219:P219">
    <cfRule type="cellIs" dxfId="6051" priority="188" operator="between">
      <formula>1</formula>
      <formula>700</formula>
    </cfRule>
  </conditionalFormatting>
  <conditionalFormatting sqref="AF220:AJ220">
    <cfRule type="cellIs" dxfId="6050" priority="187" operator="greaterThan">
      <formula>0.05</formula>
    </cfRule>
  </conditionalFormatting>
  <conditionalFormatting sqref="U219">
    <cfRule type="cellIs" dxfId="6049" priority="186" operator="between">
      <formula>0.05</formula>
      <formula>700</formula>
    </cfRule>
  </conditionalFormatting>
  <conditionalFormatting sqref="U220">
    <cfRule type="cellIs" dxfId="6048" priority="185" operator="equal">
      <formula>1</formula>
    </cfRule>
  </conditionalFormatting>
  <conditionalFormatting sqref="T219:T220 T221:U221 V219:V221 T218:V218">
    <cfRule type="cellIs" dxfId="6047" priority="184" operator="equal">
      <formula>1</formula>
    </cfRule>
  </conditionalFormatting>
  <conditionalFormatting sqref="I220">
    <cfRule type="cellIs" dxfId="6046" priority="183" operator="between">
      <formula>0.05</formula>
      <formula>100</formula>
    </cfRule>
  </conditionalFormatting>
  <conditionalFormatting sqref="K220:O220">
    <cfRule type="cellIs" dxfId="6045" priority="182" operator="between">
      <formula>0.05</formula>
      <formula>100</formula>
    </cfRule>
  </conditionalFormatting>
  <conditionalFormatting sqref="AF220">
    <cfRule type="containsText" dxfId="6044" priority="181" operator="containsText" text="ABP">
      <formula>NOT(ISERROR(SEARCH("ABP",AF220)))</formula>
    </cfRule>
  </conditionalFormatting>
  <conditionalFormatting sqref="AG220:AI220">
    <cfRule type="containsText" dxfId="6043" priority="180" operator="containsText" text="ABP">
      <formula>NOT(ISERROR(SEARCH("ABP",AG220)))</formula>
    </cfRule>
  </conditionalFormatting>
  <conditionalFormatting sqref="AJ220">
    <cfRule type="containsText" dxfId="6042" priority="179" operator="containsText" text="ABP">
      <formula>NOT(ISERROR(SEARCH("ABP",AJ220)))</formula>
    </cfRule>
  </conditionalFormatting>
  <conditionalFormatting sqref="AL220">
    <cfRule type="containsText" dxfId="6041" priority="178" operator="containsText" text="ABP">
      <formula>NOT(ISERROR(SEARCH("ABP",AL220)))</formula>
    </cfRule>
  </conditionalFormatting>
  <conditionalFormatting sqref="CA220">
    <cfRule type="containsText" dxfId="6040" priority="176" operator="containsText" text="ABP">
      <formula>NOT(ISERROR(SEARCH("ABP",CA220)))</formula>
    </cfRule>
  </conditionalFormatting>
  <conditionalFormatting sqref="AL219:CA219">
    <cfRule type="containsText" dxfId="6039" priority="172" operator="containsText" text="Score">
      <formula>NOT(ISERROR(SEARCH("Score",AL219)))</formula>
    </cfRule>
    <cfRule type="cellIs" dxfId="6038" priority="173" operator="greaterThan">
      <formula>$O$219</formula>
    </cfRule>
    <cfRule type="cellIs" dxfId="6037" priority="174" operator="equal">
      <formula>$O$219</formula>
    </cfRule>
    <cfRule type="cellIs" dxfId="6036" priority="175" operator="lessThan">
      <formula>$O$219</formula>
    </cfRule>
  </conditionalFormatting>
  <conditionalFormatting sqref="AL228 AL232 AL236 AL264">
    <cfRule type="cellIs" dxfId="6035" priority="107" operator="greaterThan">
      <formula>0.05</formula>
    </cfRule>
  </conditionalFormatting>
  <conditionalFormatting sqref="Q226:Q237 Q262:Q265">
    <cfRule type="cellIs" dxfId="6034" priority="105" operator="between">
      <formula>1</formula>
      <formula>700</formula>
    </cfRule>
  </conditionalFormatting>
  <conditionalFormatting sqref="R226:R228 R230:R232 R234:R236 R262:R264">
    <cfRule type="cellIs" dxfId="6033" priority="104" operator="between">
      <formula>0.05</formula>
      <formula>100</formula>
    </cfRule>
  </conditionalFormatting>
  <conditionalFormatting sqref="K227:P227 K231:P231 K235:P235 K263:P263">
    <cfRule type="cellIs" dxfId="6032" priority="102" operator="between">
      <formula>1</formula>
      <formula>700</formula>
    </cfRule>
  </conditionalFormatting>
  <conditionalFormatting sqref="AF228:AJ228 AF232:AJ232 AF236:AJ236 AF264:AJ264">
    <cfRule type="cellIs" dxfId="6031" priority="101" operator="greaterThan">
      <formula>0.05</formula>
    </cfRule>
  </conditionalFormatting>
  <conditionalFormatting sqref="U227 U231 U235 U263">
    <cfRule type="cellIs" dxfId="6030" priority="100" operator="between">
      <formula>0.05</formula>
      <formula>700</formula>
    </cfRule>
  </conditionalFormatting>
  <conditionalFormatting sqref="U228 U232 U236 U264">
    <cfRule type="cellIs" dxfId="6029" priority="99" operator="equal">
      <formula>1</formula>
    </cfRule>
  </conditionalFormatting>
  <conditionalFormatting sqref="T227:T228 T231:T232 T235:T236 T263:T264 T229:U229 T233:U233 T237:U237 T265:U265 V227:V229 V231:V233 V235:V237 V263:V265 T226:V226 T230:V230 T234:V234 T262:V262">
    <cfRule type="cellIs" dxfId="6028" priority="98" operator="equal">
      <formula>1</formula>
    </cfRule>
  </conditionalFormatting>
  <conditionalFormatting sqref="I228 I232 I236 I264">
    <cfRule type="cellIs" dxfId="6027" priority="97" operator="between">
      <formula>0.05</formula>
      <formula>100</formula>
    </cfRule>
  </conditionalFormatting>
  <conditionalFormatting sqref="K228:O228 K232:O232 K236:O236 K264:O264">
    <cfRule type="cellIs" dxfId="6026" priority="96" operator="between">
      <formula>0.05</formula>
      <formula>100</formula>
    </cfRule>
  </conditionalFormatting>
  <conditionalFormatting sqref="AF228 AF232 AF236 AF264">
    <cfRule type="containsText" dxfId="6025" priority="95" operator="containsText" text="ABP">
      <formula>NOT(ISERROR(SEARCH("ABP",AF228)))</formula>
    </cfRule>
  </conditionalFormatting>
  <conditionalFormatting sqref="AG228:AI228 AG232:AI232 AG236:AI236 AG264:AI264">
    <cfRule type="containsText" dxfId="6024" priority="94" operator="containsText" text="ABP">
      <formula>NOT(ISERROR(SEARCH("ABP",AG228)))</formula>
    </cfRule>
  </conditionalFormatting>
  <conditionalFormatting sqref="AJ228 AJ232 AJ236 AJ264">
    <cfRule type="containsText" dxfId="6023" priority="93" operator="containsText" text="ABP">
      <formula>NOT(ISERROR(SEARCH("ABP",AJ228)))</formula>
    </cfRule>
  </conditionalFormatting>
  <conditionalFormatting sqref="AL228 AL232 AL236 AL264">
    <cfRule type="containsText" dxfId="6022" priority="92" operator="containsText" text="ABP">
      <formula>NOT(ISERROR(SEARCH("ABP",AL228)))</formula>
    </cfRule>
  </conditionalFormatting>
  <conditionalFormatting sqref="CA228 CA232 CA236 CA264">
    <cfRule type="containsText" dxfId="6021" priority="90" operator="containsText" text="ABP">
      <formula>NOT(ISERROR(SEARCH("ABP",CA228)))</formula>
    </cfRule>
  </conditionalFormatting>
  <conditionalFormatting sqref="AL240 AL244 AL248 AL252 AL256 AL260">
    <cfRule type="cellIs" dxfId="6020" priority="63" operator="greaterThan">
      <formula>0.05</formula>
    </cfRule>
  </conditionalFormatting>
  <conditionalFormatting sqref="Q238:Q261">
    <cfRule type="cellIs" dxfId="6019" priority="61" operator="between">
      <formula>1</formula>
      <formula>700</formula>
    </cfRule>
  </conditionalFormatting>
  <conditionalFormatting sqref="R238:R261">
    <cfRule type="cellIs" dxfId="6018" priority="60" operator="between">
      <formula>0.05</formula>
      <formula>100</formula>
    </cfRule>
  </conditionalFormatting>
  <conditionalFormatting sqref="K239:P239 K243:P243 K247:P247 K251:P251 K255:P255 K259:P259">
    <cfRule type="cellIs" dxfId="6017" priority="58" operator="between">
      <formula>1</formula>
      <formula>700</formula>
    </cfRule>
  </conditionalFormatting>
  <conditionalFormatting sqref="AF240:AJ240 AF244:AJ244 AF248:AJ248 AF252:AJ252 AF256:AJ256 AF260:AJ260">
    <cfRule type="cellIs" dxfId="6016" priority="57" operator="greaterThan">
      <formula>0.05</formula>
    </cfRule>
  </conditionalFormatting>
  <conditionalFormatting sqref="U239 U243 U247 U251 U255 U259">
    <cfRule type="cellIs" dxfId="6015" priority="56" operator="between">
      <formula>0.05</formula>
      <formula>700</formula>
    </cfRule>
  </conditionalFormatting>
  <conditionalFormatting sqref="U240 U244 U248 U252 U256 U260">
    <cfRule type="cellIs" dxfId="6014" priority="55" operator="equal">
      <formula>1</formula>
    </cfRule>
  </conditionalFormatting>
  <conditionalFormatting sqref="T239:T240 T243:T244 T247:T248 T251:T252 T255:T256 T259:T260 T241:U241 T245:U245 T249:U249 T253:U253 T257:U257 T261:U261 V239:V241 V243:V245 V247:V249 V251:V253 V255:V257 V259:V261 T238:V238 T242:V242 T246:V246 T250:V250 T254:V254 T258:V258">
    <cfRule type="cellIs" dxfId="6013" priority="54" operator="equal">
      <formula>1</formula>
    </cfRule>
  </conditionalFormatting>
  <conditionalFormatting sqref="I240 I244 I248 I252 I256 I260">
    <cfRule type="cellIs" dxfId="6012" priority="53" operator="between">
      <formula>0.05</formula>
      <formula>100</formula>
    </cfRule>
  </conditionalFormatting>
  <conditionalFormatting sqref="K240:O240 K244:O244 K248:O248 K252:O252 K256:O256 K260:O260">
    <cfRule type="cellIs" dxfId="6011" priority="52" operator="between">
      <formula>0.05</formula>
      <formula>100</formula>
    </cfRule>
  </conditionalFormatting>
  <conditionalFormatting sqref="AF240 AF244 AF248 AF252 AF256 AF260">
    <cfRule type="containsText" dxfId="6010" priority="51" operator="containsText" text="ABP">
      <formula>NOT(ISERROR(SEARCH("ABP",AF240)))</formula>
    </cfRule>
  </conditionalFormatting>
  <conditionalFormatting sqref="AG240:AI240 AG244:AI244 AG248:AI248 AG252:AI252 AG256:AI256 AG260:AI260">
    <cfRule type="containsText" dxfId="6009" priority="50" operator="containsText" text="ABP">
      <formula>NOT(ISERROR(SEARCH("ABP",AG240)))</formula>
    </cfRule>
  </conditionalFormatting>
  <conditionalFormatting sqref="AJ240 AJ244 AJ248 AJ252 AJ256 AJ260">
    <cfRule type="containsText" dxfId="6008" priority="49" operator="containsText" text="ABP">
      <formula>NOT(ISERROR(SEARCH("ABP",AJ240)))</formula>
    </cfRule>
  </conditionalFormatting>
  <conditionalFormatting sqref="AL240 AL244 AL248 AL252 AL256 AL260">
    <cfRule type="containsText" dxfId="6007" priority="48" operator="containsText" text="ABP">
      <formula>NOT(ISERROR(SEARCH("ABP",AL240)))</formula>
    </cfRule>
  </conditionalFormatting>
  <conditionalFormatting sqref="CA240 CA244 CA248 CA252 CA256 CA260">
    <cfRule type="containsText" dxfId="6006" priority="46" operator="containsText" text="ABP">
      <formula>NOT(ISERROR(SEARCH("ABP",CA240)))</formula>
    </cfRule>
  </conditionalFormatting>
  <conditionalFormatting sqref="AL276 AL280 AL284 AL288">
    <cfRule type="cellIs" dxfId="6005" priority="19" operator="greaterThan">
      <formula>0.05</formula>
    </cfRule>
  </conditionalFormatting>
  <conditionalFormatting sqref="K275:P275 K279:P279 K283:P283 K287:P287">
    <cfRule type="cellIs" dxfId="6004" priority="17" operator="between">
      <formula>1</formula>
      <formula>700</formula>
    </cfRule>
  </conditionalFormatting>
  <conditionalFormatting sqref="AF276:AJ276 AF280:AJ280 AF284:AJ284 AF288:AJ288">
    <cfRule type="cellIs" dxfId="6003" priority="16" operator="greaterThan">
      <formula>0.05</formula>
    </cfRule>
  </conditionalFormatting>
  <conditionalFormatting sqref="U275 U279 U283 U287">
    <cfRule type="cellIs" dxfId="6002" priority="15" operator="between">
      <formula>0.05</formula>
      <formula>700</formula>
    </cfRule>
  </conditionalFormatting>
  <conditionalFormatting sqref="U276 U280 U284 U288">
    <cfRule type="cellIs" dxfId="6001" priority="14" operator="equal">
      <formula>1</formula>
    </cfRule>
  </conditionalFormatting>
  <conditionalFormatting sqref="T275:T276 T279:T280 T283:T284 T287:T288 T277:U277 T281:U281 T285:U285 T289:U289 V275:V277 V279:V281 V283:V285 V287:V289 T274:V274 T278:V278 T282:V282 T286:V286">
    <cfRule type="cellIs" dxfId="6000" priority="13" operator="equal">
      <formula>1</formula>
    </cfRule>
  </conditionalFormatting>
  <conditionalFormatting sqref="I276 I280 I284 I288">
    <cfRule type="cellIs" dxfId="5999" priority="12" operator="between">
      <formula>0.05</formula>
      <formula>100</formula>
    </cfRule>
  </conditionalFormatting>
  <conditionalFormatting sqref="K276:O276 K280:O280 K284:O284 K288:O288">
    <cfRule type="cellIs" dxfId="5998" priority="11" operator="between">
      <formula>0.05</formula>
      <formula>100</formula>
    </cfRule>
  </conditionalFormatting>
  <conditionalFormatting sqref="AF276 AF280 AF284 AF288">
    <cfRule type="containsText" dxfId="5997" priority="10" operator="containsText" text="ABP">
      <formula>NOT(ISERROR(SEARCH("ABP",AF276)))</formula>
    </cfRule>
  </conditionalFormatting>
  <conditionalFormatting sqref="AG276:AI276 AG280:AI280 AG284:AI284 AG288:AI288">
    <cfRule type="containsText" dxfId="5996" priority="9" operator="containsText" text="ABP">
      <formula>NOT(ISERROR(SEARCH("ABP",AG276)))</formula>
    </cfRule>
  </conditionalFormatting>
  <conditionalFormatting sqref="AJ276 AJ280 AJ284 AJ288">
    <cfRule type="containsText" dxfId="5995" priority="8" operator="containsText" text="ABP">
      <formula>NOT(ISERROR(SEARCH("ABP",AJ276)))</formula>
    </cfRule>
  </conditionalFormatting>
  <conditionalFormatting sqref="AL276 AL280 AL284 AL288">
    <cfRule type="containsText" dxfId="5994" priority="7" operator="containsText" text="ABP">
      <formula>NOT(ISERROR(SEARCH("ABP",AL276)))</formula>
    </cfRule>
  </conditionalFormatting>
  <conditionalFormatting sqref="CA276 CA280 CA284 CA288">
    <cfRule type="containsText" dxfId="5993" priority="5" operator="containsText" text="ABP">
      <formula>NOT(ISERROR(SEARCH("ABP",CA276)))</formula>
    </cfRule>
  </conditionalFormatting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U23"/>
  <sheetViews>
    <sheetView workbookViewId="0">
      <selection activeCell="W16" sqref="W16"/>
    </sheetView>
  </sheetViews>
  <sheetFormatPr defaultRowHeight="14.5" x14ac:dyDescent="0.35"/>
  <cols>
    <col min="2" max="2" width="3.26953125" customWidth="1"/>
    <col min="3" max="3" width="2.453125" customWidth="1"/>
    <col min="14" max="14" width="3.1796875" customWidth="1"/>
    <col min="20" max="20" width="4.1796875" customWidth="1"/>
    <col min="21" max="21" width="3.26953125" customWidth="1"/>
  </cols>
  <sheetData>
    <row r="1" spans="2:21" ht="15" thickBot="1" x14ac:dyDescent="0.4"/>
    <row r="2" spans="2:21" ht="18.5" x14ac:dyDescent="0.35">
      <c r="B2" s="362" t="s">
        <v>58</v>
      </c>
      <c r="C2" s="363"/>
      <c r="D2" s="363"/>
      <c r="E2" s="363"/>
      <c r="F2" s="363"/>
      <c r="G2" s="363"/>
      <c r="H2" s="363"/>
      <c r="I2" s="363"/>
      <c r="J2" s="363"/>
      <c r="K2" s="363"/>
      <c r="L2" s="363"/>
      <c r="M2" s="363"/>
      <c r="N2" s="363"/>
      <c r="O2" s="363"/>
      <c r="P2" s="363"/>
      <c r="Q2" s="363"/>
      <c r="R2" s="363"/>
      <c r="S2" s="363"/>
      <c r="T2" s="363"/>
      <c r="U2" s="364"/>
    </row>
    <row r="3" spans="2:21" ht="19" thickBot="1" x14ac:dyDescent="0.4">
      <c r="B3" s="365" t="s">
        <v>88</v>
      </c>
      <c r="C3" s="366"/>
      <c r="D3" s="366"/>
      <c r="E3" s="366"/>
      <c r="F3" s="366"/>
      <c r="G3" s="366"/>
      <c r="H3" s="366"/>
      <c r="I3" s="366"/>
      <c r="J3" s="366"/>
      <c r="K3" s="366"/>
      <c r="L3" s="366"/>
      <c r="M3" s="366"/>
      <c r="N3" s="366"/>
      <c r="O3" s="366"/>
      <c r="P3" s="366"/>
      <c r="Q3" s="366"/>
      <c r="R3" s="366"/>
      <c r="S3" s="366"/>
      <c r="T3" s="366"/>
      <c r="U3" s="367"/>
    </row>
    <row r="4" spans="2:21" ht="15" thickBot="1" x14ac:dyDescent="0.4">
      <c r="B4" s="12"/>
      <c r="C4" s="13"/>
      <c r="D4" s="15"/>
      <c r="E4" s="16"/>
      <c r="F4" s="16"/>
      <c r="G4" s="16"/>
      <c r="H4" s="16"/>
      <c r="I4" s="16"/>
      <c r="J4" s="16"/>
      <c r="K4" s="14"/>
      <c r="L4" s="14"/>
      <c r="M4" s="14"/>
      <c r="N4" s="14"/>
      <c r="O4" s="14"/>
      <c r="P4" s="14"/>
      <c r="Q4" s="14"/>
      <c r="R4" s="14"/>
      <c r="S4" s="14"/>
      <c r="T4" s="17"/>
      <c r="U4" s="18"/>
    </row>
    <row r="5" spans="2:21" ht="15" thickBot="1" x14ac:dyDescent="0.4">
      <c r="B5" s="12"/>
      <c r="C5" s="19"/>
      <c r="D5" s="36"/>
      <c r="E5" s="368" t="s">
        <v>59</v>
      </c>
      <c r="F5" s="369"/>
      <c r="G5" s="369"/>
      <c r="H5" s="369"/>
      <c r="I5" s="369"/>
      <c r="J5" s="370"/>
      <c r="K5" s="37"/>
      <c r="L5" s="371" t="s">
        <v>60</v>
      </c>
      <c r="M5" s="372"/>
      <c r="N5" s="372"/>
      <c r="O5" s="372"/>
      <c r="P5" s="372"/>
      <c r="Q5" s="372"/>
      <c r="R5" s="372"/>
      <c r="S5" s="373"/>
      <c r="T5" s="6"/>
      <c r="U5" s="18"/>
    </row>
    <row r="6" spans="2:21" ht="150" x14ac:dyDescent="0.35">
      <c r="B6" s="12"/>
      <c r="C6" s="5"/>
      <c r="D6" s="36"/>
      <c r="E6" s="20" t="s">
        <v>61</v>
      </c>
      <c r="F6" s="20" t="s">
        <v>62</v>
      </c>
      <c r="G6" s="20" t="s">
        <v>63</v>
      </c>
      <c r="H6" s="20" t="s">
        <v>64</v>
      </c>
      <c r="I6" s="21" t="s">
        <v>65</v>
      </c>
      <c r="J6" s="20" t="s">
        <v>66</v>
      </c>
      <c r="L6" s="22" t="s">
        <v>67</v>
      </c>
      <c r="M6" s="22" t="s">
        <v>68</v>
      </c>
      <c r="O6" s="23" t="s">
        <v>69</v>
      </c>
      <c r="P6" s="23" t="s">
        <v>70</v>
      </c>
      <c r="Q6" s="22" t="s">
        <v>71</v>
      </c>
      <c r="R6" s="24" t="s">
        <v>72</v>
      </c>
      <c r="S6" s="22" t="s">
        <v>73</v>
      </c>
      <c r="T6" s="6"/>
      <c r="U6" s="18"/>
    </row>
    <row r="7" spans="2:21" x14ac:dyDescent="0.35">
      <c r="B7" s="12"/>
      <c r="C7" s="5"/>
      <c r="D7" s="38" t="s">
        <v>74</v>
      </c>
      <c r="E7" s="25">
        <v>2.5</v>
      </c>
      <c r="F7" s="25">
        <v>1</v>
      </c>
      <c r="G7" s="25">
        <v>1</v>
      </c>
      <c r="H7" s="25">
        <v>0.75</v>
      </c>
      <c r="I7" s="25">
        <v>0.75</v>
      </c>
      <c r="J7" s="25">
        <v>0.5</v>
      </c>
      <c r="K7" s="38" t="s">
        <v>74</v>
      </c>
      <c r="L7" s="25">
        <v>5</v>
      </c>
      <c r="M7" s="25">
        <v>4</v>
      </c>
      <c r="O7" s="25">
        <v>3</v>
      </c>
      <c r="P7" s="25">
        <v>2</v>
      </c>
      <c r="Q7" s="25">
        <v>1</v>
      </c>
      <c r="R7" s="26">
        <v>4</v>
      </c>
      <c r="S7" s="25">
        <v>2</v>
      </c>
      <c r="T7" s="6"/>
      <c r="U7" s="18"/>
    </row>
    <row r="8" spans="2:21" x14ac:dyDescent="0.35">
      <c r="B8" s="12"/>
      <c r="C8" s="5"/>
      <c r="D8" s="38" t="s">
        <v>75</v>
      </c>
      <c r="E8" s="25">
        <v>2</v>
      </c>
      <c r="F8" s="25">
        <v>0.75</v>
      </c>
      <c r="G8" s="25">
        <v>0.75</v>
      </c>
      <c r="H8" s="25">
        <v>0.5</v>
      </c>
      <c r="I8" s="25">
        <v>0.5</v>
      </c>
      <c r="J8" s="25">
        <v>0.3</v>
      </c>
      <c r="K8" s="38" t="s">
        <v>75</v>
      </c>
      <c r="L8" s="25">
        <v>4.5</v>
      </c>
      <c r="M8" s="25">
        <v>3.5</v>
      </c>
      <c r="O8" s="1"/>
      <c r="P8" s="1"/>
      <c r="T8" s="6"/>
      <c r="U8" s="18"/>
    </row>
    <row r="9" spans="2:21" x14ac:dyDescent="0.35">
      <c r="B9" s="12"/>
      <c r="C9" s="5"/>
      <c r="D9" s="38" t="s">
        <v>76</v>
      </c>
      <c r="E9" s="25">
        <v>1.5</v>
      </c>
      <c r="F9" s="25">
        <v>0.5</v>
      </c>
      <c r="G9" s="25">
        <v>0.5</v>
      </c>
      <c r="H9" s="25">
        <v>0.25</v>
      </c>
      <c r="I9" s="25">
        <v>0.25</v>
      </c>
      <c r="J9" s="25">
        <v>0.2</v>
      </c>
      <c r="K9" s="38" t="s">
        <v>76</v>
      </c>
      <c r="L9" s="25">
        <v>4</v>
      </c>
      <c r="M9" s="25">
        <v>3</v>
      </c>
      <c r="T9" s="27"/>
      <c r="U9" s="28"/>
    </row>
    <row r="10" spans="2:21" x14ac:dyDescent="0.35">
      <c r="B10" s="12"/>
      <c r="C10" s="5"/>
      <c r="D10" s="38" t="s">
        <v>77</v>
      </c>
      <c r="E10" s="25">
        <v>1</v>
      </c>
      <c r="K10" s="38" t="s">
        <v>77</v>
      </c>
      <c r="L10" s="25">
        <v>3</v>
      </c>
      <c r="M10" s="25">
        <v>2</v>
      </c>
      <c r="T10" s="27"/>
      <c r="U10" s="28"/>
    </row>
    <row r="11" spans="2:21" x14ac:dyDescent="0.35">
      <c r="B11" s="12"/>
      <c r="C11" s="5"/>
      <c r="D11" s="38" t="s">
        <v>78</v>
      </c>
      <c r="E11" s="25">
        <v>0.5</v>
      </c>
      <c r="K11" s="38" t="s">
        <v>78</v>
      </c>
      <c r="L11" s="25">
        <v>2</v>
      </c>
      <c r="M11" s="25">
        <v>1.5</v>
      </c>
      <c r="T11" s="27"/>
      <c r="U11" s="28"/>
    </row>
    <row r="12" spans="2:21" x14ac:dyDescent="0.35">
      <c r="B12" s="12"/>
      <c r="C12" s="5"/>
      <c r="D12" s="38" t="s">
        <v>79</v>
      </c>
      <c r="E12" s="25">
        <v>0.5</v>
      </c>
      <c r="K12" s="38" t="s">
        <v>79</v>
      </c>
      <c r="L12" s="25">
        <v>2</v>
      </c>
      <c r="M12" s="25">
        <v>1.5</v>
      </c>
      <c r="T12" s="27"/>
      <c r="U12" s="28"/>
    </row>
    <row r="13" spans="2:21" x14ac:dyDescent="0.35">
      <c r="B13" s="12"/>
      <c r="C13" s="5"/>
      <c r="D13" s="38" t="s">
        <v>80</v>
      </c>
      <c r="E13" s="25">
        <v>0.5</v>
      </c>
      <c r="K13" s="38" t="s">
        <v>80</v>
      </c>
      <c r="L13" s="25">
        <v>2</v>
      </c>
      <c r="M13" s="25">
        <v>1.5</v>
      </c>
      <c r="T13" s="27"/>
      <c r="U13" s="28"/>
    </row>
    <row r="14" spans="2:21" x14ac:dyDescent="0.35">
      <c r="B14" s="12"/>
      <c r="C14" s="5"/>
      <c r="D14" s="38" t="s">
        <v>81</v>
      </c>
      <c r="E14" s="25">
        <v>0.5</v>
      </c>
      <c r="K14" s="38" t="s">
        <v>81</v>
      </c>
      <c r="L14" s="25">
        <v>2</v>
      </c>
      <c r="M14" s="25">
        <v>1.5</v>
      </c>
      <c r="T14" s="6"/>
      <c r="U14" s="18"/>
    </row>
    <row r="15" spans="2:21" ht="15" thickBot="1" x14ac:dyDescent="0.4">
      <c r="B15" s="12"/>
      <c r="C15" s="7"/>
      <c r="D15" s="30"/>
      <c r="E15" s="8"/>
      <c r="F15" s="8"/>
      <c r="G15" s="8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9"/>
      <c r="U15" s="18"/>
    </row>
    <row r="16" spans="2:21" ht="15" thickBot="1" x14ac:dyDescent="0.4">
      <c r="B16" s="31"/>
      <c r="C16" s="32"/>
      <c r="D16" s="33"/>
      <c r="E16" s="34"/>
      <c r="F16" s="34"/>
      <c r="G16" s="34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5"/>
    </row>
    <row r="18" spans="4:17" ht="15.5" x14ac:dyDescent="0.35">
      <c r="D18" s="361" t="s">
        <v>86</v>
      </c>
      <c r="E18" s="361"/>
      <c r="F18" s="361"/>
      <c r="G18" s="361"/>
      <c r="H18" s="361"/>
      <c r="I18" s="361"/>
      <c r="J18" s="361"/>
      <c r="K18" s="361"/>
      <c r="L18" s="361"/>
      <c r="M18" s="361"/>
      <c r="N18" s="361"/>
      <c r="O18" s="361"/>
      <c r="P18" s="361"/>
      <c r="Q18" s="361"/>
    </row>
    <row r="19" spans="4:17" ht="15.5" x14ac:dyDescent="0.35">
      <c r="D19" s="361" t="s">
        <v>87</v>
      </c>
      <c r="E19" s="361"/>
      <c r="F19" s="361"/>
      <c r="G19" s="361"/>
      <c r="H19" s="361"/>
      <c r="I19" s="361"/>
      <c r="J19" s="361"/>
      <c r="K19" s="361"/>
      <c r="L19" s="361"/>
      <c r="M19" s="361"/>
      <c r="N19" s="361"/>
      <c r="O19" s="361"/>
      <c r="P19" s="361"/>
      <c r="Q19" s="361"/>
    </row>
    <row r="20" spans="4:17" ht="15.5" x14ac:dyDescent="0.35">
      <c r="D20" s="374" t="s">
        <v>82</v>
      </c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</row>
    <row r="21" spans="4:17" ht="15.5" x14ac:dyDescent="0.35">
      <c r="D21" s="361" t="s">
        <v>83</v>
      </c>
      <c r="E21" s="361"/>
      <c r="F21" s="361"/>
      <c r="G21" s="361"/>
      <c r="H21" s="361"/>
      <c r="I21" s="361"/>
      <c r="J21" s="361"/>
      <c r="K21" s="361"/>
      <c r="L21" s="361"/>
      <c r="M21" s="361"/>
      <c r="N21" s="361"/>
      <c r="O21" s="361"/>
      <c r="P21" s="361"/>
      <c r="Q21" s="361"/>
    </row>
    <row r="22" spans="4:17" ht="15.5" x14ac:dyDescent="0.35">
      <c r="D22" s="361" t="s">
        <v>84</v>
      </c>
      <c r="E22" s="361"/>
      <c r="F22" s="361"/>
      <c r="G22" s="361"/>
      <c r="H22" s="361"/>
      <c r="I22" s="361"/>
      <c r="J22" s="361"/>
      <c r="K22" s="361"/>
      <c r="L22" s="361"/>
      <c r="M22" s="361"/>
      <c r="N22" s="361"/>
      <c r="O22" s="361"/>
      <c r="P22" s="361"/>
      <c r="Q22" s="361"/>
    </row>
    <row r="23" spans="4:17" ht="15.5" x14ac:dyDescent="0.35">
      <c r="D23" s="361" t="s">
        <v>85</v>
      </c>
      <c r="E23" s="361"/>
      <c r="F23" s="361"/>
      <c r="G23" s="361"/>
      <c r="H23" s="361"/>
      <c r="I23" s="361"/>
      <c r="J23" s="361"/>
      <c r="K23" s="361"/>
      <c r="L23" s="361"/>
      <c r="M23" s="361"/>
      <c r="N23" s="361"/>
      <c r="O23" s="361"/>
      <c r="P23" s="361"/>
      <c r="Q23" s="361"/>
    </row>
  </sheetData>
  <mergeCells count="10">
    <mergeCell ref="D21:Q21"/>
    <mergeCell ref="D22:Q22"/>
    <mergeCell ref="D23:Q23"/>
    <mergeCell ref="B2:U2"/>
    <mergeCell ref="B3:U3"/>
    <mergeCell ref="E5:J5"/>
    <mergeCell ref="L5:S5"/>
    <mergeCell ref="D18:Q18"/>
    <mergeCell ref="D19:Q19"/>
    <mergeCell ref="D20:Q20"/>
  </mergeCells>
  <pageMargins left="0.7" right="0.7" top="0.75" bottom="0.75" header="0.3" footer="0.3"/>
  <pageSetup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90"/>
  <sheetViews>
    <sheetView topLeftCell="A72" zoomScaleNormal="100" workbookViewId="0">
      <selection activeCell="U30" sqref="U30"/>
    </sheetView>
  </sheetViews>
  <sheetFormatPr defaultRowHeight="14.5" x14ac:dyDescent="0.35"/>
  <cols>
    <col min="1" max="1" width="5.1796875" customWidth="1"/>
    <col min="2" max="2" width="4.81640625" customWidth="1"/>
    <col min="3" max="3" width="1.1796875" customWidth="1"/>
    <col min="4" max="4" width="18.54296875" customWidth="1"/>
    <col min="5" max="5" width="7.54296875" customWidth="1"/>
    <col min="6" max="6" width="8.54296875" customWidth="1"/>
    <col min="7" max="7" width="6.54296875" customWidth="1"/>
    <col min="9" max="9" width="12.54296875" bestFit="1" customWidth="1"/>
    <col min="10" max="10" width="4.81640625" customWidth="1"/>
    <col min="11" max="11" width="1.1796875" customWidth="1"/>
    <col min="12" max="12" width="18.54296875" customWidth="1"/>
    <col min="13" max="14" width="7.54296875" customWidth="1"/>
    <col min="15" max="15" width="6.54296875" customWidth="1"/>
    <col min="16" max="16" width="8.7265625" customWidth="1"/>
    <col min="17" max="17" width="12.54296875" bestFit="1" customWidth="1"/>
    <col min="18" max="18" width="3.54296875" customWidth="1"/>
  </cols>
  <sheetData>
    <row r="1" spans="1:22" ht="18.5" x14ac:dyDescent="0.45">
      <c r="A1" s="10" t="s">
        <v>111</v>
      </c>
      <c r="E1" s="1"/>
      <c r="F1" s="1"/>
      <c r="O1" s="1"/>
      <c r="P1" s="1"/>
      <c r="U1" s="1"/>
    </row>
    <row r="2" spans="1:22" ht="18.5" x14ac:dyDescent="0.45">
      <c r="A2" s="269" t="str">
        <f>'Ranking for Publication'!A2</f>
        <v>December 1, 2024</v>
      </c>
      <c r="E2" s="1"/>
      <c r="F2" s="1"/>
      <c r="O2" s="1"/>
      <c r="P2" s="1"/>
      <c r="U2" s="1"/>
    </row>
    <row r="4" spans="1:22" x14ac:dyDescent="0.35">
      <c r="A4" t="s">
        <v>124</v>
      </c>
    </row>
    <row r="5" spans="1:22" x14ac:dyDescent="0.35">
      <c r="A5" t="s">
        <v>125</v>
      </c>
    </row>
    <row r="6" spans="1:22" x14ac:dyDescent="0.35">
      <c r="A6" t="s">
        <v>126</v>
      </c>
    </row>
    <row r="7" spans="1:22" x14ac:dyDescent="0.35">
      <c r="A7" t="s">
        <v>127</v>
      </c>
    </row>
    <row r="9" spans="1:22" s="163" customFormat="1" ht="15.5" x14ac:dyDescent="0.35">
      <c r="A9" s="167" t="s">
        <v>112</v>
      </c>
      <c r="B9" s="167"/>
      <c r="C9" s="167"/>
      <c r="E9" s="164"/>
      <c r="F9" s="164"/>
      <c r="O9" s="164"/>
      <c r="P9" s="164"/>
    </row>
    <row r="10" spans="1:22" s="163" customFormat="1" ht="15.65" customHeight="1" x14ac:dyDescent="0.35">
      <c r="A10" s="167"/>
      <c r="B10" s="166" t="s">
        <v>113</v>
      </c>
      <c r="E10" s="164"/>
      <c r="F10" s="164"/>
      <c r="O10" s="164"/>
      <c r="P10" s="164"/>
    </row>
    <row r="11" spans="1:22" ht="15.5" x14ac:dyDescent="0.35">
      <c r="V11" s="163"/>
    </row>
    <row r="12" spans="1:22" ht="15.5" x14ac:dyDescent="0.35">
      <c r="A12" s="163" t="s">
        <v>149</v>
      </c>
    </row>
    <row r="13" spans="1:22" ht="16" customHeight="1" x14ac:dyDescent="0.45">
      <c r="A13" s="10"/>
      <c r="B13" s="167" t="s">
        <v>147</v>
      </c>
    </row>
    <row r="14" spans="1:22" ht="18.5" x14ac:dyDescent="0.45">
      <c r="A14" s="10"/>
    </row>
    <row r="15" spans="1:22" ht="18.5" x14ac:dyDescent="0.45">
      <c r="C15" s="181"/>
      <c r="D15" s="381" t="s">
        <v>56</v>
      </c>
      <c r="E15" s="381"/>
      <c r="F15" s="381"/>
      <c r="G15" s="381"/>
      <c r="H15" s="381"/>
      <c r="K15" s="169"/>
      <c r="L15" s="381" t="s">
        <v>96</v>
      </c>
      <c r="M15" s="381"/>
      <c r="N15" s="381"/>
      <c r="O15" s="381"/>
      <c r="P15" s="381"/>
      <c r="R15" s="163"/>
      <c r="S15" s="163"/>
      <c r="T15" s="164"/>
      <c r="U15" s="164"/>
    </row>
    <row r="16" spans="1:22" ht="15.5" x14ac:dyDescent="0.35">
      <c r="D16" s="377" t="s">
        <v>114</v>
      </c>
      <c r="E16" s="378"/>
      <c r="F16" s="177"/>
      <c r="G16" s="382"/>
      <c r="H16" s="383"/>
      <c r="K16" s="175"/>
      <c r="L16" s="377" t="s">
        <v>115</v>
      </c>
      <c r="M16" s="378"/>
      <c r="N16" s="178"/>
      <c r="O16" s="173"/>
      <c r="P16" s="174"/>
      <c r="R16" s="165"/>
      <c r="S16" s="166"/>
      <c r="T16" s="164"/>
      <c r="U16" s="164"/>
    </row>
    <row r="17" spans="2:21" ht="15.5" x14ac:dyDescent="0.35">
      <c r="D17" s="379" t="s">
        <v>116</v>
      </c>
      <c r="E17" s="380"/>
      <c r="F17" s="246"/>
      <c r="G17" s="384"/>
      <c r="H17" s="385"/>
      <c r="K17" s="175"/>
      <c r="L17" s="379" t="s">
        <v>117</v>
      </c>
      <c r="M17" s="380"/>
      <c r="N17" s="247"/>
      <c r="O17" s="248"/>
      <c r="P17" s="249"/>
      <c r="R17" s="165"/>
      <c r="S17" s="166"/>
      <c r="T17" s="164"/>
      <c r="U17" s="164"/>
    </row>
    <row r="18" spans="2:21" ht="15.5" x14ac:dyDescent="0.35">
      <c r="D18" s="375" t="s">
        <v>146</v>
      </c>
      <c r="E18" s="376"/>
      <c r="F18" s="376"/>
      <c r="G18" s="386"/>
      <c r="H18" s="387"/>
      <c r="K18" s="175"/>
      <c r="L18" s="375" t="s">
        <v>146</v>
      </c>
      <c r="M18" s="376"/>
      <c r="N18" s="376"/>
      <c r="O18" s="180"/>
      <c r="P18" s="176"/>
      <c r="R18" s="165"/>
      <c r="S18" s="166"/>
      <c r="T18" s="164"/>
      <c r="U18" s="164"/>
    </row>
    <row r="19" spans="2:21" ht="15.5" x14ac:dyDescent="0.35">
      <c r="D19" s="250" t="s">
        <v>143</v>
      </c>
      <c r="E19" s="251"/>
      <c r="F19" s="251"/>
      <c r="G19" s="252"/>
      <c r="H19" s="253"/>
      <c r="I19" t="s">
        <v>172</v>
      </c>
      <c r="K19" s="175"/>
      <c r="L19" s="250" t="s">
        <v>143</v>
      </c>
      <c r="M19" s="251"/>
      <c r="N19" s="251"/>
      <c r="O19" s="254"/>
      <c r="P19" s="255"/>
      <c r="R19" s="165"/>
      <c r="S19" s="166"/>
      <c r="T19" s="164"/>
      <c r="U19" s="164"/>
    </row>
    <row r="20" spans="2:21" ht="15.5" x14ac:dyDescent="0.35">
      <c r="B20" s="3"/>
      <c r="C20" s="3"/>
      <c r="D20" s="3"/>
      <c r="E20" s="3" t="s">
        <v>1</v>
      </c>
      <c r="F20" s="3" t="s">
        <v>120</v>
      </c>
      <c r="H20" s="3" t="s">
        <v>4</v>
      </c>
      <c r="J20" s="3"/>
      <c r="K20" s="3"/>
      <c r="L20" s="3"/>
      <c r="M20" s="3" t="s">
        <v>1</v>
      </c>
      <c r="N20" s="3" t="s">
        <v>120</v>
      </c>
      <c r="P20" s="3" t="s">
        <v>4</v>
      </c>
      <c r="R20" s="165"/>
      <c r="S20" s="166"/>
      <c r="T20" s="164"/>
      <c r="U20" s="164"/>
    </row>
    <row r="21" spans="2:21" ht="16" thickBot="1" x14ac:dyDescent="0.4">
      <c r="B21" s="3" t="s">
        <v>118</v>
      </c>
      <c r="C21" s="3"/>
      <c r="D21" s="41" t="s">
        <v>119</v>
      </c>
      <c r="E21" s="41" t="s">
        <v>3</v>
      </c>
      <c r="F21" s="3" t="s">
        <v>7</v>
      </c>
      <c r="G21" s="3" t="s">
        <v>12</v>
      </c>
      <c r="H21" s="3" t="s">
        <v>5</v>
      </c>
      <c r="J21" s="3" t="s">
        <v>118</v>
      </c>
      <c r="K21" s="3"/>
      <c r="L21" s="3" t="s">
        <v>119</v>
      </c>
      <c r="M21" s="3" t="s">
        <v>3</v>
      </c>
      <c r="N21" s="3" t="s">
        <v>7</v>
      </c>
      <c r="O21" s="3" t="s">
        <v>12</v>
      </c>
      <c r="P21" s="3" t="s">
        <v>5</v>
      </c>
      <c r="R21" s="165"/>
      <c r="S21" s="166"/>
      <c r="T21" s="164"/>
      <c r="U21" s="164"/>
    </row>
    <row r="22" spans="2:21" ht="16" thickBot="1" x14ac:dyDescent="0.4">
      <c r="B22" s="1">
        <v>1</v>
      </c>
      <c r="D22" s="270" t="str">
        <f>'MAR Data'!X29</f>
        <v>Ivan Roe</v>
      </c>
      <c r="E22" s="346">
        <f>'MAR Data'!G29</f>
        <v>5</v>
      </c>
      <c r="F22" s="272">
        <f>'MAR Data'!Q29</f>
        <v>630.96000000000015</v>
      </c>
      <c r="G22" s="273" t="str">
        <f>'MAR Data'!R29</f>
        <v/>
      </c>
      <c r="H22" s="274">
        <f>'MAR Data'!U29</f>
        <v>630.96000000000015</v>
      </c>
      <c r="I22" s="276" t="s">
        <v>141</v>
      </c>
      <c r="J22">
        <v>1</v>
      </c>
      <c r="L22" s="270" t="str">
        <f>'WAR Data'!X25</f>
        <v>Sagen Maddalena</v>
      </c>
      <c r="M22" s="271">
        <f>'WAR Data'!G25</f>
        <v>5</v>
      </c>
      <c r="N22" s="272">
        <f>'WAR Data'!Q25</f>
        <v>633.22</v>
      </c>
      <c r="O22" s="273" t="str">
        <f>'WAR Data'!R25</f>
        <v/>
      </c>
      <c r="P22" s="274">
        <f>'WAR Data'!U25</f>
        <v>633.22</v>
      </c>
      <c r="Q22" s="276" t="s">
        <v>141</v>
      </c>
      <c r="R22" s="165"/>
      <c r="S22" s="166"/>
      <c r="T22" s="164"/>
      <c r="U22" s="164"/>
    </row>
    <row r="23" spans="2:21" ht="16" thickBot="1" x14ac:dyDescent="0.4">
      <c r="B23" s="1">
        <v>2</v>
      </c>
      <c r="D23" s="278" t="str">
        <f>'MAR Data'!X57</f>
        <v>Peter Fiori</v>
      </c>
      <c r="E23" s="326">
        <f>'MAR Data'!G57</f>
        <v>5</v>
      </c>
      <c r="F23" s="291">
        <f>'MAR Data'!Q57</f>
        <v>630.71999999999991</v>
      </c>
      <c r="G23" s="292" t="str">
        <f>'MAR Data'!R57</f>
        <v/>
      </c>
      <c r="H23" s="293">
        <f>'MAR Data'!U57</f>
        <v>630.71999999999991</v>
      </c>
      <c r="J23">
        <v>2</v>
      </c>
      <c r="L23" s="270" t="str">
        <f>'WAR Data'!X17</f>
        <v>Mary Tucker</v>
      </c>
      <c r="M23" s="271">
        <f>'WAR Data'!G17</f>
        <v>5</v>
      </c>
      <c r="N23" s="272">
        <f>'WAR Data'!Q17</f>
        <v>632.11999999999989</v>
      </c>
      <c r="O23" s="273" t="str">
        <f>'WAR Data'!R17</f>
        <v/>
      </c>
      <c r="P23" s="274">
        <f>'WAR Data'!U17</f>
        <v>632.11999999999989</v>
      </c>
      <c r="Q23" s="276" t="s">
        <v>141</v>
      </c>
      <c r="R23" s="165"/>
      <c r="S23" s="166"/>
      <c r="T23" s="164"/>
      <c r="U23" s="164"/>
    </row>
    <row r="24" spans="2:21" ht="16" thickBot="1" x14ac:dyDescent="0.4">
      <c r="B24" s="1">
        <v>3</v>
      </c>
      <c r="D24" s="270" t="str">
        <f>'MAR Data'!X33</f>
        <v>Rylan Kissell</v>
      </c>
      <c r="E24" s="346">
        <f>'MAR Data'!G33</f>
        <v>5</v>
      </c>
      <c r="F24" s="272">
        <f>'MAR Data'!Q33</f>
        <v>630.62</v>
      </c>
      <c r="G24" s="273" t="str">
        <f>'MAR Data'!R33</f>
        <v/>
      </c>
      <c r="H24" s="274">
        <f>'MAR Data'!U33</f>
        <v>630.62</v>
      </c>
      <c r="I24" s="276" t="s">
        <v>141</v>
      </c>
      <c r="J24">
        <v>3</v>
      </c>
      <c r="L24" s="237" t="str">
        <f>'WAR Data'!X21</f>
        <v>Ali Weisz</v>
      </c>
      <c r="M24" s="257">
        <f>'WAR Data'!G21</f>
        <v>5</v>
      </c>
      <c r="N24" s="261">
        <f>'WAR Data'!Q21</f>
        <v>631.71999999999991</v>
      </c>
      <c r="O24" s="259" t="str">
        <f>'WAR Data'!R21</f>
        <v/>
      </c>
      <c r="P24" s="238">
        <f>'WAR Data'!U21</f>
        <v>631.71999999999991</v>
      </c>
      <c r="R24" s="165"/>
      <c r="S24" s="166"/>
    </row>
    <row r="25" spans="2:21" ht="16" thickBot="1" x14ac:dyDescent="0.4">
      <c r="B25" s="1">
        <v>4</v>
      </c>
      <c r="D25" s="237" t="str">
        <f>'MAR Data'!X21</f>
        <v>Lucas Kozeniesky</v>
      </c>
      <c r="E25" s="333">
        <f>'MAR Data'!G21</f>
        <v>5</v>
      </c>
      <c r="F25" s="261">
        <f>'MAR Data'!Q21</f>
        <v>630.24</v>
      </c>
      <c r="G25" s="259" t="str">
        <f>'MAR Data'!R21</f>
        <v/>
      </c>
      <c r="H25" s="238">
        <f>'MAR Data'!U21</f>
        <v>630.24</v>
      </c>
      <c r="J25">
        <v>4</v>
      </c>
      <c r="L25" s="237" t="str">
        <f>'WAR Data'!X41</f>
        <v>Katie Zaun</v>
      </c>
      <c r="M25" s="257">
        <f>'WAR Data'!G41</f>
        <v>5</v>
      </c>
      <c r="N25" s="261">
        <f>'WAR Data'!Q41</f>
        <v>630.81999999999994</v>
      </c>
      <c r="O25" s="259" t="str">
        <f>'WAR Data'!R41</f>
        <v/>
      </c>
      <c r="P25" s="238">
        <f>'WAR Data'!U41</f>
        <v>630.81999999999994</v>
      </c>
      <c r="R25" s="165"/>
      <c r="S25" s="166"/>
    </row>
    <row r="26" spans="2:21" ht="16" thickBot="1" x14ac:dyDescent="0.4">
      <c r="B26" s="1">
        <v>5</v>
      </c>
      <c r="D26" s="237" t="str">
        <f>'MAR Data'!X76</f>
        <v>Braden Peiser</v>
      </c>
      <c r="E26" s="333">
        <f>'MAR Data'!G76</f>
        <v>5</v>
      </c>
      <c r="F26" s="261">
        <f>'MAR Data'!Q76</f>
        <v>628.9799999999999</v>
      </c>
      <c r="G26" s="259" t="str">
        <f>'MAR Data'!R76</f>
        <v/>
      </c>
      <c r="H26" s="238">
        <f>'MAR Data'!U76</f>
        <v>628.9799999999999</v>
      </c>
      <c r="J26">
        <v>5</v>
      </c>
      <c r="L26" s="278" t="str">
        <f>'WAR Data'!X191</f>
        <v>Mackenzie Kring</v>
      </c>
      <c r="M26" s="290">
        <f>'WAR Data'!G191</f>
        <v>5</v>
      </c>
      <c r="N26" s="291">
        <f>'WAR Data'!Q191</f>
        <v>629.31999999999994</v>
      </c>
      <c r="O26" s="292" t="str">
        <f>'WAR Data'!R191</f>
        <v/>
      </c>
      <c r="P26" s="293">
        <f>'WAR Data'!U191</f>
        <v>629.31999999999994</v>
      </c>
      <c r="R26" s="165"/>
      <c r="S26" s="166"/>
    </row>
    <row r="27" spans="2:21" ht="16" thickBot="1" x14ac:dyDescent="0.4">
      <c r="B27" s="1">
        <v>6</v>
      </c>
      <c r="D27" s="237" t="str">
        <f>'MAR Data'!X25</f>
        <v>Tim Sherry</v>
      </c>
      <c r="E27" s="333">
        <f>'MAR Data'!G25</f>
        <v>5</v>
      </c>
      <c r="F27" s="261">
        <f>'MAR Data'!Q25</f>
        <v>628.95999999999992</v>
      </c>
      <c r="G27" s="259" t="str">
        <f>'MAR Data'!R25</f>
        <v/>
      </c>
      <c r="H27" s="238">
        <f>'MAR Data'!U25</f>
        <v>628.95999999999992</v>
      </c>
      <c r="J27">
        <v>6</v>
      </c>
      <c r="L27" s="278" t="str">
        <f>'WAR Data'!X203</f>
        <v>Elizabeth Schmeltzer</v>
      </c>
      <c r="M27" s="290">
        <f>'WAR Data'!G203</f>
        <v>5</v>
      </c>
      <c r="N27" s="291">
        <f>'WAR Data'!Q203</f>
        <v>628.46</v>
      </c>
      <c r="O27" s="292" t="str">
        <f>'WAR Data'!R203</f>
        <v/>
      </c>
      <c r="P27" s="293">
        <f>'WAR Data'!U203</f>
        <v>628.46</v>
      </c>
      <c r="R27" s="165"/>
      <c r="S27" s="166"/>
    </row>
    <row r="28" spans="2:21" ht="16" thickBot="1" x14ac:dyDescent="0.4">
      <c r="B28" s="1">
        <v>7</v>
      </c>
      <c r="D28" s="237" t="str">
        <f>'MAR Data'!X37</f>
        <v>Brandon Muske</v>
      </c>
      <c r="E28" s="333">
        <f>'MAR Data'!G37</f>
        <v>5</v>
      </c>
      <c r="F28" s="261">
        <f>'MAR Data'!Q37</f>
        <v>627.66000000000008</v>
      </c>
      <c r="G28" s="259" t="str">
        <f>'MAR Data'!R37</f>
        <v/>
      </c>
      <c r="H28" s="238">
        <f>'MAR Data'!U37</f>
        <v>627.66000000000008</v>
      </c>
      <c r="J28">
        <v>7</v>
      </c>
      <c r="L28" s="237" t="str">
        <f>'WAR Data'!X57</f>
        <v>Jeanne Haverhill</v>
      </c>
      <c r="M28" s="257">
        <f>'WAR Data'!G57</f>
        <v>5</v>
      </c>
      <c r="N28" s="261">
        <f>'WAR Data'!Q57</f>
        <v>627.80000000000007</v>
      </c>
      <c r="O28" s="259" t="str">
        <f>'WAR Data'!R57</f>
        <v/>
      </c>
      <c r="P28" s="238">
        <f>'WAR Data'!U57</f>
        <v>627.80000000000007</v>
      </c>
      <c r="R28" s="165"/>
      <c r="S28" s="166"/>
    </row>
    <row r="29" spans="2:21" ht="16" thickBot="1" x14ac:dyDescent="0.4">
      <c r="B29" s="1">
        <v>8</v>
      </c>
      <c r="D29" s="278" t="str">
        <f>'MAR Data'!X100</f>
        <v>Jared Eddy</v>
      </c>
      <c r="E29" s="326">
        <f>'MAR Data'!G100</f>
        <v>5</v>
      </c>
      <c r="F29" s="291">
        <f>'MAR Data'!Q100</f>
        <v>627.5</v>
      </c>
      <c r="G29" s="292" t="str">
        <f>'MAR Data'!R100</f>
        <v/>
      </c>
      <c r="H29" s="293">
        <f>'MAR Data'!U100</f>
        <v>627.5</v>
      </c>
      <c r="J29">
        <v>8</v>
      </c>
      <c r="L29" s="280" t="str">
        <f>'WAR Data'!X53</f>
        <v>Emme Walrath</v>
      </c>
      <c r="M29" s="295">
        <f>'WAR Data'!G53</f>
        <v>5</v>
      </c>
      <c r="N29" s="296">
        <f>'WAR Data'!Q53</f>
        <v>627.38</v>
      </c>
      <c r="O29" s="297" t="str">
        <f>'WAR Data'!R53</f>
        <v/>
      </c>
      <c r="P29" s="298">
        <f>'WAR Data'!U53</f>
        <v>627.38</v>
      </c>
      <c r="R29" s="165"/>
      <c r="S29" s="166"/>
    </row>
    <row r="30" spans="2:21" ht="15" thickBot="1" x14ac:dyDescent="0.4">
      <c r="B30" s="1">
        <v>9</v>
      </c>
      <c r="D30" s="239" t="str">
        <f>'MAR Data'!X45</f>
        <v>Levi Clark</v>
      </c>
      <c r="E30" s="334">
        <f>'MAR Data'!G45</f>
        <v>5</v>
      </c>
      <c r="F30" s="265">
        <f>'MAR Data'!Q45</f>
        <v>626.88</v>
      </c>
      <c r="G30" s="266" t="str">
        <f>'MAR Data'!R45</f>
        <v/>
      </c>
      <c r="H30" s="240">
        <f>'MAR Data'!U45</f>
        <v>626.88</v>
      </c>
      <c r="J30">
        <v>9</v>
      </c>
      <c r="L30" s="280" t="str">
        <f>'WAR Data'!X139</f>
        <v>Elizabeth Probst</v>
      </c>
      <c r="M30" s="295">
        <f>'WAR Data'!G139</f>
        <v>5</v>
      </c>
      <c r="N30" s="296">
        <f>'WAR Data'!Q139</f>
        <v>627.32000000000005</v>
      </c>
      <c r="O30" s="297" t="str">
        <f>'WAR Data'!R139</f>
        <v/>
      </c>
      <c r="P30" s="298">
        <f>'WAR Data'!U139</f>
        <v>627.32000000000005</v>
      </c>
    </row>
    <row r="31" spans="2:21" ht="15" thickBot="1" x14ac:dyDescent="0.4">
      <c r="B31" s="1">
        <v>10</v>
      </c>
      <c r="D31" s="239" t="str">
        <f>'MAR Data'!X41</f>
        <v>Patrick Sunderman</v>
      </c>
      <c r="E31" s="334">
        <f>'MAR Data'!G41</f>
        <v>5</v>
      </c>
      <c r="F31" s="265">
        <f>'MAR Data'!Q41</f>
        <v>626.07999999999993</v>
      </c>
      <c r="G31" s="266" t="str">
        <f>'MAR Data'!R41</f>
        <v/>
      </c>
      <c r="H31" s="240">
        <f>'MAR Data'!U41</f>
        <v>626.07999999999993</v>
      </c>
      <c r="J31">
        <v>10</v>
      </c>
      <c r="L31" s="239" t="str">
        <f>'WAR Data'!X61</f>
        <v>Peninah D'Souza</v>
      </c>
      <c r="M31" s="275">
        <f>'WAR Data'!G61</f>
        <v>5</v>
      </c>
      <c r="N31" s="265">
        <f>'WAR Data'!Q61</f>
        <v>626.95999999999992</v>
      </c>
      <c r="O31" s="266" t="str">
        <f>'WAR Data'!R61</f>
        <v/>
      </c>
      <c r="P31" s="240">
        <f>'WAR Data'!U61</f>
        <v>626.95999999999992</v>
      </c>
    </row>
    <row r="32" spans="2:21" ht="15" thickBot="1" x14ac:dyDescent="0.4">
      <c r="B32" s="1">
        <v>11</v>
      </c>
      <c r="D32" s="280" t="str">
        <f>'MAR Data'!X84</f>
        <v>Gavin Barnick</v>
      </c>
      <c r="E32" s="349">
        <f>'MAR Data'!G84</f>
        <v>5</v>
      </c>
      <c r="F32" s="296">
        <f>'MAR Data'!Q84</f>
        <v>625.79999999999995</v>
      </c>
      <c r="G32" s="297" t="str">
        <f>'MAR Data'!R84</f>
        <v/>
      </c>
      <c r="H32" s="298">
        <f>'MAR Data'!U84</f>
        <v>625.79999999999995</v>
      </c>
      <c r="J32">
        <v>11</v>
      </c>
      <c r="L32" s="280" t="str">
        <f>'WAR Data'!X155</f>
        <v>Rachael Charles</v>
      </c>
      <c r="M32" s="295">
        <f>'WAR Data'!G155</f>
        <v>5</v>
      </c>
      <c r="N32" s="296">
        <f>'WAR Data'!Q155</f>
        <v>626.52</v>
      </c>
      <c r="O32" s="297" t="str">
        <f>'WAR Data'!R155</f>
        <v/>
      </c>
      <c r="P32" s="298">
        <f>'WAR Data'!U155</f>
        <v>626.52</v>
      </c>
    </row>
    <row r="33" spans="2:16" ht="15" thickBot="1" x14ac:dyDescent="0.4">
      <c r="B33" s="1">
        <v>12</v>
      </c>
      <c r="D33" s="280" t="str">
        <f>'MAR Data'!X135</f>
        <v>Jacob Wisman</v>
      </c>
      <c r="E33" s="349">
        <f>'MAR Data'!G135</f>
        <v>5</v>
      </c>
      <c r="F33" s="296">
        <f>'MAR Data'!Q135</f>
        <v>625.79999999999995</v>
      </c>
      <c r="G33" s="297" t="str">
        <f>'MAR Data'!R135</f>
        <v/>
      </c>
      <c r="H33" s="298">
        <f>'MAR Data'!U135</f>
        <v>625.79999999999995</v>
      </c>
      <c r="J33">
        <v>12</v>
      </c>
      <c r="L33" s="280" t="str">
        <f>'WAR Data'!X207</f>
        <v>Makenzie Larson</v>
      </c>
      <c r="M33" s="295">
        <f>'WAR Data'!G207</f>
        <v>5</v>
      </c>
      <c r="N33" s="296">
        <f>'WAR Data'!Q207</f>
        <v>626.16</v>
      </c>
      <c r="O33" s="297" t="str">
        <f>'WAR Data'!R207</f>
        <v/>
      </c>
      <c r="P33" s="298">
        <f>'WAR Data'!U207</f>
        <v>626.16</v>
      </c>
    </row>
    <row r="34" spans="2:16" ht="15" thickBot="1" x14ac:dyDescent="0.4">
      <c r="B34" s="1">
        <v>13</v>
      </c>
      <c r="D34" s="282" t="str">
        <f>'MAR Data'!X104</f>
        <v>Griffin Lake</v>
      </c>
      <c r="E34" s="301">
        <f>'MAR Data'!G104</f>
        <v>5</v>
      </c>
      <c r="F34" s="285">
        <f>'MAR Data'!Q104</f>
        <v>624.79999999999995</v>
      </c>
      <c r="G34" s="286" t="str">
        <f>'MAR Data'!R104</f>
        <v/>
      </c>
      <c r="H34" s="287">
        <f>'MAR Data'!U104</f>
        <v>624.79999999999995</v>
      </c>
      <c r="J34">
        <v>13</v>
      </c>
      <c r="L34" s="280" t="str">
        <f>'WAR Data'!X116</f>
        <v>Elijah Spencer</v>
      </c>
      <c r="M34" s="295">
        <f>'WAR Data'!G116</f>
        <v>5</v>
      </c>
      <c r="N34" s="296">
        <f>'WAR Data'!Q116</f>
        <v>625.87999999999988</v>
      </c>
      <c r="O34" s="297" t="str">
        <f>'WAR Data'!R116</f>
        <v/>
      </c>
      <c r="P34" s="298">
        <f>'WAR Data'!U116</f>
        <v>625.87999999999988</v>
      </c>
    </row>
    <row r="35" spans="2:16" ht="15" thickBot="1" x14ac:dyDescent="0.4">
      <c r="B35" s="1">
        <v>14</v>
      </c>
      <c r="D35" s="282" t="str">
        <f>'MAR Data'!X139</f>
        <v>Jared Desrosiers</v>
      </c>
      <c r="E35" s="301">
        <f>'MAR Data'!G139</f>
        <v>5</v>
      </c>
      <c r="F35" s="285">
        <f>'MAR Data'!Q139</f>
        <v>624.4</v>
      </c>
      <c r="G35" s="286" t="str">
        <f>'MAR Data'!R139</f>
        <v/>
      </c>
      <c r="H35" s="287">
        <f>'MAR Data'!U139</f>
        <v>624.4</v>
      </c>
      <c r="J35">
        <v>14</v>
      </c>
      <c r="L35" s="282" t="str">
        <f>'WAR Data'!X143</f>
        <v>Gracie Dinh</v>
      </c>
      <c r="M35" s="284">
        <f>'WAR Data'!G143</f>
        <v>5</v>
      </c>
      <c r="N35" s="285">
        <f>'WAR Data'!Q143</f>
        <v>625.02</v>
      </c>
      <c r="O35" s="286" t="str">
        <f>'WAR Data'!R143</f>
        <v/>
      </c>
      <c r="P35" s="287">
        <f>'WAR Data'!U143</f>
        <v>625.02</v>
      </c>
    </row>
    <row r="36" spans="2:16" ht="15" thickBot="1" x14ac:dyDescent="0.4">
      <c r="B36" s="1">
        <v>15</v>
      </c>
      <c r="D36" s="282" t="str">
        <f>'MAR Data'!X112</f>
        <v>Tyler Wee</v>
      </c>
      <c r="E36" s="301">
        <f>'MAR Data'!G112</f>
        <v>5</v>
      </c>
      <c r="F36" s="285">
        <f>'MAR Data'!Q112</f>
        <v>624.12000000000012</v>
      </c>
      <c r="G36" s="286" t="str">
        <f>'MAR Data'!R112</f>
        <v/>
      </c>
      <c r="H36" s="287">
        <f>'MAR Data'!U112</f>
        <v>624.12000000000012</v>
      </c>
      <c r="J36">
        <v>15</v>
      </c>
      <c r="L36" s="185" t="str">
        <f>'WAR Data'!X84</f>
        <v>Camryn Camp</v>
      </c>
      <c r="M36" s="258">
        <f>'WAR Data'!G84</f>
        <v>5</v>
      </c>
      <c r="N36" s="262">
        <f>'WAR Data'!Q84</f>
        <v>624.86</v>
      </c>
      <c r="O36" s="260" t="str">
        <f>'WAR Data'!R84</f>
        <v/>
      </c>
      <c r="P36" s="186">
        <f>'WAR Data'!U84</f>
        <v>624.86</v>
      </c>
    </row>
    <row r="37" spans="2:16" ht="15" thickBot="1" x14ac:dyDescent="0.4">
      <c r="B37" s="1">
        <v>16</v>
      </c>
      <c r="D37" s="282" t="str">
        <f>'MAR Data'!X143</f>
        <v>Jack Ogoreuc</v>
      </c>
      <c r="E37" s="301">
        <f>'MAR Data'!G143</f>
        <v>5</v>
      </c>
      <c r="F37" s="285">
        <f>'MAR Data'!Q143</f>
        <v>623.88</v>
      </c>
      <c r="G37" s="286" t="str">
        <f>'MAR Data'!R143</f>
        <v/>
      </c>
      <c r="H37" s="287">
        <f>'MAR Data'!U143</f>
        <v>623.88</v>
      </c>
      <c r="J37">
        <v>16</v>
      </c>
      <c r="L37" s="282" t="str">
        <f>'WAR Data'!X199</f>
        <v>Ashlyn Blake</v>
      </c>
      <c r="M37" s="284">
        <f>'WAR Data'!G199</f>
        <v>5</v>
      </c>
      <c r="N37" s="285">
        <f>'WAR Data'!Q199</f>
        <v>624.83999999999992</v>
      </c>
      <c r="O37" s="286" t="str">
        <f>'WAR Data'!R199</f>
        <v/>
      </c>
      <c r="P37" s="287">
        <f>'WAR Data'!U199</f>
        <v>624.83999999999992</v>
      </c>
    </row>
    <row r="38" spans="2:16" ht="15" thickBot="1" x14ac:dyDescent="0.4">
      <c r="B38" s="1">
        <v>17</v>
      </c>
      <c r="D38" s="185" t="str">
        <f>'MAR Data'!X53</f>
        <v>Matt Sanchez</v>
      </c>
      <c r="E38" s="335">
        <f>'MAR Data'!G53</f>
        <v>5</v>
      </c>
      <c r="F38" s="262">
        <f>'MAR Data'!Q53</f>
        <v>622.9</v>
      </c>
      <c r="G38" s="260" t="str">
        <f>'MAR Data'!R53</f>
        <v/>
      </c>
      <c r="H38" s="186">
        <f>'MAR Data'!U53</f>
        <v>622.9</v>
      </c>
      <c r="J38">
        <v>17</v>
      </c>
      <c r="L38" s="282" t="str">
        <f>'WAR Data'!X227</f>
        <v>Alana Kelly</v>
      </c>
      <c r="M38" s="284">
        <f>'WAR Data'!G227</f>
        <v>5</v>
      </c>
      <c r="N38" s="285">
        <f>'WAR Data'!Q227</f>
        <v>624.79999999999995</v>
      </c>
      <c r="O38" s="286" t="str">
        <f>'WAR Data'!R227</f>
        <v/>
      </c>
      <c r="P38" s="287">
        <f>'WAR Data'!U227</f>
        <v>624.79999999999995</v>
      </c>
    </row>
    <row r="39" spans="2:16" ht="15" thickBot="1" x14ac:dyDescent="0.4">
      <c r="B39" s="1">
        <v>18</v>
      </c>
      <c r="D39" s="282" t="str">
        <f>'MAR Data'!X127</f>
        <v>Chance Cover</v>
      </c>
      <c r="E39" s="301">
        <f>'MAR Data'!G127</f>
        <v>5</v>
      </c>
      <c r="F39" s="285">
        <f>'MAR Data'!Q127</f>
        <v>622.87999999999988</v>
      </c>
      <c r="G39" s="286" t="str">
        <f>'MAR Data'!R127</f>
        <v/>
      </c>
      <c r="H39" s="287">
        <f>'MAR Data'!U127</f>
        <v>622.87999999999988</v>
      </c>
      <c r="J39">
        <v>18</v>
      </c>
      <c r="L39" s="282" t="str">
        <f>'WAR Data'!X175</f>
        <v>Isabella Baldwin</v>
      </c>
      <c r="M39" s="284">
        <f>'WAR Data'!G175</f>
        <v>5</v>
      </c>
      <c r="N39" s="285">
        <f>'WAR Data'!Q175</f>
        <v>624.68000000000006</v>
      </c>
      <c r="O39" s="286" t="str">
        <f>'WAR Data'!R175</f>
        <v/>
      </c>
      <c r="P39" s="287">
        <f>'WAR Data'!U175</f>
        <v>624.68000000000006</v>
      </c>
    </row>
    <row r="40" spans="2:16" ht="15" thickBot="1" x14ac:dyDescent="0.4">
      <c r="B40" s="1">
        <v>19</v>
      </c>
      <c r="D40" s="282" t="str">
        <f>'MAR Data'!X88</f>
        <v>Max Duncan</v>
      </c>
      <c r="E40" s="301">
        <f>'MAR Data'!G88</f>
        <v>5</v>
      </c>
      <c r="F40" s="285">
        <f>'MAR Data'!Q88</f>
        <v>619.82000000000005</v>
      </c>
      <c r="G40" s="286" t="str">
        <f>'MAR Data'!R88</f>
        <v/>
      </c>
      <c r="H40" s="287">
        <f>'MAR Data'!U88</f>
        <v>619.82000000000005</v>
      </c>
      <c r="J40">
        <v>19</v>
      </c>
      <c r="L40" s="282" t="str">
        <f>'WAR Data'!X73</f>
        <v>Addy Burrow</v>
      </c>
      <c r="M40" s="284">
        <f>'WAR Data'!G73</f>
        <v>5</v>
      </c>
      <c r="N40" s="285">
        <f>'WAR Data'!Q73</f>
        <v>624.66</v>
      </c>
      <c r="O40" s="286" t="str">
        <f>'WAR Data'!R73</f>
        <v/>
      </c>
      <c r="P40" s="287">
        <f>'WAR Data'!U73</f>
        <v>624.66</v>
      </c>
    </row>
    <row r="41" spans="2:16" ht="15" thickBot="1" x14ac:dyDescent="0.4">
      <c r="B41" s="1">
        <v>20</v>
      </c>
      <c r="D41" s="282" t="str">
        <f>'MAR Data'!X65</f>
        <v>Andrew Duross</v>
      </c>
      <c r="E41" s="301">
        <f>'MAR Data'!G65</f>
        <v>5</v>
      </c>
      <c r="F41" s="285">
        <f>'MAR Data'!Q65</f>
        <v>617.70000000000005</v>
      </c>
      <c r="G41" s="286" t="str">
        <f>'MAR Data'!R65</f>
        <v/>
      </c>
      <c r="H41" s="287">
        <f>'MAR Data'!U65</f>
        <v>617.70000000000005</v>
      </c>
      <c r="J41">
        <v>20</v>
      </c>
      <c r="L41" s="282" t="str">
        <f>'WAR Data'!X171</f>
        <v>Gabriela Zych</v>
      </c>
      <c r="M41" s="284">
        <f>'WAR Data'!G171</f>
        <v>5</v>
      </c>
      <c r="N41" s="285">
        <f>'WAR Data'!Q171</f>
        <v>624.41999999999985</v>
      </c>
      <c r="O41" s="286" t="str">
        <f>'WAR Data'!R171</f>
        <v/>
      </c>
      <c r="P41" s="287">
        <f>'WAR Data'!U171</f>
        <v>624.41999999999985</v>
      </c>
    </row>
    <row r="42" spans="2:16" ht="15" thickBot="1" x14ac:dyDescent="0.4">
      <c r="B42" s="1">
        <v>21</v>
      </c>
      <c r="D42" s="185" t="str">
        <f>'MAR Data'!X49</f>
        <v>Scott Rockett</v>
      </c>
      <c r="E42" s="335">
        <f>'MAR Data'!G49</f>
        <v>5</v>
      </c>
      <c r="F42" s="262">
        <f>'MAR Data'!Q49</f>
        <v>615.66</v>
      </c>
      <c r="G42" s="260" t="str">
        <f>'MAR Data'!R49</f>
        <v/>
      </c>
      <c r="H42" s="186">
        <f>'MAR Data'!U49</f>
        <v>615.66</v>
      </c>
      <c r="J42">
        <v>21</v>
      </c>
      <c r="L42" s="185" t="str">
        <f>'WAR Data'!X45</f>
        <v>Stephanie Allan</v>
      </c>
      <c r="M42" s="258">
        <f>'WAR Data'!G45</f>
        <v>5</v>
      </c>
      <c r="N42" s="262">
        <f>'WAR Data'!Q45</f>
        <v>623.9</v>
      </c>
      <c r="O42" s="260" t="str">
        <f>'WAR Data'!R45</f>
        <v/>
      </c>
      <c r="P42" s="186">
        <f>'WAR Data'!U45</f>
        <v>623.9</v>
      </c>
    </row>
    <row r="43" spans="2:16" ht="15" thickBot="1" x14ac:dyDescent="0.4">
      <c r="B43" s="1">
        <v>22</v>
      </c>
      <c r="D43" s="282" t="str">
        <f>'MAR Data'!X108</f>
        <v>Teagan Perkowski</v>
      </c>
      <c r="E43" s="301">
        <f>'MAR Data'!G108</f>
        <v>5</v>
      </c>
      <c r="F43" s="285">
        <f>'MAR Data'!Q108</f>
        <v>613.72</v>
      </c>
      <c r="G43" s="286" t="str">
        <f>'MAR Data'!R108</f>
        <v/>
      </c>
      <c r="H43" s="287">
        <f>'MAR Data'!U108</f>
        <v>613.72</v>
      </c>
      <c r="J43">
        <v>22</v>
      </c>
      <c r="L43" s="282" t="str">
        <f>'WAR Data'!X263</f>
        <v>Elisa Boozer</v>
      </c>
      <c r="M43" s="284">
        <f>'WAR Data'!G263</f>
        <v>5</v>
      </c>
      <c r="N43" s="285">
        <f>'WAR Data'!Q263</f>
        <v>623.9</v>
      </c>
      <c r="O43" s="286" t="str">
        <f>'WAR Data'!R263</f>
        <v/>
      </c>
      <c r="P43" s="287">
        <f>'WAR Data'!U263</f>
        <v>623.9</v>
      </c>
    </row>
    <row r="44" spans="2:16" ht="15" thickBot="1" x14ac:dyDescent="0.4">
      <c r="B44" s="1"/>
      <c r="D44" s="241" t="str">
        <f>'MAR Data'!X80</f>
        <v>Gavin Perkowski</v>
      </c>
      <c r="E44" s="267">
        <f>'MAR Data'!G80</f>
        <v>4</v>
      </c>
      <c r="F44" s="263">
        <f>'MAR Data'!Q80</f>
        <v>623.77499999999986</v>
      </c>
      <c r="G44" s="264" t="str">
        <f>'MAR Data'!R80</f>
        <v/>
      </c>
      <c r="H44" s="256">
        <f>'MAR Data'!U80</f>
        <v>623.77499999999986</v>
      </c>
      <c r="I44" t="s">
        <v>142</v>
      </c>
      <c r="J44">
        <v>23</v>
      </c>
      <c r="L44" s="282" t="str">
        <f>'WAR Data'!X159</f>
        <v>Mikole Hogan</v>
      </c>
      <c r="M44" s="284">
        <f>'WAR Data'!G159</f>
        <v>5</v>
      </c>
      <c r="N44" s="285">
        <f>'WAR Data'!Q159</f>
        <v>623.72</v>
      </c>
      <c r="O44" s="286" t="str">
        <f>'WAR Data'!R159</f>
        <v/>
      </c>
      <c r="P44" s="287">
        <f>'WAR Data'!U159</f>
        <v>623.72</v>
      </c>
    </row>
    <row r="45" spans="2:16" ht="15" thickBot="1" x14ac:dyDescent="0.4">
      <c r="B45" s="1"/>
      <c r="D45" s="241" t="str">
        <f>'MAR Data'!X147</f>
        <v>Dan Schanebrook</v>
      </c>
      <c r="E45" s="267">
        <f>'MAR Data'!G147</f>
        <v>2</v>
      </c>
      <c r="F45" s="263">
        <f>'MAR Data'!Q147</f>
        <v>623.70000000000005</v>
      </c>
      <c r="G45" s="264" t="str">
        <f>'MAR Data'!R147</f>
        <v/>
      </c>
      <c r="H45" s="256">
        <f>'MAR Data'!U147</f>
        <v>623.70000000000005</v>
      </c>
      <c r="I45" t="s">
        <v>142</v>
      </c>
      <c r="J45">
        <v>24</v>
      </c>
      <c r="L45" s="282" t="str">
        <f>'WAR Data'!X251</f>
        <v>Alexa Bodrogi</v>
      </c>
      <c r="M45" s="284">
        <f>'WAR Data'!G251</f>
        <v>5</v>
      </c>
      <c r="N45" s="285">
        <f>'WAR Data'!Q251</f>
        <v>622.5</v>
      </c>
      <c r="O45" s="286" t="str">
        <f>'WAR Data'!R251</f>
        <v/>
      </c>
      <c r="P45" s="287">
        <f>'WAR Data'!U251</f>
        <v>622.5</v>
      </c>
    </row>
    <row r="46" spans="2:16" ht="15" thickBot="1" x14ac:dyDescent="0.4">
      <c r="B46" s="1"/>
      <c r="D46" s="241" t="str">
        <f>'MAR Data'!X131</f>
        <v>Scott Patterson</v>
      </c>
      <c r="E46" s="267">
        <f>'MAR Data'!G131</f>
        <v>4</v>
      </c>
      <c r="F46" s="263">
        <f>'MAR Data'!Q131</f>
        <v>623.59999999999991</v>
      </c>
      <c r="G46" s="264" t="str">
        <f>'MAR Data'!R131</f>
        <v/>
      </c>
      <c r="H46" s="256">
        <f>'MAR Data'!U131</f>
        <v>623.59999999999991</v>
      </c>
      <c r="I46" t="s">
        <v>142</v>
      </c>
      <c r="J46">
        <v>25</v>
      </c>
      <c r="L46" s="282" t="str">
        <f>'WAR Data'!X131</f>
        <v>Bremen Butler</v>
      </c>
      <c r="M46" s="284">
        <f>'WAR Data'!G131</f>
        <v>5</v>
      </c>
      <c r="N46" s="285">
        <f>'WAR Data'!Q131</f>
        <v>622.05999999999995</v>
      </c>
      <c r="O46" s="286" t="str">
        <f>'WAR Data'!R131</f>
        <v/>
      </c>
      <c r="P46" s="287">
        <f>'WAR Data'!U131</f>
        <v>622.05999999999995</v>
      </c>
    </row>
    <row r="47" spans="2:16" ht="15" thickBot="1" x14ac:dyDescent="0.4">
      <c r="B47" s="1"/>
      <c r="D47" s="241" t="str">
        <f>'MAR Data'!X151</f>
        <v>Jay Martin</v>
      </c>
      <c r="E47" s="267">
        <f>'MAR Data'!G151</f>
        <v>1</v>
      </c>
      <c r="F47" s="263">
        <f>'MAR Data'!Q151</f>
        <v>623.20000000000005</v>
      </c>
      <c r="G47" s="264" t="str">
        <f>'MAR Data'!R151</f>
        <v/>
      </c>
      <c r="H47" s="256">
        <f>'MAR Data'!U151</f>
        <v>623.20000000000005</v>
      </c>
      <c r="I47" t="s">
        <v>142</v>
      </c>
      <c r="J47">
        <v>26</v>
      </c>
      <c r="L47" s="282" t="str">
        <f>'WAR Data'!X295</f>
        <v>Mackenzie Pruden</v>
      </c>
      <c r="M47" s="284">
        <f>'WAR Data'!G295</f>
        <v>5</v>
      </c>
      <c r="N47" s="285">
        <f>'WAR Data'!Q291</f>
        <v>622</v>
      </c>
      <c r="O47" s="286" t="str">
        <f>'WAR Data'!R291</f>
        <v/>
      </c>
      <c r="P47" s="287">
        <f>'WAR Data'!U291</f>
        <v>622</v>
      </c>
    </row>
    <row r="48" spans="2:16" ht="15" thickBot="1" x14ac:dyDescent="0.4">
      <c r="B48" s="1"/>
      <c r="D48" s="241" t="str">
        <f>'MAR Data'!X96</f>
        <v>Richard Clark</v>
      </c>
      <c r="E48" s="267">
        <f>'MAR Data'!G96</f>
        <v>4</v>
      </c>
      <c r="F48" s="263">
        <f>'MAR Data'!Q96</f>
        <v>621.65</v>
      </c>
      <c r="G48" s="264" t="str">
        <f>'MAR Data'!R96</f>
        <v/>
      </c>
      <c r="H48" s="256">
        <f>'MAR Data'!U96</f>
        <v>621.65</v>
      </c>
      <c r="I48" t="s">
        <v>142</v>
      </c>
      <c r="J48">
        <v>27</v>
      </c>
      <c r="L48" s="282" t="str">
        <f>'WAR Data'!X112</f>
        <v>Cecelia Ossi</v>
      </c>
      <c r="M48" s="284">
        <f>'WAR Data'!G112</f>
        <v>5</v>
      </c>
      <c r="N48" s="285">
        <f>'WAR Data'!Q112</f>
        <v>621.76</v>
      </c>
      <c r="O48" s="286" t="str">
        <f>'WAR Data'!R112</f>
        <v/>
      </c>
      <c r="P48" s="287">
        <f>'WAR Data'!U112</f>
        <v>621.76</v>
      </c>
    </row>
    <row r="49" spans="2:17" ht="15" thickBot="1" x14ac:dyDescent="0.4">
      <c r="B49" s="1"/>
      <c r="D49" s="241" t="str">
        <f>'MAR Data'!X72</f>
        <v>Andre Gross</v>
      </c>
      <c r="E49" s="267">
        <f>'MAR Data'!G72</f>
        <v>2</v>
      </c>
      <c r="F49" s="263">
        <f>'MAR Data'!Q72</f>
        <v>615.84999999999991</v>
      </c>
      <c r="G49" s="264" t="str">
        <f>'MAR Data'!R72</f>
        <v/>
      </c>
      <c r="H49" s="256">
        <f>'MAR Data'!U72</f>
        <v>615.84999999999991</v>
      </c>
      <c r="I49" t="s">
        <v>142</v>
      </c>
      <c r="J49">
        <v>28</v>
      </c>
      <c r="L49" s="282" t="str">
        <f>'WAR Data'!X243</f>
        <v>Sophia Cruz</v>
      </c>
      <c r="M49" s="284">
        <f>'WAR Data'!G243</f>
        <v>5</v>
      </c>
      <c r="N49" s="285">
        <f>'WAR Data'!Q243</f>
        <v>621.33999999999992</v>
      </c>
      <c r="O49" s="286" t="str">
        <f>'WAR Data'!R243</f>
        <v/>
      </c>
      <c r="P49" s="287">
        <f>'WAR Data'!U243</f>
        <v>621.33999999999992</v>
      </c>
    </row>
    <row r="50" spans="2:17" ht="15" thickBot="1" x14ac:dyDescent="0.4">
      <c r="B50" s="1"/>
      <c r="D50" s="241" t="str">
        <f>'MAR Data'!X123</f>
        <v>Dylan Gregory</v>
      </c>
      <c r="E50" s="267">
        <f>'MAR Data'!G123</f>
        <v>3</v>
      </c>
      <c r="F50" s="263">
        <f>'MAR Data'!Q123</f>
        <v>610.66666666666663</v>
      </c>
      <c r="G50" s="264" t="str">
        <f>'MAR Data'!R123</f>
        <v/>
      </c>
      <c r="H50" s="256">
        <f>'MAR Data'!U123</f>
        <v>610.66666666666663</v>
      </c>
      <c r="I50" t="s">
        <v>142</v>
      </c>
      <c r="J50">
        <v>29</v>
      </c>
      <c r="L50" s="282" t="str">
        <f>'WAR Data'!X275</f>
        <v>Kamdyn Mcfarland</v>
      </c>
      <c r="M50" s="284">
        <f>'WAR Data'!G275</f>
        <v>5</v>
      </c>
      <c r="N50" s="285">
        <f>'WAR Data'!Q275</f>
        <v>621.24</v>
      </c>
      <c r="O50" s="286" t="str">
        <f>'WAR Data'!R275</f>
        <v/>
      </c>
      <c r="P50" s="287">
        <f>'WAR Data'!U275</f>
        <v>621.24</v>
      </c>
    </row>
    <row r="51" spans="2:17" ht="15" thickBot="1" x14ac:dyDescent="0.4">
      <c r="B51" s="1"/>
      <c r="D51" s="168" t="str">
        <f>'MAR Data'!X159</f>
        <v/>
      </c>
      <c r="E51" s="336" t="str">
        <f>'MAR Data'!G159</f>
        <v/>
      </c>
      <c r="F51" s="330" t="str">
        <f>'MAR Data'!Q159</f>
        <v/>
      </c>
      <c r="G51" s="331" t="str">
        <f>'MAR Data'!R159</f>
        <v/>
      </c>
      <c r="H51" s="328" t="str">
        <f>'MAR Data'!U159</f>
        <v/>
      </c>
      <c r="J51">
        <v>30</v>
      </c>
      <c r="L51" s="282" t="str">
        <f>'WAR Data'!X80</f>
        <v>Charlotte Mick</v>
      </c>
      <c r="M51" s="284">
        <f>'WAR Data'!G80</f>
        <v>5</v>
      </c>
      <c r="N51" s="285">
        <f>'WAR Data'!Q80</f>
        <v>620.43999999999994</v>
      </c>
      <c r="O51" s="286" t="str">
        <f>'WAR Data'!R80</f>
        <v/>
      </c>
      <c r="P51" s="287">
        <f>'WAR Data'!U80</f>
        <v>620.43999999999994</v>
      </c>
    </row>
    <row r="52" spans="2:17" ht="15" thickBot="1" x14ac:dyDescent="0.4">
      <c r="D52" s="168" t="str">
        <f>'MAR Data'!X163</f>
        <v/>
      </c>
      <c r="E52" s="336" t="str">
        <f>'MAR Data'!G163</f>
        <v/>
      </c>
      <c r="F52" s="330" t="str">
        <f>'MAR Data'!Q163</f>
        <v/>
      </c>
      <c r="G52" s="331" t="str">
        <f>'MAR Data'!R163</f>
        <v/>
      </c>
      <c r="H52" s="328" t="str">
        <f>'MAR Data'!U163</f>
        <v/>
      </c>
      <c r="J52">
        <v>31</v>
      </c>
      <c r="L52" s="282" t="str">
        <f>'WAR Data'!X104</f>
        <v>Kristen Derting</v>
      </c>
      <c r="M52" s="284">
        <f>'WAR Data'!G104</f>
        <v>5</v>
      </c>
      <c r="N52" s="285">
        <f>'WAR Data'!Q104</f>
        <v>620.41999999999985</v>
      </c>
      <c r="O52" s="286" t="str">
        <f>'WAR Data'!R104</f>
        <v/>
      </c>
      <c r="P52" s="287">
        <f>'WAR Data'!U104</f>
        <v>620.41999999999985</v>
      </c>
    </row>
    <row r="53" spans="2:17" ht="15" thickBot="1" x14ac:dyDescent="0.4">
      <c r="B53" s="1"/>
      <c r="D53" s="168" t="str">
        <f>'MAR Data'!X167</f>
        <v/>
      </c>
      <c r="E53" s="336" t="str">
        <f>'MAR Data'!G167</f>
        <v/>
      </c>
      <c r="F53" s="330" t="str">
        <f>'MAR Data'!Q167</f>
        <v/>
      </c>
      <c r="G53" s="331" t="str">
        <f>'MAR Data'!R167</f>
        <v/>
      </c>
      <c r="H53" s="328" t="str">
        <f>'MAR Data'!U167</f>
        <v/>
      </c>
      <c r="J53">
        <v>32</v>
      </c>
      <c r="L53" s="282" t="str">
        <f>'WAR Data'!X255</f>
        <v>Lily Wytko</v>
      </c>
      <c r="M53" s="284">
        <f>'WAR Data'!G255</f>
        <v>5</v>
      </c>
      <c r="N53" s="285">
        <f>'WAR Data'!Q255</f>
        <v>620.31999999999994</v>
      </c>
      <c r="O53" s="286" t="str">
        <f>'WAR Data'!R255</f>
        <v/>
      </c>
      <c r="P53" s="287">
        <f>'WAR Data'!U255</f>
        <v>620.31999999999994</v>
      </c>
    </row>
    <row r="54" spans="2:17" ht="15" thickBot="1" x14ac:dyDescent="0.4">
      <c r="B54" s="1"/>
      <c r="D54" s="168" t="str">
        <f>'MAR Data'!X171</f>
        <v/>
      </c>
      <c r="E54" s="336" t="str">
        <f>'MAR Data'!G171</f>
        <v/>
      </c>
      <c r="F54" s="330" t="str">
        <f>'MAR Data'!Q171</f>
        <v/>
      </c>
      <c r="G54" s="331" t="str">
        <f>'MAR Data'!R171</f>
        <v/>
      </c>
      <c r="H54" s="328" t="str">
        <f>'MAR Data'!U171</f>
        <v/>
      </c>
      <c r="J54">
        <v>33</v>
      </c>
      <c r="L54" s="340" t="str">
        <f>'WAR Data'!X219</f>
        <v>Katlyn Sullivan</v>
      </c>
      <c r="M54" s="284">
        <f>'WAR Data'!G219</f>
        <v>5</v>
      </c>
      <c r="N54" s="285">
        <f>'WAR Data'!Q219</f>
        <v>619.26</v>
      </c>
      <c r="O54" s="286" t="str">
        <f>'WAR Data'!R219</f>
        <v/>
      </c>
      <c r="P54" s="287">
        <f>'WAR Data'!U219</f>
        <v>619.26</v>
      </c>
    </row>
    <row r="55" spans="2:17" ht="15" thickBot="1" x14ac:dyDescent="0.4">
      <c r="B55" s="1"/>
      <c r="D55" s="168" t="str">
        <f>'MAR Data'!X175</f>
        <v/>
      </c>
      <c r="E55" s="336" t="str">
        <f>'MAR Data'!G175</f>
        <v/>
      </c>
      <c r="F55" s="330" t="str">
        <f>'MAR Data'!Q175</f>
        <v/>
      </c>
      <c r="G55" s="331" t="str">
        <f>'MAR Data'!R175</f>
        <v/>
      </c>
      <c r="H55" s="328" t="str">
        <f>'MAR Data'!U175</f>
        <v/>
      </c>
      <c r="J55">
        <v>34</v>
      </c>
      <c r="L55" s="282" t="str">
        <f>'WAR Data'!X215</f>
        <v>Lara Spanic</v>
      </c>
      <c r="M55" s="284">
        <f>'WAR Data'!G215</f>
        <v>5</v>
      </c>
      <c r="N55" s="285">
        <f>'WAR Data'!Q215</f>
        <v>619.17999999999995</v>
      </c>
      <c r="O55" s="286" t="str">
        <f>'WAR Data'!R215</f>
        <v/>
      </c>
      <c r="P55" s="287">
        <f>'WAR Data'!U215</f>
        <v>619.17999999999995</v>
      </c>
    </row>
    <row r="56" spans="2:17" ht="15" thickBot="1" x14ac:dyDescent="0.4">
      <c r="B56" s="1"/>
      <c r="J56">
        <v>35</v>
      </c>
      <c r="L56" s="282" t="str">
        <f>'WAR Data'!X259</f>
        <v>Sadie Palfrey</v>
      </c>
      <c r="M56" s="284">
        <f>'WAR Data'!G259</f>
        <v>5</v>
      </c>
      <c r="N56" s="285">
        <f>'WAR Data'!Q259</f>
        <v>618.78</v>
      </c>
      <c r="O56" s="286" t="str">
        <f>'WAR Data'!R259</f>
        <v/>
      </c>
      <c r="P56" s="287">
        <f>'WAR Data'!U259</f>
        <v>618.78</v>
      </c>
    </row>
    <row r="57" spans="2:17" ht="15" thickBot="1" x14ac:dyDescent="0.4">
      <c r="B57" s="1"/>
      <c r="J57">
        <v>36</v>
      </c>
      <c r="L57" s="282" t="str">
        <f>'WAR Data'!X231</f>
        <v>Diana Leppert</v>
      </c>
      <c r="M57" s="284">
        <f>'WAR Data'!G231</f>
        <v>5</v>
      </c>
      <c r="N57" s="285">
        <f>'WAR Data'!Q231</f>
        <v>618.76</v>
      </c>
      <c r="O57" s="286" t="str">
        <f>'WAR Data'!R231</f>
        <v/>
      </c>
      <c r="P57" s="287">
        <f>'WAR Data'!U231</f>
        <v>618.76</v>
      </c>
    </row>
    <row r="58" spans="2:17" ht="15" thickBot="1" x14ac:dyDescent="0.4">
      <c r="B58" s="1"/>
      <c r="J58">
        <v>37</v>
      </c>
      <c r="L58" s="282" t="str">
        <f>'WAR Data'!X163</f>
        <v>Emma Pereira</v>
      </c>
      <c r="M58" s="284">
        <f>'WAR Data'!G163</f>
        <v>5</v>
      </c>
      <c r="N58" s="285">
        <f>'WAR Data'!Q163</f>
        <v>617.91999999999996</v>
      </c>
      <c r="O58" s="286" t="str">
        <f>'WAR Data'!R163</f>
        <v/>
      </c>
      <c r="P58" s="287">
        <f>'WAR Data'!U163</f>
        <v>617.91999999999996</v>
      </c>
    </row>
    <row r="59" spans="2:17" ht="15" thickBot="1" x14ac:dyDescent="0.4">
      <c r="B59" s="1"/>
      <c r="L59" s="237" t="str">
        <f>'WAR Data'!X33</f>
        <v>Ginny Thrasher*</v>
      </c>
      <c r="M59" s="257">
        <f>'WAR Data'!G33</f>
        <v>4</v>
      </c>
      <c r="N59" s="261">
        <f>'WAR Data'!Q33</f>
        <v>625.875</v>
      </c>
      <c r="O59" s="259" t="str">
        <f>'WAR Data'!R33</f>
        <v/>
      </c>
      <c r="P59" s="238">
        <f>'WAR Data'!U33</f>
        <v>625.875</v>
      </c>
      <c r="Q59" t="s">
        <v>142</v>
      </c>
    </row>
    <row r="60" spans="2:17" ht="15" thickBot="1" x14ac:dyDescent="0.4">
      <c r="B60" s="1"/>
      <c r="L60" s="241" t="str">
        <f>'WAR Data'!X267</f>
        <v>Caroline Martin</v>
      </c>
      <c r="M60" s="289">
        <f>'WAR Data'!G267</f>
        <v>3</v>
      </c>
      <c r="N60" s="263">
        <f>'WAR Data'!Q267</f>
        <v>624.9</v>
      </c>
      <c r="O60" s="264" t="str">
        <f>'WAR Data'!R267</f>
        <v/>
      </c>
      <c r="P60" s="256">
        <f>'WAR Data'!U267</f>
        <v>624.9</v>
      </c>
      <c r="Q60" t="s">
        <v>142</v>
      </c>
    </row>
    <row r="61" spans="2:17" ht="15" thickBot="1" x14ac:dyDescent="0.4">
      <c r="B61" s="1"/>
      <c r="L61" s="241" t="str">
        <f>'WAR Data'!X311</f>
        <v>Briley Sralla</v>
      </c>
      <c r="M61" s="289">
        <f>'WAR Data'!G311</f>
        <v>1</v>
      </c>
      <c r="N61" s="263">
        <f>'WAR Data'!Q311</f>
        <v>624.9</v>
      </c>
      <c r="O61" s="264" t="str">
        <f>'WAR Data'!R311</f>
        <v/>
      </c>
      <c r="P61" s="256">
        <f>'WAR Data'!U311</f>
        <v>624.9</v>
      </c>
      <c r="Q61" t="s">
        <v>142</v>
      </c>
    </row>
    <row r="62" spans="2:17" ht="15" thickBot="1" x14ac:dyDescent="0.4">
      <c r="B62" s="1"/>
      <c r="L62" s="241" t="str">
        <f>'WAR Data'!X88</f>
        <v>Lauren Hurley</v>
      </c>
      <c r="M62" s="289">
        <f>'WAR Data'!G88</f>
        <v>3</v>
      </c>
      <c r="N62" s="263">
        <f>'WAR Data'!Q88</f>
        <v>624.76666666666677</v>
      </c>
      <c r="O62" s="264" t="str">
        <f>'WAR Data'!R88</f>
        <v/>
      </c>
      <c r="P62" s="256">
        <f>'WAR Data'!U88</f>
        <v>624.76666666666677</v>
      </c>
      <c r="Q62" t="s">
        <v>142</v>
      </c>
    </row>
    <row r="63" spans="2:17" ht="15" thickBot="1" x14ac:dyDescent="0.4">
      <c r="B63" s="1"/>
      <c r="L63" s="241" t="str">
        <f>'WAR Data'!X271</f>
        <v>Allison Buesseler</v>
      </c>
      <c r="M63" s="289">
        <f>'WAR Data'!G271</f>
        <v>1</v>
      </c>
      <c r="N63" s="263">
        <f>'WAR Data'!Q271</f>
        <v>624.6</v>
      </c>
      <c r="O63" s="264" t="str">
        <f>'WAR Data'!R271</f>
        <v/>
      </c>
      <c r="P63" s="256">
        <f>'WAR Data'!U271</f>
        <v>624.6</v>
      </c>
      <c r="Q63" t="s">
        <v>142</v>
      </c>
    </row>
    <row r="64" spans="2:17" ht="15" thickBot="1" x14ac:dyDescent="0.4">
      <c r="B64" s="1"/>
      <c r="L64" s="241" t="str">
        <f>'WAR Data'!X279</f>
        <v>Rylie Passmore</v>
      </c>
      <c r="M64" s="289">
        <f>'WAR Data'!G279</f>
        <v>3</v>
      </c>
      <c r="N64" s="263">
        <f>'WAR Data'!Q279</f>
        <v>624.4</v>
      </c>
      <c r="O64" s="264" t="str">
        <f>'WAR Data'!R279</f>
        <v/>
      </c>
      <c r="P64" s="256">
        <f>'WAR Data'!U279</f>
        <v>624.4</v>
      </c>
      <c r="Q64" t="s">
        <v>142</v>
      </c>
    </row>
    <row r="65" spans="2:17" ht="15" thickBot="1" x14ac:dyDescent="0.4">
      <c r="B65" s="1"/>
      <c r="L65" s="239" t="str">
        <f>'WAR Data'!X29</f>
        <v>Sarah Beard*</v>
      </c>
      <c r="M65" s="275">
        <f>'WAR Data'!G29</f>
        <v>4</v>
      </c>
      <c r="N65" s="265">
        <f>'WAR Data'!Q29</f>
        <v>624.375</v>
      </c>
      <c r="O65" s="266" t="str">
        <f>'WAR Data'!R29</f>
        <v/>
      </c>
      <c r="P65" s="240">
        <f>'WAR Data'!U29</f>
        <v>624.375</v>
      </c>
      <c r="Q65" t="s">
        <v>142</v>
      </c>
    </row>
    <row r="66" spans="2:17" ht="15" thickBot="1" x14ac:dyDescent="0.4">
      <c r="B66" s="1"/>
      <c r="L66" s="241" t="str">
        <f>'WAR Data'!X307</f>
        <v>Emily Yang</v>
      </c>
      <c r="M66" s="289">
        <f>'WAR Data'!G307</f>
        <v>1</v>
      </c>
      <c r="N66" s="263">
        <f>'WAR Data'!Q307</f>
        <v>623.79999999999995</v>
      </c>
      <c r="O66" s="264" t="str">
        <f>'WAR Data'!R307</f>
        <v/>
      </c>
      <c r="P66" s="256">
        <f>'WAR Data'!U307</f>
        <v>623.79999999999995</v>
      </c>
      <c r="Q66" t="s">
        <v>142</v>
      </c>
    </row>
    <row r="67" spans="2:17" ht="15" thickBot="1" x14ac:dyDescent="0.4">
      <c r="L67" s="241" t="str">
        <f>'WAR Data'!X65</f>
        <v>Kristen Hemphill</v>
      </c>
      <c r="M67" s="289">
        <f>'WAR Data'!G65</f>
        <v>4</v>
      </c>
      <c r="N67" s="263">
        <f>'WAR Data'!Q65</f>
        <v>623.70000000000005</v>
      </c>
      <c r="O67" s="264" t="str">
        <f>'WAR Data'!R65</f>
        <v/>
      </c>
      <c r="P67" s="256">
        <f>'WAR Data'!U65</f>
        <v>623.70000000000005</v>
      </c>
      <c r="Q67" t="s">
        <v>142</v>
      </c>
    </row>
    <row r="68" spans="2:17" ht="15" thickBot="1" x14ac:dyDescent="0.4">
      <c r="L68" s="241" t="str">
        <f>'WAR Data'!X124</f>
        <v>Katrina Demerle</v>
      </c>
      <c r="M68" s="289">
        <f>'WAR Data'!G124</f>
        <v>2</v>
      </c>
      <c r="N68" s="263">
        <f>'WAR Data'!Q124</f>
        <v>623.04999999999995</v>
      </c>
      <c r="O68" s="264" t="str">
        <f>'WAR Data'!R124</f>
        <v/>
      </c>
      <c r="P68" s="256">
        <f>'WAR Data'!U124</f>
        <v>623.04999999999995</v>
      </c>
      <c r="Q68" t="s">
        <v>142</v>
      </c>
    </row>
    <row r="69" spans="2:17" ht="15" thickBot="1" x14ac:dyDescent="0.4">
      <c r="L69" s="241" t="str">
        <f>'WAR Data'!X108</f>
        <v>Clarissa Layland</v>
      </c>
      <c r="M69" s="289">
        <f>'WAR Data'!G108</f>
        <v>1</v>
      </c>
      <c r="N69" s="263">
        <f>'WAR Data'!Q108</f>
        <v>622.70000000000005</v>
      </c>
      <c r="O69" s="264" t="str">
        <f>'WAR Data'!R108</f>
        <v/>
      </c>
      <c r="P69" s="256">
        <f>'WAR Data'!U108</f>
        <v>622.70000000000005</v>
      </c>
      <c r="Q69" t="s">
        <v>142</v>
      </c>
    </row>
    <row r="70" spans="2:17" ht="15" thickBot="1" x14ac:dyDescent="0.4">
      <c r="L70" s="241" t="str">
        <f>'WAR Data'!X239</f>
        <v>Regan Diamond</v>
      </c>
      <c r="M70" s="289">
        <f>'WAR Data'!G239</f>
        <v>2</v>
      </c>
      <c r="N70" s="263">
        <f>'WAR Data'!Q239</f>
        <v>622.65</v>
      </c>
      <c r="O70" s="264" t="str">
        <f>'WAR Data'!R239</f>
        <v/>
      </c>
      <c r="P70" s="256">
        <f>'WAR Data'!U239</f>
        <v>622.65</v>
      </c>
      <c r="Q70" t="s">
        <v>142</v>
      </c>
    </row>
    <row r="71" spans="2:17" ht="15" thickBot="1" x14ac:dyDescent="0.4">
      <c r="L71" s="241" t="str">
        <f>'WAR Data'!X151</f>
        <v>Aether Henry</v>
      </c>
      <c r="M71" s="289">
        <f>'WAR Data'!G151</f>
        <v>4</v>
      </c>
      <c r="N71" s="263">
        <f>'WAR Data'!Q151</f>
        <v>622.54999999999995</v>
      </c>
      <c r="O71" s="264" t="str">
        <f>'WAR Data'!R151</f>
        <v/>
      </c>
      <c r="P71" s="256">
        <f>'WAR Data'!U151</f>
        <v>622.54999999999995</v>
      </c>
      <c r="Q71" t="s">
        <v>142</v>
      </c>
    </row>
    <row r="72" spans="2:17" ht="15" thickBot="1" x14ac:dyDescent="0.4">
      <c r="L72" s="241" t="str">
        <f>'WAR Data'!X291</f>
        <v>Meghan Mix</v>
      </c>
      <c r="M72" s="289">
        <f>'WAR Data'!G291</f>
        <v>2</v>
      </c>
      <c r="N72" s="263">
        <f>'WAR Data'!Q291</f>
        <v>622</v>
      </c>
      <c r="O72" s="264" t="str">
        <f>'WAR Data'!R291</f>
        <v/>
      </c>
      <c r="P72" s="256">
        <f>'WAR Data'!U291</f>
        <v>622</v>
      </c>
      <c r="Q72" t="s">
        <v>142</v>
      </c>
    </row>
    <row r="73" spans="2:17" ht="15" thickBot="1" x14ac:dyDescent="0.4">
      <c r="L73" s="401" t="str">
        <f>'WAR Data'!X69</f>
        <v>Abigail Gordon</v>
      </c>
      <c r="M73" s="402">
        <f>'WAR Data'!G69</f>
        <v>4</v>
      </c>
      <c r="N73" s="403">
        <f>'WAR Data'!Q69</f>
        <v>621.92499999999995</v>
      </c>
      <c r="O73" s="404" t="str">
        <f>'WAR Data'!R69</f>
        <v/>
      </c>
      <c r="P73" s="405">
        <f>'WAR Data'!U69</f>
        <v>621.92499999999995</v>
      </c>
      <c r="Q73" t="s">
        <v>142</v>
      </c>
    </row>
    <row r="74" spans="2:17" ht="15" thickBot="1" x14ac:dyDescent="0.4">
      <c r="L74" s="241" t="str">
        <f>'WAR Data'!X49</f>
        <v>Molly McGhin</v>
      </c>
      <c r="M74" s="289">
        <f>'WAR Data'!G49</f>
        <v>3</v>
      </c>
      <c r="N74" s="263">
        <f>'WAR Data'!Q49</f>
        <v>621.6</v>
      </c>
      <c r="O74" s="264" t="str">
        <f>'WAR Data'!R49</f>
        <v/>
      </c>
      <c r="P74" s="256">
        <f>'WAR Data'!U49</f>
        <v>621.6</v>
      </c>
      <c r="Q74" t="s">
        <v>142</v>
      </c>
    </row>
    <row r="75" spans="2:17" ht="15" thickBot="1" x14ac:dyDescent="0.4">
      <c r="L75" s="241" t="str">
        <f>'WAR Data'!X96</f>
        <v>Marleigh Duncan</v>
      </c>
      <c r="M75" s="289">
        <f>'WAR Data'!G96</f>
        <v>3</v>
      </c>
      <c r="N75" s="263">
        <f>'WAR Data'!Q96</f>
        <v>621.4666666666667</v>
      </c>
      <c r="O75" s="264" t="str">
        <f>'WAR Data'!R96</f>
        <v/>
      </c>
      <c r="P75" s="256">
        <f>'WAR Data'!U96</f>
        <v>621.4666666666667</v>
      </c>
      <c r="Q75" t="s">
        <v>142</v>
      </c>
    </row>
    <row r="76" spans="2:17" ht="15" thickBot="1" x14ac:dyDescent="0.4">
      <c r="L76" s="241" t="str">
        <f>'WAR Data'!X195</f>
        <v>Elizabeth Hollowell</v>
      </c>
      <c r="M76" s="289">
        <f>'WAR Data'!G195</f>
        <v>2</v>
      </c>
      <c r="N76" s="263">
        <f>'WAR Data'!Q195</f>
        <v>621.15</v>
      </c>
      <c r="O76" s="264" t="str">
        <f>'WAR Data'!R195</f>
        <v/>
      </c>
      <c r="P76" s="256">
        <f>'WAR Data'!U195</f>
        <v>621.15</v>
      </c>
      <c r="Q76" t="s">
        <v>142</v>
      </c>
    </row>
    <row r="77" spans="2:17" ht="15" thickBot="1" x14ac:dyDescent="0.4">
      <c r="L77" s="241" t="str">
        <f>'WAR Data'!X303</f>
        <v>Shannon Moriarty</v>
      </c>
      <c r="M77" s="289">
        <f>'WAR Data'!G303</f>
        <v>4</v>
      </c>
      <c r="N77" s="263">
        <f>'WAR Data'!Q303</f>
        <v>620.84999999999991</v>
      </c>
      <c r="O77" s="264" t="str">
        <f>'WAR Data'!R303</f>
        <v/>
      </c>
      <c r="P77" s="256">
        <f>'WAR Data'!U303</f>
        <v>620.84999999999991</v>
      </c>
      <c r="Q77" t="s">
        <v>142</v>
      </c>
    </row>
    <row r="78" spans="2:17" ht="15" thickBot="1" x14ac:dyDescent="0.4">
      <c r="L78" s="241" t="str">
        <f>'WAR Data'!X283</f>
        <v>Bethany Butler</v>
      </c>
      <c r="M78" s="289">
        <f>'WAR Data'!G283</f>
        <v>2</v>
      </c>
      <c r="N78" s="263">
        <f>'WAR Data'!Q283</f>
        <v>620.15</v>
      </c>
      <c r="O78" s="264" t="str">
        <f>'WAR Data'!R283</f>
        <v/>
      </c>
      <c r="P78" s="256">
        <f>'WAR Data'!U283</f>
        <v>620.15</v>
      </c>
      <c r="Q78" t="s">
        <v>142</v>
      </c>
    </row>
    <row r="79" spans="2:17" ht="15" thickBot="1" x14ac:dyDescent="0.4">
      <c r="L79" s="241" t="str">
        <f>'WAR Data'!X147</f>
        <v>Megan Torrence</v>
      </c>
      <c r="M79" s="289">
        <f>'WAR Data'!G147</f>
        <v>4</v>
      </c>
      <c r="N79" s="263">
        <f>'WAR Data'!Q147</f>
        <v>619.95000000000005</v>
      </c>
      <c r="O79" s="264" t="str">
        <f>'WAR Data'!R147</f>
        <v/>
      </c>
      <c r="P79" s="256">
        <f>'WAR Data'!U147</f>
        <v>619.95000000000005</v>
      </c>
      <c r="Q79" t="s">
        <v>142</v>
      </c>
    </row>
    <row r="80" spans="2:17" ht="15" thickBot="1" x14ac:dyDescent="0.4">
      <c r="L80" s="241" t="str">
        <f>'WAR Data'!X211</f>
        <v>Malori Brown</v>
      </c>
      <c r="M80" s="289">
        <f>'WAR Data'!G211</f>
        <v>2</v>
      </c>
      <c r="N80" s="263">
        <f>'WAR Data'!Q211</f>
        <v>619.95000000000005</v>
      </c>
      <c r="O80" s="264" t="str">
        <f>'WAR Data'!R211</f>
        <v/>
      </c>
      <c r="P80" s="256">
        <f>'WAR Data'!U211</f>
        <v>619.95000000000005</v>
      </c>
      <c r="Q80" t="s">
        <v>142</v>
      </c>
    </row>
    <row r="81" spans="12:17" ht="15" thickBot="1" x14ac:dyDescent="0.4">
      <c r="L81" s="241" t="str">
        <f>'WAR Data'!X235</f>
        <v>Brianna Walter</v>
      </c>
      <c r="M81" s="289">
        <f>'WAR Data'!G235</f>
        <v>3</v>
      </c>
      <c r="N81" s="263">
        <f>'WAR Data'!Q235</f>
        <v>619.73333333333323</v>
      </c>
      <c r="O81" s="264" t="str">
        <f>'WAR Data'!R235</f>
        <v/>
      </c>
      <c r="P81" s="256">
        <f>'WAR Data'!U235</f>
        <v>619.73333333333323</v>
      </c>
      <c r="Q81" t="s">
        <v>142</v>
      </c>
    </row>
    <row r="82" spans="12:17" ht="15" thickBot="1" x14ac:dyDescent="0.4">
      <c r="L82" s="241" t="str">
        <f>'WAR Data'!X167</f>
        <v>Elysa Walter</v>
      </c>
      <c r="M82" s="289">
        <f>'WAR Data'!G167</f>
        <v>2</v>
      </c>
      <c r="N82" s="263">
        <f>'WAR Data'!Q167</f>
        <v>619.29999999999995</v>
      </c>
      <c r="O82" s="264" t="str">
        <f>'WAR Data'!R167</f>
        <v/>
      </c>
      <c r="P82" s="256">
        <f>'WAR Data'!U167</f>
        <v>619.29999999999995</v>
      </c>
      <c r="Q82" t="s">
        <v>142</v>
      </c>
    </row>
    <row r="83" spans="12:17" ht="15" thickBot="1" x14ac:dyDescent="0.4">
      <c r="L83" s="241" t="str">
        <f>'WAR Data'!X299</f>
        <v>Hailey Singleton</v>
      </c>
      <c r="M83" s="289">
        <f>'WAR Data'!G299</f>
        <v>2</v>
      </c>
      <c r="N83" s="263">
        <f>'WAR Data'!Q299</f>
        <v>619.25</v>
      </c>
      <c r="O83" s="264" t="str">
        <f>'WAR Data'!R299</f>
        <v/>
      </c>
      <c r="P83" s="256">
        <f>'WAR Data'!U299</f>
        <v>619.25</v>
      </c>
      <c r="Q83" t="s">
        <v>142</v>
      </c>
    </row>
    <row r="84" spans="12:17" ht="15" thickBot="1" x14ac:dyDescent="0.4">
      <c r="L84" s="241" t="str">
        <f>'WAR Data'!X287</f>
        <v>Gretchen Schleinkofer</v>
      </c>
      <c r="M84" s="289">
        <f>'WAR Data'!G287</f>
        <v>3</v>
      </c>
      <c r="N84" s="263">
        <f>'WAR Data'!Q287</f>
        <v>619</v>
      </c>
      <c r="O84" s="264" t="str">
        <f>'WAR Data'!R287</f>
        <v/>
      </c>
      <c r="P84" s="256">
        <f>'WAR Data'!U287</f>
        <v>619</v>
      </c>
      <c r="Q84" t="s">
        <v>142</v>
      </c>
    </row>
    <row r="85" spans="12:17" ht="15" thickBot="1" x14ac:dyDescent="0.4">
      <c r="L85" s="401" t="str">
        <f>'WAR Data'!X179</f>
        <v>Alivia Perkins</v>
      </c>
      <c r="M85" s="402">
        <f>'WAR Data'!G179</f>
        <v>4</v>
      </c>
      <c r="N85" s="403">
        <f>'WAR Data'!Q179</f>
        <v>618.45000000000005</v>
      </c>
      <c r="O85" s="404" t="str">
        <f>'WAR Data'!R179</f>
        <v/>
      </c>
      <c r="P85" s="405">
        <f>'WAR Data'!U179</f>
        <v>618.45000000000005</v>
      </c>
      <c r="Q85" t="s">
        <v>142</v>
      </c>
    </row>
    <row r="86" spans="12:17" ht="15" thickBot="1" x14ac:dyDescent="0.4">
      <c r="L86" s="241" t="str">
        <f>'WAR Data'!X135</f>
        <v>Julianna Hays</v>
      </c>
      <c r="M86" s="289">
        <f>'WAR Data'!G135</f>
        <v>2</v>
      </c>
      <c r="N86" s="263">
        <f>'WAR Data'!Q135</f>
        <v>617.9</v>
      </c>
      <c r="O86" s="264" t="str">
        <f>'WAR Data'!R135</f>
        <v/>
      </c>
      <c r="P86" s="256">
        <f>'WAR Data'!U135</f>
        <v>617.9</v>
      </c>
      <c r="Q86" t="s">
        <v>142</v>
      </c>
    </row>
    <row r="87" spans="12:17" ht="15" thickBot="1" x14ac:dyDescent="0.4">
      <c r="L87" s="241" t="str">
        <f>'WAR Data'!X92</f>
        <v>Anne White</v>
      </c>
      <c r="M87" s="289">
        <f>'WAR Data'!G92</f>
        <v>4</v>
      </c>
      <c r="N87" s="263">
        <f>'WAR Data'!Q92</f>
        <v>616.9</v>
      </c>
      <c r="O87" s="264" t="str">
        <f>'WAR Data'!R92</f>
        <v/>
      </c>
      <c r="P87" s="256">
        <f>'WAR Data'!U92</f>
        <v>616.9</v>
      </c>
      <c r="Q87" t="s">
        <v>142</v>
      </c>
    </row>
    <row r="88" spans="12:17" ht="15" thickBot="1" x14ac:dyDescent="0.4">
      <c r="L88" s="241" t="str">
        <f>'WAR Data'!X247</f>
        <v>Rebecca Lamb</v>
      </c>
      <c r="M88" s="289">
        <f>'WAR Data'!G247</f>
        <v>2</v>
      </c>
      <c r="N88" s="263">
        <f>'WAR Data'!Q247</f>
        <v>616.5</v>
      </c>
      <c r="O88" s="264" t="str">
        <f>'WAR Data'!R247</f>
        <v/>
      </c>
      <c r="P88" s="256">
        <f>'WAR Data'!U247</f>
        <v>616.5</v>
      </c>
      <c r="Q88" t="s">
        <v>142</v>
      </c>
    </row>
    <row r="89" spans="12:17" ht="15" thickBot="1" x14ac:dyDescent="0.4">
      <c r="L89" s="241" t="str">
        <f>'WAR Data'!X100</f>
        <v>Martina Gratz</v>
      </c>
      <c r="M89" s="289">
        <f>'WAR Data'!G100</f>
        <v>3</v>
      </c>
      <c r="N89" s="263">
        <f>'WAR Data'!Q100</f>
        <v>613.06666666666661</v>
      </c>
      <c r="O89" s="264" t="str">
        <f>'WAR Data'!R100</f>
        <v/>
      </c>
      <c r="P89" s="256">
        <f>'WAR Data'!U100</f>
        <v>613.06666666666661</v>
      </c>
      <c r="Q89" t="s">
        <v>142</v>
      </c>
    </row>
    <row r="90" spans="12:17" ht="15" thickBot="1" x14ac:dyDescent="0.4">
      <c r="L90" s="401" t="str">
        <f>'WAR Data'!X223</f>
        <v>Claudia Musik</v>
      </c>
      <c r="M90" s="402">
        <f>'WAR Data'!G223</f>
        <v>1</v>
      </c>
      <c r="N90" s="403">
        <f>'WAR Data'!Q223</f>
        <v>399.5</v>
      </c>
      <c r="O90" s="404" t="str">
        <f>'WAR Data'!R223</f>
        <v/>
      </c>
      <c r="P90" s="405">
        <f>'WAR Data'!U223</f>
        <v>399.5</v>
      </c>
      <c r="Q90" t="s">
        <v>142</v>
      </c>
    </row>
  </sheetData>
  <sortState xmlns:xlrd2="http://schemas.microsoft.com/office/spreadsheetml/2017/richdata2" ref="L22:Q58">
    <sortCondition descending="1" ref="P22:P58"/>
  </sortState>
  <mergeCells count="11">
    <mergeCell ref="D18:F18"/>
    <mergeCell ref="L18:N18"/>
    <mergeCell ref="D16:E16"/>
    <mergeCell ref="D17:E17"/>
    <mergeCell ref="D15:H15"/>
    <mergeCell ref="L15:P15"/>
    <mergeCell ref="L16:M16"/>
    <mergeCell ref="L17:M17"/>
    <mergeCell ref="G16:H16"/>
    <mergeCell ref="G17:H17"/>
    <mergeCell ref="G18:H18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U72"/>
  <sheetViews>
    <sheetView topLeftCell="A36" zoomScaleNormal="100" workbookViewId="0"/>
  </sheetViews>
  <sheetFormatPr defaultColWidth="8.7265625" defaultRowHeight="14.5" x14ac:dyDescent="0.35"/>
  <cols>
    <col min="1" max="1" width="5.1796875" customWidth="1"/>
    <col min="2" max="2" width="4.81640625" customWidth="1"/>
    <col min="3" max="3" width="1.1796875" customWidth="1"/>
    <col min="4" max="4" width="18.54296875" customWidth="1"/>
    <col min="5" max="5" width="7.54296875" customWidth="1"/>
    <col min="6" max="6" width="8.54296875" customWidth="1"/>
    <col min="7" max="7" width="6.54296875" customWidth="1"/>
    <col min="8" max="8" width="8.7265625" customWidth="1"/>
    <col min="9" max="9" width="21.54296875" bestFit="1" customWidth="1"/>
    <col min="10" max="10" width="4.81640625" customWidth="1"/>
    <col min="11" max="11" width="1.1796875" customWidth="1"/>
    <col min="12" max="12" width="18.54296875" customWidth="1"/>
    <col min="13" max="13" width="7.54296875" customWidth="1"/>
    <col min="14" max="14" width="8.54296875" customWidth="1"/>
    <col min="15" max="15" width="6.54296875" customWidth="1"/>
    <col min="17" max="17" width="14.453125" bestFit="1" customWidth="1"/>
    <col min="18" max="18" width="3.54296875" customWidth="1"/>
  </cols>
  <sheetData>
    <row r="1" spans="1:20" ht="18.5" x14ac:dyDescent="0.45">
      <c r="A1" s="10" t="s">
        <v>111</v>
      </c>
      <c r="E1" s="1"/>
      <c r="F1" s="1"/>
      <c r="L1" s="1"/>
      <c r="Q1" s="1"/>
    </row>
    <row r="2" spans="1:20" ht="18.5" x14ac:dyDescent="0.45">
      <c r="A2" s="269" t="str">
        <f>'Ranking for Publication'!A2</f>
        <v>December 1, 2024</v>
      </c>
      <c r="E2" s="1"/>
      <c r="F2" s="1"/>
      <c r="L2" s="1"/>
      <c r="Q2" s="1"/>
    </row>
    <row r="4" spans="1:20" x14ac:dyDescent="0.35">
      <c r="A4" t="s">
        <v>124</v>
      </c>
    </row>
    <row r="5" spans="1:20" x14ac:dyDescent="0.35">
      <c r="A5" t="s">
        <v>125</v>
      </c>
    </row>
    <row r="6" spans="1:20" x14ac:dyDescent="0.35">
      <c r="A6" t="s">
        <v>126</v>
      </c>
    </row>
    <row r="7" spans="1:20" x14ac:dyDescent="0.35">
      <c r="A7" t="s">
        <v>127</v>
      </c>
    </row>
    <row r="9" spans="1:20" s="163" customFormat="1" ht="15.5" x14ac:dyDescent="0.35">
      <c r="A9" s="167" t="s">
        <v>112</v>
      </c>
      <c r="B9" s="167"/>
      <c r="C9" s="167"/>
      <c r="E9" s="164"/>
      <c r="F9" s="164"/>
      <c r="L9" s="164"/>
    </row>
    <row r="10" spans="1:20" s="163" customFormat="1" ht="15.65" customHeight="1" x14ac:dyDescent="0.35">
      <c r="A10" s="167" t="s">
        <v>128</v>
      </c>
      <c r="B10" s="166"/>
      <c r="E10" s="164"/>
      <c r="F10" s="164"/>
      <c r="L10" s="164"/>
    </row>
    <row r="11" spans="1:20" ht="15.5" x14ac:dyDescent="0.35">
      <c r="R11" s="163"/>
    </row>
    <row r="12" spans="1:20" ht="15.5" x14ac:dyDescent="0.35">
      <c r="A12" s="163" t="s">
        <v>148</v>
      </c>
      <c r="R12" s="163"/>
    </row>
    <row r="13" spans="1:20" ht="18.5" x14ac:dyDescent="0.45">
      <c r="A13" s="10"/>
      <c r="B13" s="167" t="s">
        <v>147</v>
      </c>
      <c r="R13" s="163"/>
    </row>
    <row r="14" spans="1:20" ht="18.5" x14ac:dyDescent="0.45">
      <c r="A14" s="10"/>
      <c r="B14" s="167"/>
      <c r="R14" s="163"/>
    </row>
    <row r="15" spans="1:20" ht="18.5" x14ac:dyDescent="0.45">
      <c r="C15" s="181"/>
      <c r="D15" s="381" t="s">
        <v>97</v>
      </c>
      <c r="E15" s="381"/>
      <c r="F15" s="381"/>
      <c r="G15" s="381"/>
      <c r="H15" s="381"/>
      <c r="L15" s="381" t="s">
        <v>98</v>
      </c>
      <c r="M15" s="381"/>
      <c r="N15" s="381"/>
      <c r="O15" s="381"/>
      <c r="P15" s="381"/>
      <c r="R15" s="163"/>
      <c r="S15" s="163"/>
      <c r="T15" s="163"/>
    </row>
    <row r="16" spans="1:20" ht="15.5" x14ac:dyDescent="0.35">
      <c r="D16" s="377" t="s">
        <v>122</v>
      </c>
      <c r="E16" s="378"/>
      <c r="F16" s="178"/>
      <c r="G16" s="382"/>
      <c r="H16" s="383"/>
      <c r="L16" s="377" t="s">
        <v>122</v>
      </c>
      <c r="M16" s="378"/>
      <c r="N16" s="178"/>
      <c r="O16" s="173"/>
      <c r="P16" s="174"/>
      <c r="R16" s="165"/>
      <c r="S16" s="166"/>
      <c r="T16" s="163"/>
    </row>
    <row r="17" spans="2:21" ht="15.5" x14ac:dyDescent="0.35">
      <c r="D17" s="388" t="s">
        <v>123</v>
      </c>
      <c r="E17" s="389"/>
      <c r="F17" s="179"/>
      <c r="G17" s="390"/>
      <c r="H17" s="391"/>
      <c r="L17" s="388" t="s">
        <v>123</v>
      </c>
      <c r="M17" s="389"/>
      <c r="N17" s="179"/>
      <c r="O17" s="171"/>
      <c r="P17" s="172"/>
      <c r="R17" s="165"/>
      <c r="S17" s="166"/>
    </row>
    <row r="18" spans="2:21" ht="15.5" x14ac:dyDescent="0.35">
      <c r="D18" s="375" t="s">
        <v>146</v>
      </c>
      <c r="E18" s="376"/>
      <c r="F18" s="376"/>
      <c r="G18" s="386"/>
      <c r="H18" s="387"/>
      <c r="L18" s="375" t="s">
        <v>146</v>
      </c>
      <c r="M18" s="376"/>
      <c r="N18" s="376"/>
      <c r="O18" s="386"/>
      <c r="P18" s="387"/>
      <c r="R18" s="164"/>
    </row>
    <row r="19" spans="2:21" ht="15.5" x14ac:dyDescent="0.35">
      <c r="D19" s="250" t="s">
        <v>143</v>
      </c>
      <c r="E19" s="251"/>
      <c r="F19" s="251"/>
      <c r="G19" s="252"/>
      <c r="H19" s="253"/>
      <c r="L19" s="250" t="s">
        <v>143</v>
      </c>
      <c r="M19" s="251"/>
      <c r="N19" s="251"/>
      <c r="O19" s="252"/>
      <c r="P19" s="253"/>
      <c r="R19" s="164"/>
    </row>
    <row r="20" spans="2:21" ht="15.5" x14ac:dyDescent="0.35">
      <c r="B20" s="3"/>
      <c r="C20" s="3"/>
      <c r="D20" s="3"/>
      <c r="E20" s="3" t="s">
        <v>1</v>
      </c>
      <c r="F20" s="3" t="s">
        <v>120</v>
      </c>
      <c r="H20" s="3" t="s">
        <v>4</v>
      </c>
      <c r="I20" s="3" t="s">
        <v>204</v>
      </c>
      <c r="J20" s="3"/>
      <c r="L20" s="3"/>
      <c r="M20" s="3" t="s">
        <v>1</v>
      </c>
      <c r="N20" s="3" t="s">
        <v>120</v>
      </c>
      <c r="P20" s="3" t="s">
        <v>4</v>
      </c>
      <c r="T20" s="164"/>
      <c r="U20" s="164"/>
    </row>
    <row r="21" spans="2:21" ht="16" thickBot="1" x14ac:dyDescent="0.4">
      <c r="B21" s="3" t="s">
        <v>118</v>
      </c>
      <c r="C21" s="3"/>
      <c r="D21" s="3" t="s">
        <v>119</v>
      </c>
      <c r="E21" s="3" t="s">
        <v>3</v>
      </c>
      <c r="F21" s="3" t="s">
        <v>7</v>
      </c>
      <c r="G21" s="3" t="s">
        <v>12</v>
      </c>
      <c r="H21" s="3" t="s">
        <v>5</v>
      </c>
      <c r="J21" s="3" t="s">
        <v>118</v>
      </c>
      <c r="L21" s="3" t="s">
        <v>119</v>
      </c>
      <c r="M21" s="3" t="s">
        <v>3</v>
      </c>
      <c r="N21" s="3" t="s">
        <v>7</v>
      </c>
      <c r="O21" s="3" t="s">
        <v>12</v>
      </c>
      <c r="P21" s="3" t="s">
        <v>5</v>
      </c>
      <c r="T21" s="164"/>
      <c r="U21" s="164"/>
    </row>
    <row r="22" spans="2:21" ht="15" thickBot="1" x14ac:dyDescent="0.4">
      <c r="B22" s="1">
        <v>1</v>
      </c>
      <c r="D22" s="237" t="str">
        <f>'MSB Data'!X57</f>
        <v>Peter Fiori</v>
      </c>
      <c r="E22" s="257">
        <f>'MSB Data'!G57</f>
        <v>5</v>
      </c>
      <c r="F22" s="261">
        <f>'MSB Data'!Q57</f>
        <v>590.6</v>
      </c>
      <c r="G22" s="259" t="str">
        <f>'MSB Data'!R57</f>
        <v/>
      </c>
      <c r="H22" s="238">
        <f>'MSB Data'!U57</f>
        <v>590.6</v>
      </c>
      <c r="J22" s="1">
        <v>1</v>
      </c>
      <c r="L22" s="270" t="str">
        <f>'WSB Data'!X17</f>
        <v>Sagen Maddalena</v>
      </c>
      <c r="M22" s="271">
        <f>'WSB Data'!G17</f>
        <v>5</v>
      </c>
      <c r="N22" s="272">
        <f>'WSB Data'!Q17</f>
        <v>592.6</v>
      </c>
      <c r="O22" s="273" t="str">
        <f>'WSB Data'!R17</f>
        <v/>
      </c>
      <c r="P22" s="274">
        <f>'WSB Data'!U17</f>
        <v>592.6</v>
      </c>
      <c r="Q22" s="277" t="s">
        <v>141</v>
      </c>
    </row>
    <row r="23" spans="2:21" ht="15" thickBot="1" x14ac:dyDescent="0.4">
      <c r="B23" s="1">
        <v>2</v>
      </c>
      <c r="D23" s="278" t="str">
        <f>'MSB Data'!X116</f>
        <v>Jared Eddy</v>
      </c>
      <c r="E23" s="290">
        <f>'MSB Data'!G116</f>
        <v>5</v>
      </c>
      <c r="F23" s="291">
        <f>'MSB Data'!Q116</f>
        <v>590.20000000000005</v>
      </c>
      <c r="G23" s="292" t="str">
        <f>'MSB Data'!R116</f>
        <v/>
      </c>
      <c r="H23" s="293">
        <f>'MSB Data'!U116</f>
        <v>590.20000000000005</v>
      </c>
      <c r="J23" s="1">
        <v>2</v>
      </c>
      <c r="L23" s="237" t="str">
        <f>'WSB Data'!X25</f>
        <v>Katie Zaun</v>
      </c>
      <c r="M23" s="257">
        <f>'WSB Data'!G25</f>
        <v>5</v>
      </c>
      <c r="N23" s="261">
        <f>'WSB Data'!Q25</f>
        <v>592.20000000000005</v>
      </c>
      <c r="O23" s="259" t="str">
        <f>'WSB Data'!R25</f>
        <v/>
      </c>
      <c r="P23" s="238">
        <f>'WSB Data'!U25</f>
        <v>592.20000000000005</v>
      </c>
    </row>
    <row r="24" spans="2:21" ht="15" thickBot="1" x14ac:dyDescent="0.4">
      <c r="B24" s="1">
        <v>3</v>
      </c>
      <c r="D24" s="270" t="str">
        <f>'MSB Data'!X29</f>
        <v>Ivan Roe</v>
      </c>
      <c r="E24" s="271">
        <f>'MSB Data'!G29</f>
        <v>5</v>
      </c>
      <c r="F24" s="272">
        <f>'MSB Data'!Q29</f>
        <v>589.79999999999995</v>
      </c>
      <c r="G24" s="273" t="str">
        <f>'MSB Data'!R29</f>
        <v/>
      </c>
      <c r="H24" s="274">
        <f>'MSB Data'!U29</f>
        <v>589.79999999999995</v>
      </c>
      <c r="I24" s="276" t="s">
        <v>141</v>
      </c>
      <c r="J24" s="1">
        <v>3</v>
      </c>
      <c r="L24" s="270" t="str">
        <f>'WSB Data'!X21</f>
        <v>Mary Tucker</v>
      </c>
      <c r="M24" s="271">
        <f>'WSB Data'!G21</f>
        <v>5</v>
      </c>
      <c r="N24" s="272">
        <f>'WSB Data'!Q21</f>
        <v>590.20000000000005</v>
      </c>
      <c r="O24" s="273" t="str">
        <f>'WSB Data'!R21</f>
        <v/>
      </c>
      <c r="P24" s="274">
        <f>'WSB Data'!U21</f>
        <v>590.20000000000005</v>
      </c>
      <c r="Q24" s="277" t="s">
        <v>141</v>
      </c>
    </row>
    <row r="25" spans="2:21" ht="15" thickBot="1" x14ac:dyDescent="0.4">
      <c r="B25" s="1">
        <v>4</v>
      </c>
      <c r="D25" s="237" t="str">
        <f>'MSB Data'!X33</f>
        <v>Levi Clark</v>
      </c>
      <c r="E25" s="257">
        <f>'MSB Data'!G33</f>
        <v>5</v>
      </c>
      <c r="F25" s="261">
        <f>'MSB Data'!Q33</f>
        <v>588.20000000000005</v>
      </c>
      <c r="G25" s="259" t="str">
        <f>'MSB Data'!R33</f>
        <v/>
      </c>
      <c r="H25" s="238">
        <f>'MSB Data'!U33</f>
        <v>588.20000000000005</v>
      </c>
      <c r="J25" s="1">
        <v>4</v>
      </c>
      <c r="L25" s="237" t="str">
        <f>'WSB Data'!X33</f>
        <v>Sarah Beard*</v>
      </c>
      <c r="M25" s="257">
        <f>'WSB Data'!G33</f>
        <v>5</v>
      </c>
      <c r="N25" s="261">
        <f>'WSB Data'!Q33</f>
        <v>589</v>
      </c>
      <c r="O25" s="259" t="str">
        <f>'WSB Data'!R33</f>
        <v/>
      </c>
      <c r="P25" s="238">
        <f>'WSB Data'!U33</f>
        <v>589</v>
      </c>
    </row>
    <row r="26" spans="2:21" ht="15" thickBot="1" x14ac:dyDescent="0.4">
      <c r="B26" s="1">
        <v>5</v>
      </c>
      <c r="D26" s="237" t="str">
        <f>'MSB Data'!X45</f>
        <v>Braden Peiser</v>
      </c>
      <c r="E26" s="257">
        <f>'MSB Data'!G45</f>
        <v>5</v>
      </c>
      <c r="F26" s="261">
        <f>'MSB Data'!Q45</f>
        <v>588.20000000000005</v>
      </c>
      <c r="G26" s="259" t="str">
        <f>'MSB Data'!R45</f>
        <v/>
      </c>
      <c r="H26" s="238">
        <f>'MSB Data'!U45</f>
        <v>588.20000000000005</v>
      </c>
      <c r="J26" s="1">
        <v>5</v>
      </c>
      <c r="L26" s="280" t="str">
        <f>'WSB Data'!X163</f>
        <v>Emme Walrath</v>
      </c>
      <c r="M26" s="295">
        <f>'WSB Data'!G163</f>
        <v>5</v>
      </c>
      <c r="N26" s="296">
        <f>'WSB Data'!Q163</f>
        <v>586</v>
      </c>
      <c r="O26" s="297" t="str">
        <f>'WSB Data'!R163</f>
        <v/>
      </c>
      <c r="P26" s="298">
        <f>'WSB Data'!U163</f>
        <v>586</v>
      </c>
    </row>
    <row r="27" spans="2:21" ht="15" thickBot="1" x14ac:dyDescent="0.4">
      <c r="B27" s="1">
        <v>6</v>
      </c>
      <c r="D27" s="278" t="str">
        <f>'MSB Data'!X92</f>
        <v>Griffin Lake</v>
      </c>
      <c r="E27" s="290">
        <f>'MSB Data'!G92</f>
        <v>5</v>
      </c>
      <c r="F27" s="291">
        <f>'MSB Data'!Q92</f>
        <v>588.20000000000005</v>
      </c>
      <c r="G27" s="292" t="str">
        <f>'MSB Data'!R92</f>
        <v/>
      </c>
      <c r="H27" s="293">
        <f>'MSB Data'!U92</f>
        <v>588.20000000000005</v>
      </c>
      <c r="J27" s="1">
        <v>6</v>
      </c>
      <c r="L27" s="239" t="str">
        <f>'WSB Data'!X37</f>
        <v>Cecelia Ossi</v>
      </c>
      <c r="M27" s="275">
        <f>'WSB Data'!G37</f>
        <v>5</v>
      </c>
      <c r="N27" s="265">
        <f>'WSB Data'!Q37</f>
        <v>585</v>
      </c>
      <c r="O27" s="266" t="str">
        <f>'WSB Data'!R37</f>
        <v/>
      </c>
      <c r="P27" s="240">
        <f>'WSB Data'!U37</f>
        <v>585</v>
      </c>
    </row>
    <row r="28" spans="2:21" ht="15" thickBot="1" x14ac:dyDescent="0.4">
      <c r="B28" s="1">
        <v>7</v>
      </c>
      <c r="D28" s="280" t="str">
        <f>'MSB Data'!X17</f>
        <v>Patrick Sunderman</v>
      </c>
      <c r="E28" s="295">
        <f>'MSB Data'!G17</f>
        <v>5</v>
      </c>
      <c r="F28" s="296">
        <f>'MSB Data'!Q17</f>
        <v>587.79999999999995</v>
      </c>
      <c r="G28" s="297" t="str">
        <f>'MSB Data'!R17</f>
        <v/>
      </c>
      <c r="H28" s="298">
        <f>'MSB Data'!U17</f>
        <v>587.79999999999995</v>
      </c>
      <c r="J28" s="1">
        <v>7</v>
      </c>
      <c r="L28" s="280" t="str">
        <f>'WSB Data'!X96</f>
        <v>Isabella Baldwin</v>
      </c>
      <c r="M28" s="295">
        <f>'WSB Data'!G96</f>
        <v>5</v>
      </c>
      <c r="N28" s="296">
        <f>'WSB Data'!Q96</f>
        <v>585</v>
      </c>
      <c r="O28" s="297" t="str">
        <f>'WSB Data'!R96</f>
        <v/>
      </c>
      <c r="P28" s="298">
        <f>'WSB Data'!U96</f>
        <v>585</v>
      </c>
    </row>
    <row r="29" spans="2:21" ht="15" thickBot="1" x14ac:dyDescent="0.4">
      <c r="B29" s="1">
        <v>8</v>
      </c>
      <c r="D29" s="280" t="str">
        <f>'MSB Data'!X76</f>
        <v>Tyler Wee</v>
      </c>
      <c r="E29" s="295">
        <f>'MSB Data'!G76</f>
        <v>5</v>
      </c>
      <c r="F29" s="296">
        <f>'MSB Data'!Q76</f>
        <v>587.6</v>
      </c>
      <c r="G29" s="297" t="str">
        <f>'MSB Data'!R76</f>
        <v/>
      </c>
      <c r="H29" s="298">
        <f>'MSB Data'!U76</f>
        <v>587.6</v>
      </c>
      <c r="J29" s="1">
        <v>8</v>
      </c>
      <c r="L29" s="280" t="str">
        <f>'WSB Data'!X53</f>
        <v>Ali Weisz</v>
      </c>
      <c r="M29" s="295">
        <f>'WSB Data'!G53</f>
        <v>5</v>
      </c>
      <c r="N29" s="296">
        <f>'WSB Data'!Q53</f>
        <v>584.79999999999995</v>
      </c>
      <c r="O29" s="297" t="str">
        <f>'WSB Data'!R53</f>
        <v/>
      </c>
      <c r="P29" s="298">
        <f>'WSB Data'!U53</f>
        <v>584.79999999999995</v>
      </c>
    </row>
    <row r="30" spans="2:21" ht="15" thickBot="1" x14ac:dyDescent="0.4">
      <c r="B30" s="1">
        <v>9</v>
      </c>
      <c r="D30" s="280" t="str">
        <f>'MSB Data'!X143</f>
        <v>Jason Dardas</v>
      </c>
      <c r="E30" s="295">
        <f>'MSB Data'!G143</f>
        <v>5</v>
      </c>
      <c r="F30" s="296">
        <f>'MSB Data'!Q143</f>
        <v>586.4</v>
      </c>
      <c r="G30" s="297" t="str">
        <f>'MSB Data'!R143</f>
        <v/>
      </c>
      <c r="H30" s="298">
        <f>'MSB Data'!U143</f>
        <v>586.4</v>
      </c>
      <c r="J30" s="1">
        <v>9</v>
      </c>
      <c r="L30" s="280" t="str">
        <f>'WSB Data'!X139</f>
        <v>Elizabeth Schmeltzer</v>
      </c>
      <c r="M30" s="295">
        <f>'WSB Data'!G139</f>
        <v>5</v>
      </c>
      <c r="N30" s="296">
        <f>'WSB Data'!Q139</f>
        <v>584</v>
      </c>
      <c r="O30" s="297" t="str">
        <f>'WSB Data'!R139</f>
        <v/>
      </c>
      <c r="P30" s="298">
        <f>'WSB Data'!U139</f>
        <v>584</v>
      </c>
    </row>
    <row r="31" spans="2:21" ht="15" thickBot="1" x14ac:dyDescent="0.4">
      <c r="B31" s="1">
        <v>10</v>
      </c>
      <c r="D31" s="280" t="str">
        <f>'MSB Data'!X61</f>
        <v>Jared Desrosiers</v>
      </c>
      <c r="E31" s="295">
        <f>'MSB Data'!G61</f>
        <v>5</v>
      </c>
      <c r="F31" s="296">
        <f>'MSB Data'!Q61</f>
        <v>585.6</v>
      </c>
      <c r="G31" s="297" t="str">
        <f>'MSB Data'!R61</f>
        <v/>
      </c>
      <c r="H31" s="298">
        <f>'MSB Data'!U61</f>
        <v>585.6</v>
      </c>
      <c r="J31" s="1">
        <v>10</v>
      </c>
      <c r="L31" s="280" t="str">
        <f>'WSB Data'!X155</f>
        <v>Carley Seabrooke</v>
      </c>
      <c r="M31" s="295">
        <f>'WSB Data'!G155</f>
        <v>5</v>
      </c>
      <c r="N31" s="296">
        <f>'WSB Data'!Q155</f>
        <v>584</v>
      </c>
      <c r="O31" s="297" t="str">
        <f>'WSB Data'!R155</f>
        <v/>
      </c>
      <c r="P31" s="298">
        <f>'WSB Data'!U155</f>
        <v>584</v>
      </c>
    </row>
    <row r="32" spans="2:21" ht="15" thickBot="1" x14ac:dyDescent="0.4">
      <c r="B32" s="1">
        <v>11</v>
      </c>
      <c r="D32" s="280" t="str">
        <f>'MSB Data'!X21</f>
        <v>Nick Mowrer</v>
      </c>
      <c r="E32" s="295">
        <f>'MSB Data'!G21</f>
        <v>5</v>
      </c>
      <c r="F32" s="296">
        <f>'MSB Data'!Q21</f>
        <v>585.20000000000005</v>
      </c>
      <c r="G32" s="297" t="str">
        <f>'MSB Data'!R21</f>
        <v/>
      </c>
      <c r="H32" s="298">
        <f>'MSB Data'!U21</f>
        <v>585.20000000000005</v>
      </c>
      <c r="J32" s="1">
        <v>11</v>
      </c>
      <c r="L32" s="282" t="str">
        <f>'WSB Data'!X108</f>
        <v>Rachael Charles</v>
      </c>
      <c r="M32" s="284">
        <f>'WSB Data'!G108</f>
        <v>5</v>
      </c>
      <c r="N32" s="285">
        <f>'WSB Data'!Q108</f>
        <v>582.20000000000005</v>
      </c>
      <c r="O32" s="286" t="str">
        <f>'WSB Data'!R108</f>
        <v/>
      </c>
      <c r="P32" s="287">
        <f>'WSB Data'!U108</f>
        <v>582.20000000000005</v>
      </c>
    </row>
    <row r="33" spans="2:17" ht="15" thickBot="1" x14ac:dyDescent="0.4">
      <c r="B33" s="1">
        <v>12</v>
      </c>
      <c r="D33" s="239" t="str">
        <f>'MSB Data'!X25</f>
        <v>Tim Sherry</v>
      </c>
      <c r="E33" s="275">
        <f>'MSB Data'!G25</f>
        <v>5</v>
      </c>
      <c r="F33" s="265">
        <f>'MSB Data'!Q25</f>
        <v>585.20000000000005</v>
      </c>
      <c r="G33" s="266" t="str">
        <f>'MSB Data'!R25</f>
        <v/>
      </c>
      <c r="H33" s="240">
        <f>'MSB Data'!U25</f>
        <v>585.20000000000005</v>
      </c>
      <c r="J33" s="1">
        <v>12</v>
      </c>
      <c r="L33" s="282" t="str">
        <f>'WSB Data'!X100</f>
        <v>Elizabeth Probst</v>
      </c>
      <c r="M33" s="284">
        <f>'WSB Data'!G100</f>
        <v>5</v>
      </c>
      <c r="N33" s="285">
        <f>'WSB Data'!Q100</f>
        <v>582.20000000000005</v>
      </c>
      <c r="O33" s="286" t="str">
        <f>'WSB Data'!R100</f>
        <v/>
      </c>
      <c r="P33" s="287">
        <f>'WSB Data'!U100</f>
        <v>582.20000000000005</v>
      </c>
    </row>
    <row r="34" spans="2:17" ht="15" thickBot="1" x14ac:dyDescent="0.4">
      <c r="B34" s="1">
        <v>13</v>
      </c>
      <c r="D34" s="280" t="str">
        <f>'MSB Data'!X41</f>
        <v>Brandon Muske</v>
      </c>
      <c r="E34" s="295">
        <f>'MSB Data'!G41</f>
        <v>5</v>
      </c>
      <c r="F34" s="296">
        <f>'MSB Data'!Q41</f>
        <v>584.79999999999995</v>
      </c>
      <c r="G34" s="297" t="str">
        <f>'MSB Data'!R41</f>
        <v/>
      </c>
      <c r="H34" s="298">
        <f>'MSB Data'!U41</f>
        <v>584.79999999999995</v>
      </c>
      <c r="J34" s="1">
        <v>13</v>
      </c>
      <c r="L34" s="282" t="str">
        <f>'WSB Data'!X116</f>
        <v>Gracie Dinh</v>
      </c>
      <c r="M34" s="284">
        <f>'WSB Data'!G116</f>
        <v>5</v>
      </c>
      <c r="N34" s="285">
        <f>'WSB Data'!Q116</f>
        <v>582</v>
      </c>
      <c r="O34" s="286" t="str">
        <f>'WSB Data'!R116</f>
        <v/>
      </c>
      <c r="P34" s="287">
        <f>'WSB Data'!U116</f>
        <v>582</v>
      </c>
    </row>
    <row r="35" spans="2:17" ht="15" thickBot="1" x14ac:dyDescent="0.4">
      <c r="B35" s="1">
        <v>14</v>
      </c>
      <c r="D35" s="342" t="str">
        <f>'MSB Data'!X72</f>
        <v>Rylan Kissell</v>
      </c>
      <c r="E35" s="341">
        <f>'MSB Data'!G72</f>
        <v>5</v>
      </c>
      <c r="F35" s="343">
        <f>'MSB Data'!Q72</f>
        <v>584.79999999999995</v>
      </c>
      <c r="G35" s="344" t="str">
        <f>'MSB Data'!R72</f>
        <v/>
      </c>
      <c r="H35" s="345">
        <f>'MSB Data'!U72</f>
        <v>584.79999999999995</v>
      </c>
      <c r="I35" s="276" t="s">
        <v>141</v>
      </c>
      <c r="J35" s="1">
        <v>14</v>
      </c>
      <c r="L35" s="282" t="str">
        <f>'WSB Data'!X179</f>
        <v>Gabriela Zych</v>
      </c>
      <c r="M35" s="284">
        <f>'WSB Data'!G179</f>
        <v>5</v>
      </c>
      <c r="N35" s="285">
        <f>'WSB Data'!Q179</f>
        <v>582</v>
      </c>
      <c r="O35" s="286" t="str">
        <f>'WSB Data'!R179</f>
        <v/>
      </c>
      <c r="P35" s="287">
        <f>'WSB Data'!U179</f>
        <v>582</v>
      </c>
    </row>
    <row r="36" spans="2:17" ht="15" thickBot="1" x14ac:dyDescent="0.4">
      <c r="B36" s="1">
        <v>15</v>
      </c>
      <c r="D36" s="280" t="str">
        <f>'MSB Data'!X37</f>
        <v>Lucas Kozeniesky</v>
      </c>
      <c r="E36" s="295">
        <f>'MSB Data'!G37</f>
        <v>5</v>
      </c>
      <c r="F36" s="296">
        <f>'MSB Data'!Q37</f>
        <v>584.20000000000005</v>
      </c>
      <c r="G36" s="297" t="str">
        <f>'MSB Data'!R37</f>
        <v/>
      </c>
      <c r="H36" s="298">
        <f>'MSB Data'!U37</f>
        <v>584.20000000000005</v>
      </c>
      <c r="J36" s="1">
        <v>15</v>
      </c>
      <c r="L36" s="282" t="str">
        <f>'WSB Data'!X207</f>
        <v>Rylie Passmore</v>
      </c>
      <c r="M36" s="284">
        <f>'WSB Data'!G207</f>
        <v>5</v>
      </c>
      <c r="N36" s="285">
        <f>'WSB Data'!Q207</f>
        <v>580.20000000000005</v>
      </c>
      <c r="O36" s="286" t="str">
        <f>'WSB Data'!R207</f>
        <v/>
      </c>
      <c r="P36" s="287">
        <f>'WSB Data'!U207</f>
        <v>580.20000000000005</v>
      </c>
    </row>
    <row r="37" spans="2:17" ht="15" thickBot="1" x14ac:dyDescent="0.4">
      <c r="B37" s="1">
        <v>16</v>
      </c>
      <c r="D37" s="282" t="str">
        <f>'MSB Data'!X88</f>
        <v>Richard Clark</v>
      </c>
      <c r="E37" s="284">
        <f>'MSB Data'!G88</f>
        <v>5</v>
      </c>
      <c r="F37" s="285">
        <f>'MSB Data'!Q88</f>
        <v>583</v>
      </c>
      <c r="G37" s="286" t="str">
        <f>'MSB Data'!R88</f>
        <v/>
      </c>
      <c r="H37" s="287">
        <f>'MSB Data'!U88</f>
        <v>583</v>
      </c>
      <c r="J37" s="1">
        <v>16</v>
      </c>
      <c r="L37" s="282" t="str">
        <f>'WSB Data'!X223</f>
        <v>Mackenzie Kring</v>
      </c>
      <c r="M37" s="284">
        <f>'WSB Data'!G223</f>
        <v>5</v>
      </c>
      <c r="N37" s="285">
        <f>'WSB Data'!Q223</f>
        <v>580</v>
      </c>
      <c r="O37" s="286" t="str">
        <f>'WSB Data'!R223</f>
        <v/>
      </c>
      <c r="P37" s="287">
        <f>'WSB Data'!U223</f>
        <v>580</v>
      </c>
    </row>
    <row r="38" spans="2:17" ht="15" thickBot="1" x14ac:dyDescent="0.4">
      <c r="B38" s="1">
        <v>17</v>
      </c>
      <c r="D38" s="282" t="str">
        <f>'MSB Data'!X49</f>
        <v>Scott Rockett</v>
      </c>
      <c r="E38" s="284">
        <f>'MSB Data'!G49</f>
        <v>5</v>
      </c>
      <c r="F38" s="285">
        <f>'MSB Data'!Q49</f>
        <v>582.4</v>
      </c>
      <c r="G38" s="286" t="str">
        <f>'MSB Data'!R49</f>
        <v/>
      </c>
      <c r="H38" s="287">
        <f>'MSB Data'!U49</f>
        <v>582.4</v>
      </c>
      <c r="J38" s="1">
        <v>17</v>
      </c>
      <c r="L38" s="282" t="str">
        <f>'WSB Data'!X227</f>
        <v>Elijah Spencer</v>
      </c>
      <c r="M38" s="284">
        <f>'WSB Data'!G227</f>
        <v>5</v>
      </c>
      <c r="N38" s="285">
        <f>'WSB Data'!Q227</f>
        <v>580</v>
      </c>
      <c r="O38" s="286" t="str">
        <f>'WSB Data'!R227</f>
        <v/>
      </c>
      <c r="P38" s="287">
        <f>'WSB Data'!U227</f>
        <v>580</v>
      </c>
    </row>
    <row r="39" spans="2:17" ht="15" thickBot="1" x14ac:dyDescent="0.4">
      <c r="B39" s="1">
        <v>18</v>
      </c>
      <c r="D39" s="282" t="str">
        <f>'MSB Data'!X135</f>
        <v>Jacob Wisman</v>
      </c>
      <c r="E39" s="284">
        <f>'MSB Data'!G135</f>
        <v>5</v>
      </c>
      <c r="F39" s="285">
        <f>'MSB Data'!Q135</f>
        <v>582</v>
      </c>
      <c r="G39" s="286" t="str">
        <f>'MSB Data'!R135</f>
        <v/>
      </c>
      <c r="H39" s="287">
        <f>'MSB Data'!U135</f>
        <v>582</v>
      </c>
      <c r="J39" s="1">
        <v>18</v>
      </c>
      <c r="L39" s="185" t="str">
        <f>'WSB Data'!X45</f>
        <v>Malori Brown</v>
      </c>
      <c r="M39" s="258">
        <f>'WSB Data'!G45</f>
        <v>5</v>
      </c>
      <c r="N39" s="262">
        <f>'WSB Data'!Q45</f>
        <v>579.79999999999995</v>
      </c>
      <c r="O39" s="260" t="str">
        <f>'WSB Data'!R45</f>
        <v/>
      </c>
      <c r="P39" s="186">
        <f>'WSB Data'!U45</f>
        <v>579.79999999999995</v>
      </c>
    </row>
    <row r="40" spans="2:17" ht="15" thickBot="1" x14ac:dyDescent="0.4">
      <c r="B40" s="1">
        <v>19</v>
      </c>
      <c r="D40" s="282" t="str">
        <f>'MSB Data'!X131</f>
        <v>Jack Ogoreuc</v>
      </c>
      <c r="E40" s="284">
        <f>'MSB Data'!G131</f>
        <v>5</v>
      </c>
      <c r="F40" s="285">
        <f>'MSB Data'!Q131</f>
        <v>581.6</v>
      </c>
      <c r="G40" s="286" t="str">
        <f>'MSB Data'!R131</f>
        <v/>
      </c>
      <c r="H40" s="287">
        <f>'MSB Data'!U131</f>
        <v>581.6</v>
      </c>
      <c r="J40" s="1">
        <v>19</v>
      </c>
      <c r="L40" s="282" t="str">
        <f>'WSB Data'!X203</f>
        <v>Ashlyn Blake</v>
      </c>
      <c r="M40" s="284">
        <f>'WSB Data'!G203</f>
        <v>5</v>
      </c>
      <c r="N40" s="285">
        <f>'WSB Data'!Q203</f>
        <v>579.79999999999995</v>
      </c>
      <c r="O40" s="286" t="str">
        <f>'WSB Data'!R203</f>
        <v/>
      </c>
      <c r="P40" s="287">
        <f>'WSB Data'!U203</f>
        <v>579.79999999999995</v>
      </c>
    </row>
    <row r="41" spans="2:17" ht="15" thickBot="1" x14ac:dyDescent="0.4">
      <c r="B41" s="1">
        <v>20</v>
      </c>
      <c r="D41" s="185" t="str">
        <f>'MSB Data'!X53</f>
        <v>Chance Cover</v>
      </c>
      <c r="E41" s="258">
        <f>'MSB Data'!G53</f>
        <v>5</v>
      </c>
      <c r="F41" s="262">
        <f>'MSB Data'!Q53</f>
        <v>580.79999999999995</v>
      </c>
      <c r="G41" s="260" t="str">
        <f>'MSB Data'!R53</f>
        <v/>
      </c>
      <c r="H41" s="186">
        <f>'MSB Data'!U53</f>
        <v>580.79999999999995</v>
      </c>
      <c r="J41" s="1">
        <v>20</v>
      </c>
      <c r="L41" s="282" t="str">
        <f>'WSB Data'!X112</f>
        <v>Jeanne Haverhill</v>
      </c>
      <c r="M41" s="284">
        <f>'WSB Data'!G112</f>
        <v>5</v>
      </c>
      <c r="N41" s="285">
        <f>'WSB Data'!Q112</f>
        <v>578.20000000000005</v>
      </c>
      <c r="O41" s="286" t="str">
        <f>'WSB Data'!R112</f>
        <v/>
      </c>
      <c r="P41" s="287">
        <f>'WSB Data'!U112</f>
        <v>578.20000000000005</v>
      </c>
    </row>
    <row r="42" spans="2:17" ht="15" thickBot="1" x14ac:dyDescent="0.4">
      <c r="B42" s="1">
        <v>21</v>
      </c>
      <c r="D42" s="282" t="str">
        <f>'MSB Data'!X100</f>
        <v>Matt Sanchez</v>
      </c>
      <c r="E42" s="284">
        <f>'MSB Data'!G100</f>
        <v>5</v>
      </c>
      <c r="F42" s="285">
        <f>'MSB Data'!Q100</f>
        <v>580.6</v>
      </c>
      <c r="G42" s="286" t="str">
        <f>'MSB Data'!R100</f>
        <v/>
      </c>
      <c r="H42" s="287">
        <f>'MSB Data'!U100</f>
        <v>580.6</v>
      </c>
      <c r="J42" s="1">
        <v>21</v>
      </c>
      <c r="L42" s="282" t="str">
        <f>'WSB Data'!X124</f>
        <v>Camryn Camp</v>
      </c>
      <c r="M42" s="284">
        <f>'WSB Data'!G124</f>
        <v>5</v>
      </c>
      <c r="N42" s="285">
        <f>'WSB Data'!Q124</f>
        <v>575.79999999999995</v>
      </c>
      <c r="O42" s="286" t="str">
        <f>'WSB Data'!R124</f>
        <v/>
      </c>
      <c r="P42" s="287">
        <f>'WSB Data'!U124</f>
        <v>575.79999999999995</v>
      </c>
    </row>
    <row r="43" spans="2:17" ht="15" thickBot="1" x14ac:dyDescent="0.4">
      <c r="B43" s="1"/>
      <c r="D43" s="241" t="str">
        <f>'MSB Data'!X139</f>
        <v>Matthew Stout</v>
      </c>
      <c r="E43" s="289">
        <f>'MSB Data'!G139</f>
        <v>1</v>
      </c>
      <c r="F43" s="263">
        <f>'MSB Data'!Q139</f>
        <v>582</v>
      </c>
      <c r="G43" s="264" t="str">
        <f>'MSB Data'!R139</f>
        <v/>
      </c>
      <c r="H43" s="256">
        <f>'MSB Data'!U139</f>
        <v>582</v>
      </c>
      <c r="I43" t="s">
        <v>174</v>
      </c>
      <c r="J43" s="1">
        <v>22</v>
      </c>
      <c r="L43" s="282" t="str">
        <f>'WSB Data'!X231</f>
        <v>Danjela De Jesus</v>
      </c>
      <c r="M43" s="284">
        <f>'WSB Data'!G231</f>
        <v>5</v>
      </c>
      <c r="N43" s="285">
        <f>'WSB Data'!Q231</f>
        <v>574.6</v>
      </c>
      <c r="O43" s="286" t="str">
        <f>'WSB Data'!R231</f>
        <v/>
      </c>
      <c r="P43" s="287">
        <f>'WSB Data'!U231</f>
        <v>574.6</v>
      </c>
    </row>
    <row r="44" spans="2:17" ht="15" thickBot="1" x14ac:dyDescent="0.4">
      <c r="B44" s="1"/>
      <c r="D44" s="241" t="str">
        <f>'MSB Data'!X80</f>
        <v>Gavin Barnick</v>
      </c>
      <c r="E44" s="289">
        <f>'MSB Data'!G80</f>
        <v>4</v>
      </c>
      <c r="F44" s="263">
        <f>'MSB Data'!Q80</f>
        <v>580.5</v>
      </c>
      <c r="G44" s="264" t="str">
        <f>'MSB Data'!R80</f>
        <v/>
      </c>
      <c r="H44" s="256">
        <f>'MSB Data'!U80</f>
        <v>580.5</v>
      </c>
      <c r="I44" t="s">
        <v>174</v>
      </c>
      <c r="J44" s="1">
        <v>23</v>
      </c>
      <c r="L44" s="282" t="str">
        <f>'WSB Data'!X120</f>
        <v>Lara Spanic</v>
      </c>
      <c r="M44" s="284">
        <f>'WSB Data'!G120</f>
        <v>5</v>
      </c>
      <c r="N44" s="285">
        <f>'WSB Data'!Q120</f>
        <v>564.6</v>
      </c>
      <c r="O44" s="286" t="str">
        <f>'WSB Data'!R120</f>
        <v/>
      </c>
      <c r="P44" s="287">
        <f>'WSB Data'!U120</f>
        <v>564.6</v>
      </c>
    </row>
    <row r="45" spans="2:17" ht="15" thickBot="1" x14ac:dyDescent="0.4">
      <c r="B45" s="1"/>
      <c r="D45" s="241" t="str">
        <f>'MSB Data'!X112</f>
        <v>James Hart</v>
      </c>
      <c r="E45" s="289">
        <f>'MSB Data'!G112</f>
        <v>2</v>
      </c>
      <c r="F45" s="263">
        <f>'MSB Data'!Q112</f>
        <v>572</v>
      </c>
      <c r="G45" s="264" t="str">
        <f>'MSB Data'!R112</f>
        <v/>
      </c>
      <c r="H45" s="256">
        <f>'MSB Data'!U112</f>
        <v>572</v>
      </c>
      <c r="I45" t="s">
        <v>174</v>
      </c>
      <c r="J45" s="1"/>
      <c r="L45" s="241" t="str">
        <f>'WSB Data'!X57</f>
        <v>Stephanie Allan</v>
      </c>
      <c r="M45" s="289">
        <f>'WSB Data'!G57</f>
        <v>2</v>
      </c>
      <c r="N45" s="263">
        <f>'WSB Data'!Q57</f>
        <v>586</v>
      </c>
      <c r="O45" s="264" t="str">
        <f>'WSB Data'!R57</f>
        <v/>
      </c>
      <c r="P45" s="256">
        <f>'WSB Data'!U57</f>
        <v>586</v>
      </c>
      <c r="Q45" t="s">
        <v>174</v>
      </c>
    </row>
    <row r="46" spans="2:17" ht="15" thickBot="1" x14ac:dyDescent="0.4">
      <c r="B46" s="1"/>
      <c r="D46" s="241" t="str">
        <f>'MSB Data'!X104</f>
        <v>Max Duncan</v>
      </c>
      <c r="E46" s="289">
        <f>'MSB Data'!G104</f>
        <v>4</v>
      </c>
      <c r="F46" s="263">
        <f>'MSB Data'!Q104</f>
        <v>570.25</v>
      </c>
      <c r="G46" s="264" t="str">
        <f>'MSB Data'!R104</f>
        <v/>
      </c>
      <c r="H46" s="256">
        <f>'MSB Data'!U104</f>
        <v>570.25</v>
      </c>
      <c r="I46" t="s">
        <v>174</v>
      </c>
      <c r="J46" s="1"/>
      <c r="L46" s="241" t="str">
        <f>'WSB Data'!X175</f>
        <v>Regan Diamond</v>
      </c>
      <c r="M46" s="289">
        <f>'WSB Data'!G175</f>
        <v>2</v>
      </c>
      <c r="N46" s="263">
        <f>'WSB Data'!Q175</f>
        <v>585.5</v>
      </c>
      <c r="O46" s="264" t="str">
        <f>'WSB Data'!R175</f>
        <v/>
      </c>
      <c r="P46" s="256">
        <f>'WSB Data'!U175</f>
        <v>585.5</v>
      </c>
      <c r="Q46" t="s">
        <v>174</v>
      </c>
    </row>
    <row r="47" spans="2:17" ht="15" thickBot="1" x14ac:dyDescent="0.4">
      <c r="B47" s="1"/>
      <c r="D47" s="241" t="str">
        <f>'MSB Data'!X96</f>
        <v>Dylan Gregory</v>
      </c>
      <c r="E47" s="289">
        <f>'MSB Data'!G96</f>
        <v>2</v>
      </c>
      <c r="F47" s="263">
        <f>'MSB Data'!Q96</f>
        <v>568.5</v>
      </c>
      <c r="G47" s="264" t="str">
        <f>'MSB Data'!R96</f>
        <v/>
      </c>
      <c r="H47" s="256">
        <f>'MSB Data'!U96</f>
        <v>568.5</v>
      </c>
      <c r="I47" t="s">
        <v>174</v>
      </c>
      <c r="J47" s="1"/>
      <c r="L47" s="241" t="str">
        <f>'WSB Data'!X159</f>
        <v>Lauren Hurley</v>
      </c>
      <c r="M47" s="289">
        <f>'WSB Data'!G159</f>
        <v>2</v>
      </c>
      <c r="N47" s="263">
        <f>'WSB Data'!Q159</f>
        <v>585.5</v>
      </c>
      <c r="O47" s="264" t="str">
        <f>'WSB Data'!R159</f>
        <v/>
      </c>
      <c r="P47" s="256">
        <f>'WSB Data'!U159</f>
        <v>585.5</v>
      </c>
      <c r="Q47" t="s">
        <v>174</v>
      </c>
    </row>
    <row r="48" spans="2:17" ht="15" thickBot="1" x14ac:dyDescent="0.4">
      <c r="B48" s="1"/>
      <c r="D48" s="241" t="str">
        <f>'MSB Data'!X65</f>
        <v>John Blanton</v>
      </c>
      <c r="E48" s="289">
        <f>'MSB Data'!G65</f>
        <v>2</v>
      </c>
      <c r="F48" s="263">
        <f>'MSB Data'!Q65</f>
        <v>566</v>
      </c>
      <c r="G48" s="264" t="str">
        <f>'MSB Data'!R65</f>
        <v/>
      </c>
      <c r="H48" s="256">
        <f>'MSB Data'!U65</f>
        <v>566</v>
      </c>
      <c r="I48" t="s">
        <v>174</v>
      </c>
      <c r="J48" s="1"/>
      <c r="L48" s="241" t="str">
        <f>'WSB Data'!X135</f>
        <v>Emma Pereira</v>
      </c>
      <c r="M48" s="289">
        <f>'WSB Data'!G135</f>
        <v>2</v>
      </c>
      <c r="N48" s="263">
        <f>'WSB Data'!Q135</f>
        <v>585</v>
      </c>
      <c r="O48" s="264" t="str">
        <f>'WSB Data'!R135</f>
        <v/>
      </c>
      <c r="P48" s="256">
        <f>'WSB Data'!U135</f>
        <v>585</v>
      </c>
      <c r="Q48" t="s">
        <v>174</v>
      </c>
    </row>
    <row r="49" spans="2:17" ht="15" thickBot="1" x14ac:dyDescent="0.4">
      <c r="B49" s="1"/>
      <c r="D49" s="168" t="str">
        <f>'MSB Data'!X147</f>
        <v/>
      </c>
      <c r="E49" s="329" t="str">
        <f>'MSB Data'!G147</f>
        <v/>
      </c>
      <c r="F49" s="330" t="str">
        <f>'MSB Data'!Q147</f>
        <v/>
      </c>
      <c r="G49" s="331" t="str">
        <f>'MSB Data'!R147</f>
        <v/>
      </c>
      <c r="H49" s="328" t="str">
        <f>'MSB Data'!U147</f>
        <v/>
      </c>
      <c r="J49" s="1"/>
      <c r="L49" s="280" t="str">
        <f>'WSB Data'!X61</f>
        <v>Ginny Thrasher*</v>
      </c>
      <c r="M49" s="295">
        <f>'WSB Data'!G61</f>
        <v>2</v>
      </c>
      <c r="N49" s="296">
        <f>'WSB Data'!Q61</f>
        <v>584</v>
      </c>
      <c r="O49" s="297" t="str">
        <f>'WSB Data'!R61</f>
        <v/>
      </c>
      <c r="P49" s="298">
        <f>'WSB Data'!U61</f>
        <v>584</v>
      </c>
      <c r="Q49" t="s">
        <v>174</v>
      </c>
    </row>
    <row r="50" spans="2:17" ht="15" thickBot="1" x14ac:dyDescent="0.4">
      <c r="B50" s="1"/>
      <c r="D50" s="168" t="str">
        <f>'MSB Data'!X151</f>
        <v/>
      </c>
      <c r="E50" s="329" t="str">
        <f>'MSB Data'!G151</f>
        <v/>
      </c>
      <c r="F50" s="330" t="str">
        <f>'MSB Data'!Q151</f>
        <v/>
      </c>
      <c r="G50" s="331" t="str">
        <f>'MSB Data'!R151</f>
        <v/>
      </c>
      <c r="H50" s="328" t="str">
        <f>'MSB Data'!U151</f>
        <v/>
      </c>
      <c r="J50" s="1"/>
      <c r="L50" s="241" t="str">
        <f>'WSB Data'!X239</f>
        <v>Allison Buesseler</v>
      </c>
      <c r="M50" s="289">
        <f>'WSB Data'!G239</f>
        <v>1</v>
      </c>
      <c r="N50" s="263">
        <f>'WSB Data'!Q239</f>
        <v>584</v>
      </c>
      <c r="O50" s="264" t="str">
        <f>'WSB Data'!R239</f>
        <v/>
      </c>
      <c r="P50" s="256">
        <f>'WSB Data'!U239</f>
        <v>584</v>
      </c>
      <c r="Q50" t="s">
        <v>174</v>
      </c>
    </row>
    <row r="51" spans="2:17" ht="15" thickBot="1" x14ac:dyDescent="0.4">
      <c r="B51" s="1"/>
      <c r="D51" s="168" t="str">
        <f>'MSB Data'!X155</f>
        <v/>
      </c>
      <c r="E51" s="329" t="str">
        <f>'MSB Data'!G155</f>
        <v/>
      </c>
      <c r="F51" s="330" t="str">
        <f>'MSB Data'!Q155</f>
        <v/>
      </c>
      <c r="G51" s="331" t="str">
        <f>'MSB Data'!R155</f>
        <v/>
      </c>
      <c r="H51" s="328" t="str">
        <f>'MSB Data'!U155</f>
        <v/>
      </c>
      <c r="J51" s="1"/>
      <c r="L51" s="241" t="str">
        <f>'WSB Data'!X275</f>
        <v>Kelsey Dardas</v>
      </c>
      <c r="M51" s="289">
        <f>'WSB Data'!G275</f>
        <v>1</v>
      </c>
      <c r="N51" s="263">
        <f>'WSB Data'!Q275</f>
        <v>584</v>
      </c>
      <c r="O51" s="264" t="str">
        <f>'WSB Data'!R275</f>
        <v/>
      </c>
      <c r="P51" s="256">
        <f>'WSB Data'!U275</f>
        <v>584</v>
      </c>
      <c r="Q51" t="s">
        <v>174</v>
      </c>
    </row>
    <row r="52" spans="2:17" ht="15" thickBot="1" x14ac:dyDescent="0.4">
      <c r="B52" s="1"/>
      <c r="D52" s="168" t="str">
        <f>'MSB Data'!X159</f>
        <v/>
      </c>
      <c r="E52" s="329" t="str">
        <f>'MSB Data'!G159</f>
        <v/>
      </c>
      <c r="F52" s="330" t="str">
        <f>'MSB Data'!Q159</f>
        <v/>
      </c>
      <c r="G52" s="331" t="str">
        <f>'MSB Data'!R159</f>
        <v/>
      </c>
      <c r="H52" s="328" t="str">
        <f>'MSB Data'!U159</f>
        <v/>
      </c>
      <c r="J52" s="1"/>
      <c r="L52" s="241" t="str">
        <f>'WSB Data'!X80</f>
        <v>Molly McGhin</v>
      </c>
      <c r="M52" s="289">
        <f>'WSB Data'!G80</f>
        <v>4</v>
      </c>
      <c r="N52" s="263">
        <f>'WSB Data'!Q80</f>
        <v>583.25</v>
      </c>
      <c r="O52" s="264" t="str">
        <f>'WSB Data'!R80</f>
        <v/>
      </c>
      <c r="P52" s="256">
        <f>'WSB Data'!U80</f>
        <v>583.25</v>
      </c>
      <c r="Q52" t="s">
        <v>174</v>
      </c>
    </row>
    <row r="53" spans="2:17" ht="15" thickBot="1" x14ac:dyDescent="0.4">
      <c r="B53" s="1"/>
      <c r="D53" s="168" t="str">
        <f>'MSB Data'!X163</f>
        <v/>
      </c>
      <c r="E53" s="329" t="str">
        <f>'MSB Data'!G163</f>
        <v/>
      </c>
      <c r="F53" s="330" t="str">
        <f>'MSB Data'!Q163</f>
        <v/>
      </c>
      <c r="G53" s="331" t="str">
        <f>'MSB Data'!R163</f>
        <v/>
      </c>
      <c r="H53" s="328" t="str">
        <f>'MSB Data'!U163</f>
        <v/>
      </c>
      <c r="J53" s="1"/>
      <c r="L53" s="241" t="str">
        <f>'WSB Data'!X65</f>
        <v>Abigail Gordon</v>
      </c>
      <c r="M53" s="289">
        <f>'WSB Data'!G65</f>
        <v>2</v>
      </c>
      <c r="N53" s="263">
        <f>'WSB Data'!Q65</f>
        <v>583</v>
      </c>
      <c r="O53" s="264" t="str">
        <f>'WSB Data'!R65</f>
        <v/>
      </c>
      <c r="P53" s="256">
        <f>'WSB Data'!U65</f>
        <v>583</v>
      </c>
      <c r="Q53" t="s">
        <v>174</v>
      </c>
    </row>
    <row r="54" spans="2:17" ht="15" thickBot="1" x14ac:dyDescent="0.4">
      <c r="B54" s="1"/>
      <c r="D54" s="168" t="str">
        <f>'MSB Data'!X167</f>
        <v/>
      </c>
      <c r="E54" s="329" t="str">
        <f>'MSB Data'!G167</f>
        <v/>
      </c>
      <c r="F54" s="330" t="str">
        <f>'MSB Data'!Q167</f>
        <v/>
      </c>
      <c r="G54" s="331" t="str">
        <f>'MSB Data'!R167</f>
        <v/>
      </c>
      <c r="H54" s="328" t="str">
        <f>'MSB Data'!U167</f>
        <v/>
      </c>
      <c r="J54" s="1"/>
      <c r="L54" s="241" t="str">
        <f>'WSB Data'!X259</f>
        <v>Marleigh Duncan</v>
      </c>
      <c r="M54" s="289">
        <f>'WSB Data'!G259</f>
        <v>1</v>
      </c>
      <c r="N54" s="263">
        <f>'WSB Data'!Q259</f>
        <v>581</v>
      </c>
      <c r="O54" s="264" t="str">
        <f>'WSB Data'!R259</f>
        <v/>
      </c>
      <c r="P54" s="256">
        <f>'WSB Data'!U259</f>
        <v>581</v>
      </c>
      <c r="Q54" t="s">
        <v>174</v>
      </c>
    </row>
    <row r="55" spans="2:17" ht="15" thickBot="1" x14ac:dyDescent="0.4">
      <c r="B55" s="1"/>
      <c r="D55" s="168" t="str">
        <f>'MSB Data'!X171</f>
        <v/>
      </c>
      <c r="E55" s="329" t="str">
        <f>'MSB Data'!G171</f>
        <v/>
      </c>
      <c r="F55" s="330" t="str">
        <f>'MSB Data'!Q171</f>
        <v/>
      </c>
      <c r="G55" s="331" t="str">
        <f>'MSB Data'!R171</f>
        <v/>
      </c>
      <c r="H55" s="328" t="str">
        <f>'MSB Data'!U171</f>
        <v/>
      </c>
      <c r="J55" s="1"/>
      <c r="L55" s="241" t="str">
        <f>'WSB Data'!X267</f>
        <v>Kamdyn McFarland</v>
      </c>
      <c r="M55" s="289">
        <f>'WSB Data'!G267</f>
        <v>1</v>
      </c>
      <c r="N55" s="263">
        <f>'WSB Data'!Q267</f>
        <v>581</v>
      </c>
      <c r="O55" s="264" t="str">
        <f>'WSB Data'!R267</f>
        <v/>
      </c>
      <c r="P55" s="256">
        <f>'WSB Data'!U267</f>
        <v>581</v>
      </c>
      <c r="Q55" t="s">
        <v>174</v>
      </c>
    </row>
    <row r="56" spans="2:17" ht="15" thickBot="1" x14ac:dyDescent="0.4">
      <c r="B56" s="1"/>
      <c r="D56" s="168" t="str">
        <f>'MSB Data'!X175</f>
        <v/>
      </c>
      <c r="E56" s="329" t="str">
        <f>'MSB Data'!G175</f>
        <v/>
      </c>
      <c r="F56" s="330" t="str">
        <f>'MSB Data'!Q175</f>
        <v/>
      </c>
      <c r="G56" s="331" t="str">
        <f>'MSB Data'!R175</f>
        <v/>
      </c>
      <c r="H56" s="328" t="str">
        <f>'MSB Data'!U175</f>
        <v/>
      </c>
      <c r="J56" s="1"/>
      <c r="L56" s="241" t="str">
        <f>'WSB Data'!X151</f>
        <v>Emma Rhode</v>
      </c>
      <c r="M56" s="289">
        <f>'WSB Data'!G151</f>
        <v>2</v>
      </c>
      <c r="N56" s="263">
        <f>'WSB Data'!Q151</f>
        <v>580.5</v>
      </c>
      <c r="O56" s="264" t="str">
        <f>'WSB Data'!R151</f>
        <v/>
      </c>
      <c r="P56" s="256">
        <f>'WSB Data'!U151</f>
        <v>580.5</v>
      </c>
      <c r="Q56" t="s">
        <v>174</v>
      </c>
    </row>
    <row r="57" spans="2:17" ht="15" thickBot="1" x14ac:dyDescent="0.4">
      <c r="B57" s="1"/>
      <c r="D57" s="168" t="str">
        <f>'MSB Data'!X179</f>
        <v/>
      </c>
      <c r="E57" s="329" t="str">
        <f>'MSB Data'!G179</f>
        <v/>
      </c>
      <c r="F57" s="330" t="str">
        <f>'MSB Data'!Q179</f>
        <v/>
      </c>
      <c r="G57" s="331" t="str">
        <f>'MSB Data'!R179</f>
        <v/>
      </c>
      <c r="H57" s="328" t="str">
        <f>'MSB Data'!U179</f>
        <v/>
      </c>
      <c r="J57" s="1"/>
      <c r="L57" s="241" t="str">
        <f>'WSB Data'!X243</f>
        <v>Emma K. Lawrence</v>
      </c>
      <c r="M57" s="289">
        <f>'WSB Data'!G243</f>
        <v>1</v>
      </c>
      <c r="N57" s="263">
        <f>'WSB Data'!Q243</f>
        <v>580</v>
      </c>
      <c r="O57" s="264" t="str">
        <f>'WSB Data'!R243</f>
        <v/>
      </c>
      <c r="P57" s="256">
        <f>'WSB Data'!U243</f>
        <v>580</v>
      </c>
      <c r="Q57" t="s">
        <v>174</v>
      </c>
    </row>
    <row r="58" spans="2:17" ht="15" thickBot="1" x14ac:dyDescent="0.4">
      <c r="B58" s="1"/>
      <c r="D58" s="168" t="str">
        <f>'MSB Data'!X183</f>
        <v/>
      </c>
      <c r="E58" s="329" t="str">
        <f>'MSB Data'!G183</f>
        <v/>
      </c>
      <c r="F58" s="330" t="str">
        <f>'MSB Data'!Q183</f>
        <v/>
      </c>
      <c r="G58" s="331" t="str">
        <f>'MSB Data'!R183</f>
        <v/>
      </c>
      <c r="H58" s="328" t="str">
        <f>'MSB Data'!U183</f>
        <v/>
      </c>
      <c r="J58" s="1"/>
      <c r="L58" s="241" t="str">
        <f>'WSB Data'!X251</f>
        <v>Noah Meierotto</v>
      </c>
      <c r="M58" s="289">
        <f>'WSB Data'!G251</f>
        <v>1</v>
      </c>
      <c r="N58" s="263">
        <f>'WSB Data'!Q251</f>
        <v>580</v>
      </c>
      <c r="O58" s="264" t="str">
        <f>'WSB Data'!R251</f>
        <v/>
      </c>
      <c r="P58" s="256">
        <f>'WSB Data'!U251</f>
        <v>580</v>
      </c>
      <c r="Q58" t="s">
        <v>174</v>
      </c>
    </row>
    <row r="59" spans="2:17" ht="15" thickBot="1" x14ac:dyDescent="0.4">
      <c r="B59" s="1"/>
      <c r="D59" s="168" t="str">
        <f>'MSB Data'!X187</f>
        <v/>
      </c>
      <c r="E59" s="329" t="str">
        <f>'MSB Data'!G187</f>
        <v/>
      </c>
      <c r="F59" s="330" t="str">
        <f>'MSB Data'!Q187</f>
        <v/>
      </c>
      <c r="G59" s="331" t="str">
        <f>'MSB Data'!R187</f>
        <v/>
      </c>
      <c r="H59" s="328" t="str">
        <f>'MSB Data'!U187</f>
        <v/>
      </c>
      <c r="J59" s="1"/>
      <c r="L59" s="241" t="str">
        <f>'WSB Data'!X143</f>
        <v>Alivia Perkins</v>
      </c>
      <c r="M59" s="289">
        <f>'WSB Data'!G143</f>
        <v>2</v>
      </c>
      <c r="N59" s="263">
        <f>'WSB Data'!Q143</f>
        <v>580</v>
      </c>
      <c r="O59" s="264" t="str">
        <f>'WSB Data'!R143</f>
        <v/>
      </c>
      <c r="P59" s="256">
        <f>'WSB Data'!U143</f>
        <v>580</v>
      </c>
      <c r="Q59" t="s">
        <v>174</v>
      </c>
    </row>
    <row r="60" spans="2:17" ht="15" thickBot="1" x14ac:dyDescent="0.4">
      <c r="B60" s="1"/>
      <c r="J60" s="1"/>
      <c r="L60" s="241" t="str">
        <f>'WSB Data'!X271</f>
        <v>Natalie Welter</v>
      </c>
      <c r="M60" s="289">
        <f>'WSB Data'!G271</f>
        <v>1</v>
      </c>
      <c r="N60" s="263">
        <f>'WSB Data'!Q271</f>
        <v>580</v>
      </c>
      <c r="O60" s="264" t="str">
        <f>'WSB Data'!R271</f>
        <v/>
      </c>
      <c r="P60" s="256">
        <f>'WSB Data'!U271</f>
        <v>580</v>
      </c>
      <c r="Q60" t="s">
        <v>174</v>
      </c>
    </row>
    <row r="61" spans="2:17" ht="15" thickBot="1" x14ac:dyDescent="0.4">
      <c r="B61" s="1"/>
      <c r="J61" s="1"/>
      <c r="L61" s="241" t="str">
        <f>'WSB Data'!X88</f>
        <v>Bremen Butler</v>
      </c>
      <c r="M61" s="289">
        <f>'WSB Data'!G88</f>
        <v>4</v>
      </c>
      <c r="N61" s="263">
        <f>'WSB Data'!Q88</f>
        <v>579</v>
      </c>
      <c r="O61" s="264" t="str">
        <f>'WSB Data'!R88</f>
        <v/>
      </c>
      <c r="P61" s="256">
        <f>'WSB Data'!U88</f>
        <v>579</v>
      </c>
      <c r="Q61" t="s">
        <v>174</v>
      </c>
    </row>
    <row r="62" spans="2:17" ht="15" thickBot="1" x14ac:dyDescent="0.4">
      <c r="B62" s="1"/>
      <c r="J62" s="1"/>
      <c r="L62" s="241" t="str">
        <f>'WSB Data'!X187</f>
        <v>Mikole Hogan</v>
      </c>
      <c r="M62" s="289">
        <f>'WSB Data'!G187</f>
        <v>2</v>
      </c>
      <c r="N62" s="263">
        <f>'WSB Data'!Q187</f>
        <v>576.5</v>
      </c>
      <c r="O62" s="264" t="str">
        <f>'WSB Data'!R187</f>
        <v/>
      </c>
      <c r="P62" s="256">
        <f>'WSB Data'!U187</f>
        <v>576.5</v>
      </c>
      <c r="Q62" t="s">
        <v>174</v>
      </c>
    </row>
    <row r="63" spans="2:17" ht="15" thickBot="1" x14ac:dyDescent="0.4">
      <c r="B63" s="1"/>
      <c r="J63" s="1"/>
      <c r="L63" s="241" t="str">
        <f>'WSB Data'!X215</f>
        <v>Rebecca Lamb</v>
      </c>
      <c r="M63" s="289">
        <f>'WSB Data'!G215</f>
        <v>2</v>
      </c>
      <c r="N63" s="263">
        <f>'WSB Data'!Q215</f>
        <v>576</v>
      </c>
      <c r="O63" s="264" t="str">
        <f>'WSB Data'!R215</f>
        <v/>
      </c>
      <c r="P63" s="256">
        <f>'WSB Data'!U215</f>
        <v>576</v>
      </c>
      <c r="Q63" t="s">
        <v>174</v>
      </c>
    </row>
    <row r="64" spans="2:17" ht="15" thickBot="1" x14ac:dyDescent="0.4">
      <c r="B64" s="1"/>
      <c r="J64" s="1"/>
      <c r="L64" s="241" t="str">
        <f>'WSB Data'!X219</f>
        <v>Natalia Siek</v>
      </c>
      <c r="M64" s="289">
        <f>'WSB Data'!G219</f>
        <v>4</v>
      </c>
      <c r="N64" s="263">
        <f>'WSB Data'!Q219</f>
        <v>575.5</v>
      </c>
      <c r="O64" s="264" t="str">
        <f>'WSB Data'!R219</f>
        <v/>
      </c>
      <c r="P64" s="256">
        <f>'WSB Data'!U219</f>
        <v>575.5</v>
      </c>
      <c r="Q64" t="s">
        <v>174</v>
      </c>
    </row>
    <row r="65" spans="2:17" ht="15" thickBot="1" x14ac:dyDescent="0.4">
      <c r="B65" s="1"/>
      <c r="J65" s="1"/>
      <c r="L65" s="241" t="str">
        <f>'WSB Data'!X211</f>
        <v>Grace Foley</v>
      </c>
      <c r="M65" s="289">
        <f>'WSB Data'!G211</f>
        <v>2</v>
      </c>
      <c r="N65" s="263">
        <f>'WSB Data'!Q211</f>
        <v>575.5</v>
      </c>
      <c r="O65" s="264" t="str">
        <f>'WSB Data'!R211</f>
        <v/>
      </c>
      <c r="P65" s="256">
        <f>'WSB Data'!U211</f>
        <v>575.5</v>
      </c>
      <c r="Q65" t="s">
        <v>174</v>
      </c>
    </row>
    <row r="66" spans="2:17" ht="15" thickBot="1" x14ac:dyDescent="0.4">
      <c r="J66" s="1"/>
      <c r="L66" s="241" t="str">
        <f>'WSB Data'!X76</f>
        <v>Anne White</v>
      </c>
      <c r="M66" s="289">
        <f>'WSB Data'!G76</f>
        <v>4</v>
      </c>
      <c r="N66" s="263">
        <f>'WSB Data'!Q76</f>
        <v>575</v>
      </c>
      <c r="O66" s="264" t="str">
        <f>'WSB Data'!R76</f>
        <v/>
      </c>
      <c r="P66" s="256">
        <f>'WSB Data'!U76</f>
        <v>575</v>
      </c>
      <c r="Q66" t="s">
        <v>174</v>
      </c>
    </row>
    <row r="67" spans="2:17" ht="15" thickBot="1" x14ac:dyDescent="0.4">
      <c r="L67" s="241" t="str">
        <f>'WSB Data'!X128</f>
        <v>Addy Burrow</v>
      </c>
      <c r="M67" s="289">
        <f>'WSB Data'!G128</f>
        <v>4</v>
      </c>
      <c r="N67" s="263">
        <f>'WSB Data'!Q128</f>
        <v>574</v>
      </c>
      <c r="O67" s="264" t="str">
        <f>'WSB Data'!R128</f>
        <v/>
      </c>
      <c r="P67" s="256">
        <f>'WSB Data'!U128</f>
        <v>574</v>
      </c>
      <c r="Q67" t="s">
        <v>174</v>
      </c>
    </row>
    <row r="68" spans="2:17" ht="15" thickBot="1" x14ac:dyDescent="0.4">
      <c r="L68" s="241" t="str">
        <f>'WSB Data'!X84</f>
        <v>Kristen Derting</v>
      </c>
      <c r="M68" s="289">
        <f>'WSB Data'!G84</f>
        <v>2</v>
      </c>
      <c r="N68" s="263">
        <f>'WSB Data'!Q84</f>
        <v>573</v>
      </c>
      <c r="O68" s="264" t="str">
        <f>'WSB Data'!R84</f>
        <v/>
      </c>
      <c r="P68" s="256">
        <f>'WSB Data'!U84</f>
        <v>573</v>
      </c>
      <c r="Q68" t="s">
        <v>174</v>
      </c>
    </row>
    <row r="69" spans="2:17" ht="15" thickBot="1" x14ac:dyDescent="0.4">
      <c r="L69" s="241" t="str">
        <f>'WSB Data'!X199</f>
        <v>Katie Tadeschi</v>
      </c>
      <c r="M69" s="289">
        <f>'WSB Data'!G199</f>
        <v>2</v>
      </c>
      <c r="N69" s="263">
        <f>'WSB Data'!Q199</f>
        <v>571.5</v>
      </c>
      <c r="O69" s="264" t="str">
        <f>'WSB Data'!R199</f>
        <v/>
      </c>
      <c r="P69" s="256">
        <f>'WSB Data'!U199</f>
        <v>571.5</v>
      </c>
      <c r="Q69" t="s">
        <v>174</v>
      </c>
    </row>
    <row r="70" spans="2:17" ht="15" thickBot="1" x14ac:dyDescent="0.4">
      <c r="L70" s="241" t="str">
        <f>'WSB Data'!X263</f>
        <v>Susan Carter</v>
      </c>
      <c r="M70" s="289">
        <f>'WSB Data'!G263</f>
        <v>4</v>
      </c>
      <c r="N70" s="263">
        <f>'WSB Data'!Q263</f>
        <v>564.5</v>
      </c>
      <c r="O70" s="264" t="str">
        <f>'WSB Data'!R263</f>
        <v/>
      </c>
      <c r="P70" s="256">
        <f>'WSB Data'!U263</f>
        <v>564.5</v>
      </c>
      <c r="Q70" t="s">
        <v>174</v>
      </c>
    </row>
    <row r="71" spans="2:17" ht="15" thickBot="1" x14ac:dyDescent="0.4">
      <c r="L71" s="241" t="str">
        <f>'WSB Data'!X247</f>
        <v>Ziva Swick</v>
      </c>
      <c r="M71" s="289">
        <f>'WSB Data'!G247</f>
        <v>4</v>
      </c>
      <c r="N71" s="263">
        <f>'WSB Data'!Q247</f>
        <v>564.25</v>
      </c>
      <c r="O71" s="264" t="str">
        <f>'WSB Data'!R247</f>
        <v/>
      </c>
      <c r="P71" s="256">
        <f>'WSB Data'!U247</f>
        <v>564.25</v>
      </c>
      <c r="Q71" t="s">
        <v>174</v>
      </c>
    </row>
    <row r="72" spans="2:17" ht="15" thickBot="1" x14ac:dyDescent="0.4">
      <c r="L72" s="241" t="str">
        <f>'WSB Data'!X235</f>
        <v>Caroline Martin</v>
      </c>
      <c r="M72" s="289">
        <f>'WSB Data'!G235</f>
        <v>3</v>
      </c>
      <c r="N72" s="263">
        <f>'WSB Data'!Q235</f>
        <v>563.66666666666663</v>
      </c>
      <c r="O72" s="264" t="str">
        <f>'WSB Data'!R235</f>
        <v/>
      </c>
      <c r="P72" s="256">
        <f>'WSB Data'!U235</f>
        <v>563.66666666666663</v>
      </c>
      <c r="Q72" t="s">
        <v>174</v>
      </c>
    </row>
  </sheetData>
  <sortState xmlns:xlrd2="http://schemas.microsoft.com/office/spreadsheetml/2017/richdata2" ref="L22:Q44">
    <sortCondition descending="1" ref="P22:P44"/>
  </sortState>
  <mergeCells count="12">
    <mergeCell ref="D15:H15"/>
    <mergeCell ref="L15:P15"/>
    <mergeCell ref="D16:E16"/>
    <mergeCell ref="G16:H16"/>
    <mergeCell ref="L16:M16"/>
    <mergeCell ref="D18:F18"/>
    <mergeCell ref="L18:N18"/>
    <mergeCell ref="O18:P18"/>
    <mergeCell ref="D17:E17"/>
    <mergeCell ref="G17:H17"/>
    <mergeCell ref="L17:M17"/>
    <mergeCell ref="G18:H18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R85"/>
  <sheetViews>
    <sheetView tabSelected="1" zoomScaleNormal="100" workbookViewId="0"/>
  </sheetViews>
  <sheetFormatPr defaultRowHeight="14.5" x14ac:dyDescent="0.35"/>
  <cols>
    <col min="1" max="1" width="3.81640625" customWidth="1"/>
    <col min="2" max="2" width="5.26953125" customWidth="1"/>
    <col min="3" max="3" width="20.453125" customWidth="1"/>
    <col min="4" max="4" width="9.81640625" customWidth="1"/>
    <col min="6" max="6" width="5.26953125" customWidth="1"/>
    <col min="7" max="7" width="20.453125" customWidth="1"/>
    <col min="8" max="8" width="9.81640625" customWidth="1"/>
    <col min="10" max="10" width="5.26953125" customWidth="1"/>
    <col min="11" max="11" width="20.453125" customWidth="1"/>
    <col min="12" max="12" width="9.81640625" customWidth="1"/>
    <col min="14" max="14" width="5.26953125" customWidth="1"/>
    <col min="15" max="15" width="20.453125" customWidth="1"/>
    <col min="16" max="16" width="9.81640625" customWidth="1"/>
    <col min="17" max="17" width="8.26953125" customWidth="1"/>
  </cols>
  <sheetData>
    <row r="1" spans="1:18" ht="18.5" x14ac:dyDescent="0.45">
      <c r="A1" s="10" t="s">
        <v>111</v>
      </c>
      <c r="E1" s="1"/>
      <c r="K1" s="1"/>
      <c r="P1" s="1"/>
    </row>
    <row r="2" spans="1:18" ht="18.5" x14ac:dyDescent="0.45">
      <c r="A2" s="269" t="s">
        <v>358</v>
      </c>
      <c r="E2" s="1"/>
      <c r="K2" s="1"/>
      <c r="P2" s="1"/>
    </row>
    <row r="3" spans="1:18" ht="18.5" x14ac:dyDescent="0.45">
      <c r="A3" s="162"/>
      <c r="E3" s="1"/>
      <c r="K3" s="1"/>
      <c r="P3" s="1"/>
    </row>
    <row r="4" spans="1:18" s="163" customFormat="1" ht="15.5" x14ac:dyDescent="0.35">
      <c r="A4" s="163" t="s">
        <v>144</v>
      </c>
    </row>
    <row r="5" spans="1:18" s="163" customFormat="1" ht="15.5" x14ac:dyDescent="0.35">
      <c r="B5" s="163" t="s">
        <v>178</v>
      </c>
    </row>
    <row r="6" spans="1:18" s="163" customFormat="1" ht="15.5" x14ac:dyDescent="0.35">
      <c r="B6" s="163" t="s">
        <v>145</v>
      </c>
    </row>
    <row r="7" spans="1:18" ht="15.5" x14ac:dyDescent="0.35">
      <c r="C7" s="167" t="s">
        <v>147</v>
      </c>
    </row>
    <row r="8" spans="1:18" ht="15.5" x14ac:dyDescent="0.35">
      <c r="C8" s="288"/>
    </row>
    <row r="9" spans="1:18" ht="15.5" x14ac:dyDescent="0.35">
      <c r="C9" s="167"/>
    </row>
    <row r="10" spans="1:18" ht="18.5" x14ac:dyDescent="0.45">
      <c r="B10" s="381" t="s">
        <v>56</v>
      </c>
      <c r="C10" s="381"/>
      <c r="D10" s="381"/>
      <c r="E10" s="10"/>
      <c r="F10" s="381" t="s">
        <v>96</v>
      </c>
      <c r="G10" s="381"/>
      <c r="H10" s="381"/>
      <c r="I10" s="10"/>
      <c r="J10" s="381" t="s">
        <v>97</v>
      </c>
      <c r="K10" s="381"/>
      <c r="L10" s="381"/>
      <c r="N10" s="381" t="s">
        <v>98</v>
      </c>
      <c r="O10" s="381"/>
      <c r="P10" s="381"/>
      <c r="Q10" s="181"/>
      <c r="R10" s="181"/>
    </row>
    <row r="11" spans="1:18" x14ac:dyDescent="0.35">
      <c r="B11" s="395" t="s">
        <v>114</v>
      </c>
      <c r="C11" s="396"/>
      <c r="D11" s="397"/>
      <c r="E11" s="1"/>
      <c r="F11" s="395" t="s">
        <v>115</v>
      </c>
      <c r="G11" s="396"/>
      <c r="H11" s="397"/>
      <c r="I11" s="1"/>
      <c r="J11" s="377" t="s">
        <v>122</v>
      </c>
      <c r="K11" s="378"/>
      <c r="L11" s="393"/>
      <c r="N11" s="377" t="s">
        <v>122</v>
      </c>
      <c r="O11" s="378"/>
      <c r="P11" s="393"/>
    </row>
    <row r="12" spans="1:18" x14ac:dyDescent="0.35">
      <c r="B12" s="398" t="s">
        <v>116</v>
      </c>
      <c r="C12" s="399"/>
      <c r="D12" s="400"/>
      <c r="E12" s="1"/>
      <c r="F12" s="398" t="s">
        <v>117</v>
      </c>
      <c r="G12" s="399"/>
      <c r="H12" s="400"/>
      <c r="I12" s="1"/>
      <c r="J12" s="388" t="s">
        <v>123</v>
      </c>
      <c r="K12" s="389"/>
      <c r="L12" s="394"/>
      <c r="N12" s="388" t="s">
        <v>123</v>
      </c>
      <c r="O12" s="389"/>
      <c r="P12" s="394"/>
    </row>
    <row r="13" spans="1:18" x14ac:dyDescent="0.35">
      <c r="B13" s="375" t="s">
        <v>146</v>
      </c>
      <c r="C13" s="376"/>
      <c r="D13" s="392"/>
      <c r="E13" s="1"/>
      <c r="F13" s="375" t="s">
        <v>146</v>
      </c>
      <c r="G13" s="376"/>
      <c r="H13" s="392"/>
      <c r="I13" s="1"/>
      <c r="J13" s="375" t="s">
        <v>146</v>
      </c>
      <c r="K13" s="376"/>
      <c r="L13" s="392"/>
      <c r="N13" s="375" t="s">
        <v>146</v>
      </c>
      <c r="O13" s="376"/>
      <c r="P13" s="392"/>
    </row>
    <row r="14" spans="1:18" x14ac:dyDescent="0.35">
      <c r="B14" s="243" t="s">
        <v>143</v>
      </c>
      <c r="C14" s="244"/>
      <c r="D14" s="245"/>
      <c r="E14" s="1"/>
      <c r="F14" s="243" t="s">
        <v>143</v>
      </c>
      <c r="G14" s="244"/>
      <c r="H14" s="245"/>
      <c r="I14" s="1"/>
      <c r="J14" s="243" t="s">
        <v>143</v>
      </c>
      <c r="K14" s="244"/>
      <c r="L14" s="245"/>
      <c r="N14" s="243" t="s">
        <v>143</v>
      </c>
      <c r="O14" s="244"/>
      <c r="P14" s="245"/>
    </row>
    <row r="15" spans="1:18" x14ac:dyDescent="0.35">
      <c r="B15" s="3"/>
      <c r="C15" s="3"/>
      <c r="D15" s="3" t="s">
        <v>4</v>
      </c>
      <c r="F15" s="3"/>
      <c r="G15" s="3"/>
      <c r="H15" s="3" t="s">
        <v>4</v>
      </c>
      <c r="J15" s="3"/>
      <c r="K15" s="3"/>
      <c r="L15" s="3" t="s">
        <v>4</v>
      </c>
      <c r="N15" s="3"/>
      <c r="O15" s="3"/>
      <c r="P15" s="3" t="s">
        <v>4</v>
      </c>
    </row>
    <row r="16" spans="1:18" x14ac:dyDescent="0.35">
      <c r="B16" s="3" t="s">
        <v>118</v>
      </c>
      <c r="C16" s="41" t="s">
        <v>119</v>
      </c>
      <c r="D16" s="41" t="s">
        <v>5</v>
      </c>
      <c r="F16" s="3" t="s">
        <v>118</v>
      </c>
      <c r="G16" s="41" t="s">
        <v>119</v>
      </c>
      <c r="H16" s="41" t="s">
        <v>5</v>
      </c>
      <c r="J16" s="3" t="s">
        <v>118</v>
      </c>
      <c r="K16" s="41" t="s">
        <v>119</v>
      </c>
      <c r="L16" s="41" t="s">
        <v>5</v>
      </c>
      <c r="N16" s="3" t="s">
        <v>118</v>
      </c>
      <c r="O16" s="41" t="s">
        <v>119</v>
      </c>
      <c r="P16" s="41" t="s">
        <v>5</v>
      </c>
    </row>
    <row r="17" spans="2:17" x14ac:dyDescent="0.35">
      <c r="B17" s="1">
        <v>1</v>
      </c>
      <c r="C17" s="278" t="str">
        <f>'Rank List AR'!D22</f>
        <v>Ivan Roe</v>
      </c>
      <c r="D17" s="279">
        <f>'Rank List AR'!H22</f>
        <v>630.96000000000015</v>
      </c>
      <c r="F17" s="1">
        <v>1</v>
      </c>
      <c r="G17" s="278" t="str">
        <f>'Rank List AR'!L22</f>
        <v>Sagen Maddalena</v>
      </c>
      <c r="H17" s="279">
        <f>'Rank List AR'!P22</f>
        <v>633.22</v>
      </c>
      <c r="J17" s="1">
        <v>1</v>
      </c>
      <c r="K17" s="278" t="str">
        <f>'Rank List SB'!D22</f>
        <v>Peter Fiori</v>
      </c>
      <c r="L17" s="279">
        <f>'Rank List SB'!H22</f>
        <v>590.6</v>
      </c>
      <c r="N17" s="1">
        <v>1</v>
      </c>
      <c r="O17" s="278" t="str">
        <f>'Rank List SB'!L22</f>
        <v>Sagen Maddalena</v>
      </c>
      <c r="P17" s="279">
        <f>'Rank List SB'!P22</f>
        <v>592.6</v>
      </c>
    </row>
    <row r="18" spans="2:17" x14ac:dyDescent="0.35">
      <c r="B18" s="1">
        <v>2</v>
      </c>
      <c r="C18" s="278" t="str">
        <f>'Rank List AR'!D23</f>
        <v>Peter Fiori</v>
      </c>
      <c r="D18" s="279">
        <f>'Rank List AR'!H23</f>
        <v>630.71999999999991</v>
      </c>
      <c r="F18" s="1">
        <v>2</v>
      </c>
      <c r="G18" s="278" t="str">
        <f>'Rank List AR'!L23</f>
        <v>Mary Tucker</v>
      </c>
      <c r="H18" s="279">
        <f>'Rank List AR'!P23</f>
        <v>632.11999999999989</v>
      </c>
      <c r="J18" s="1">
        <v>2</v>
      </c>
      <c r="K18" s="278" t="str">
        <f>'Rank List SB'!D23</f>
        <v>Jared Eddy</v>
      </c>
      <c r="L18" s="279">
        <f>'Rank List SB'!H23</f>
        <v>590.20000000000005</v>
      </c>
      <c r="N18" s="1">
        <v>2</v>
      </c>
      <c r="O18" s="278" t="str">
        <f>'Rank List SB'!L23</f>
        <v>Katie Zaun</v>
      </c>
      <c r="P18" s="279">
        <f>'Rank List SB'!P23</f>
        <v>592.20000000000005</v>
      </c>
    </row>
    <row r="19" spans="2:17" x14ac:dyDescent="0.35">
      <c r="B19" s="1">
        <v>3</v>
      </c>
      <c r="C19" s="278" t="str">
        <f>'Rank List AR'!D24</f>
        <v>Rylan Kissell</v>
      </c>
      <c r="D19" s="279">
        <f>'Rank List AR'!H24</f>
        <v>630.62</v>
      </c>
      <c r="F19" s="1">
        <v>3</v>
      </c>
      <c r="G19" s="278" t="str">
        <f>'Rank List AR'!L24</f>
        <v>Ali Weisz</v>
      </c>
      <c r="H19" s="279">
        <f>'Rank List AR'!P24</f>
        <v>631.71999999999991</v>
      </c>
      <c r="J19" s="1">
        <v>3</v>
      </c>
      <c r="K19" s="278" t="str">
        <f>'Rank List SB'!D24</f>
        <v>Ivan Roe</v>
      </c>
      <c r="L19" s="279">
        <f>'Rank List SB'!H24</f>
        <v>589.79999999999995</v>
      </c>
      <c r="N19" s="1">
        <v>3</v>
      </c>
      <c r="O19" s="278" t="str">
        <f>'Rank List SB'!L24</f>
        <v>Mary Tucker</v>
      </c>
      <c r="P19" s="279">
        <f>'Rank List SB'!P24</f>
        <v>590.20000000000005</v>
      </c>
    </row>
    <row r="20" spans="2:17" x14ac:dyDescent="0.35">
      <c r="B20" s="1">
        <v>4</v>
      </c>
      <c r="C20" s="278" t="str">
        <f>'Rank List AR'!D25</f>
        <v>Lucas Kozeniesky</v>
      </c>
      <c r="D20" s="279">
        <f>'Rank List AR'!H25</f>
        <v>630.24</v>
      </c>
      <c r="F20" s="1">
        <v>4</v>
      </c>
      <c r="G20" s="278" t="str">
        <f>'Rank List AR'!L25</f>
        <v>Katie Zaun</v>
      </c>
      <c r="H20" s="279">
        <f>'Rank List AR'!P25</f>
        <v>630.81999999999994</v>
      </c>
      <c r="J20" s="1">
        <v>4</v>
      </c>
      <c r="K20" s="278" t="str">
        <f>'Rank List SB'!D25</f>
        <v>Levi Clark</v>
      </c>
      <c r="L20" s="279">
        <f>'Rank List SB'!H25</f>
        <v>588.20000000000005</v>
      </c>
      <c r="N20" s="1">
        <v>4</v>
      </c>
      <c r="O20" s="278" t="str">
        <f>'Rank List SB'!L25</f>
        <v>Sarah Beard*</v>
      </c>
      <c r="P20" s="279">
        <f>'Rank List SB'!P25</f>
        <v>589</v>
      </c>
    </row>
    <row r="21" spans="2:17" x14ac:dyDescent="0.35">
      <c r="B21" s="1">
        <v>5</v>
      </c>
      <c r="C21" s="278" t="str">
        <f>'Rank List AR'!D26</f>
        <v>Braden Peiser</v>
      </c>
      <c r="D21" s="279">
        <f>'Rank List AR'!H26</f>
        <v>628.9799999999999</v>
      </c>
      <c r="F21" s="1">
        <v>5</v>
      </c>
      <c r="G21" s="278" t="str">
        <f>'Rank List AR'!L26</f>
        <v>Mackenzie Kring</v>
      </c>
      <c r="H21" s="279">
        <f>'Rank List AR'!P26</f>
        <v>629.31999999999994</v>
      </c>
      <c r="J21" s="1">
        <v>5</v>
      </c>
      <c r="K21" s="278" t="str">
        <f>'Rank List SB'!D26</f>
        <v>Braden Peiser</v>
      </c>
      <c r="L21" s="279">
        <f>'Rank List SB'!H26</f>
        <v>588.20000000000005</v>
      </c>
      <c r="N21" s="1">
        <v>5</v>
      </c>
      <c r="O21" s="280" t="str">
        <f>'Rank List SB'!L26</f>
        <v>Emme Walrath</v>
      </c>
      <c r="P21" s="281">
        <f>'Rank List SB'!P26</f>
        <v>586</v>
      </c>
    </row>
    <row r="22" spans="2:17" x14ac:dyDescent="0.35">
      <c r="B22" s="1">
        <v>6</v>
      </c>
      <c r="C22" s="278" t="str">
        <f>'Rank List AR'!D27</f>
        <v>Tim Sherry</v>
      </c>
      <c r="D22" s="279">
        <f>'Rank List AR'!H27</f>
        <v>628.95999999999992</v>
      </c>
      <c r="F22" s="1">
        <v>6</v>
      </c>
      <c r="G22" s="278" t="str">
        <f>'Rank List AR'!L27</f>
        <v>Elizabeth Schmeltzer</v>
      </c>
      <c r="H22" s="279">
        <f>'Rank List AR'!P27</f>
        <v>628.46</v>
      </c>
      <c r="J22" s="1">
        <v>6</v>
      </c>
      <c r="K22" s="278" t="str">
        <f>'Rank List SB'!D27</f>
        <v>Griffin Lake</v>
      </c>
      <c r="L22" s="279">
        <f>'Rank List SB'!H27</f>
        <v>588.20000000000005</v>
      </c>
      <c r="N22" s="1">
        <v>6</v>
      </c>
      <c r="O22" s="280" t="str">
        <f>'Rank List SB'!L27</f>
        <v>Cecelia Ossi</v>
      </c>
      <c r="P22" s="281">
        <f>'Rank List SB'!P27</f>
        <v>585</v>
      </c>
    </row>
    <row r="23" spans="2:17" ht="14.5" customHeight="1" x14ac:dyDescent="0.35">
      <c r="B23" s="1">
        <v>7</v>
      </c>
      <c r="C23" s="278" t="str">
        <f>'Rank List AR'!D28</f>
        <v>Brandon Muske</v>
      </c>
      <c r="D23" s="279">
        <f>'Rank List AR'!H28</f>
        <v>627.66000000000008</v>
      </c>
      <c r="F23" s="1">
        <v>7</v>
      </c>
      <c r="G23" s="278" t="str">
        <f>'Rank List AR'!L28</f>
        <v>Jeanne Haverhill</v>
      </c>
      <c r="H23" s="279">
        <f>'Rank List AR'!P28</f>
        <v>627.80000000000007</v>
      </c>
      <c r="J23" s="1">
        <v>7</v>
      </c>
      <c r="K23" s="280" t="str">
        <f>'Rank List SB'!D28</f>
        <v>Patrick Sunderman</v>
      </c>
      <c r="L23" s="281">
        <f>'Rank List SB'!H28</f>
        <v>587.79999999999995</v>
      </c>
      <c r="N23" s="1">
        <v>7</v>
      </c>
      <c r="O23" s="280" t="str">
        <f>'Rank List SB'!L28</f>
        <v>Isabella Baldwin</v>
      </c>
      <c r="P23" s="281">
        <f>'Rank List SB'!P28</f>
        <v>585</v>
      </c>
      <c r="Q23" s="327"/>
    </row>
    <row r="24" spans="2:17" x14ac:dyDescent="0.35">
      <c r="B24" s="1">
        <v>8</v>
      </c>
      <c r="C24" s="278" t="str">
        <f>'Rank List AR'!D29</f>
        <v>Jared Eddy</v>
      </c>
      <c r="D24" s="279">
        <f>'Rank List AR'!H29</f>
        <v>627.5</v>
      </c>
      <c r="F24" s="1">
        <v>8</v>
      </c>
      <c r="G24" s="280" t="str">
        <f>'Rank List AR'!L29</f>
        <v>Emme Walrath</v>
      </c>
      <c r="H24" s="281">
        <f>'Rank List AR'!P29</f>
        <v>627.38</v>
      </c>
      <c r="J24" s="1">
        <v>8</v>
      </c>
      <c r="K24" s="280" t="str">
        <f>'Rank List SB'!D29</f>
        <v>Tyler Wee</v>
      </c>
      <c r="L24" s="281">
        <f>'Rank List SB'!H29</f>
        <v>587.6</v>
      </c>
      <c r="N24" s="1">
        <v>8</v>
      </c>
      <c r="O24" s="280" t="str">
        <f>'Rank List SB'!L29</f>
        <v>Ali Weisz</v>
      </c>
      <c r="P24" s="281">
        <f>'Rank List SB'!P29</f>
        <v>584.79999999999995</v>
      </c>
    </row>
    <row r="25" spans="2:17" x14ac:dyDescent="0.35">
      <c r="B25" s="1">
        <v>9</v>
      </c>
      <c r="C25" s="280" t="str">
        <f>'Rank List AR'!D30</f>
        <v>Levi Clark</v>
      </c>
      <c r="D25" s="281">
        <f>'Rank List AR'!H30</f>
        <v>626.88</v>
      </c>
      <c r="F25" s="1">
        <v>9</v>
      </c>
      <c r="G25" s="280" t="str">
        <f>'Rank List AR'!L30</f>
        <v>Elizabeth Probst</v>
      </c>
      <c r="H25" s="281">
        <f>'Rank List AR'!P30</f>
        <v>627.32000000000005</v>
      </c>
      <c r="J25" s="1">
        <v>9</v>
      </c>
      <c r="K25" s="280" t="str">
        <f>'Rank List SB'!D30</f>
        <v>Jason Dardas</v>
      </c>
      <c r="L25" s="281">
        <f>'Rank List SB'!H30</f>
        <v>586.4</v>
      </c>
      <c r="N25" s="1">
        <v>9</v>
      </c>
      <c r="O25" s="280" t="str">
        <f>'Rank List SB'!L30</f>
        <v>Elizabeth Schmeltzer</v>
      </c>
      <c r="P25" s="281">
        <f>'Rank List SB'!P30</f>
        <v>584</v>
      </c>
    </row>
    <row r="26" spans="2:17" x14ac:dyDescent="0.35">
      <c r="B26" s="1">
        <v>10</v>
      </c>
      <c r="C26" s="239" t="str">
        <f>'Rank List AR'!D31</f>
        <v>Patrick Sunderman</v>
      </c>
      <c r="D26" s="339">
        <f>'Rank List AR'!H31</f>
        <v>626.07999999999993</v>
      </c>
      <c r="F26" s="1">
        <v>10</v>
      </c>
      <c r="G26" s="280" t="str">
        <f>'Rank List AR'!L31</f>
        <v>Peninah D'Souza</v>
      </c>
      <c r="H26" s="281">
        <f>'Rank List AR'!P31</f>
        <v>626.95999999999992</v>
      </c>
      <c r="J26" s="1">
        <v>10</v>
      </c>
      <c r="K26" s="280" t="str">
        <f>'Rank List SB'!D31</f>
        <v>Jared Desrosiers</v>
      </c>
      <c r="L26" s="281">
        <f>'Rank List SB'!H31</f>
        <v>585.6</v>
      </c>
      <c r="N26" s="1">
        <v>10</v>
      </c>
      <c r="O26" s="280" t="str">
        <f>'Rank List SB'!L31</f>
        <v>Carley Seabrooke</v>
      </c>
      <c r="P26" s="281">
        <f>'Rank List SB'!P31</f>
        <v>584</v>
      </c>
    </row>
    <row r="27" spans="2:17" x14ac:dyDescent="0.35">
      <c r="B27" s="1">
        <v>11</v>
      </c>
      <c r="C27" s="239" t="str">
        <f>'Rank List AR'!D32</f>
        <v>Gavin Barnick</v>
      </c>
      <c r="D27" s="339">
        <f>'Rank List AR'!H32</f>
        <v>625.79999999999995</v>
      </c>
      <c r="F27" s="1">
        <v>11</v>
      </c>
      <c r="G27" s="280" t="str">
        <f>'Rank List AR'!L32</f>
        <v>Rachael Charles</v>
      </c>
      <c r="H27" s="281">
        <f>'Rank List AR'!P32</f>
        <v>626.52</v>
      </c>
      <c r="J27" s="1">
        <v>11</v>
      </c>
      <c r="K27" s="280" t="str">
        <f>'Rank List SB'!D32</f>
        <v>Nick Mowrer</v>
      </c>
      <c r="L27" s="281">
        <f>'Rank List SB'!H32</f>
        <v>585.20000000000005</v>
      </c>
      <c r="N27" s="1">
        <v>11</v>
      </c>
      <c r="O27" s="282" t="str">
        <f>'Rank List SB'!L32</f>
        <v>Rachael Charles</v>
      </c>
      <c r="P27" s="283">
        <f>'Rank List SB'!P32</f>
        <v>582.20000000000005</v>
      </c>
    </row>
    <row r="28" spans="2:17" x14ac:dyDescent="0.35">
      <c r="B28" s="1">
        <v>12</v>
      </c>
      <c r="C28" s="280" t="str">
        <f>'Rank List AR'!D33</f>
        <v>Jacob Wisman</v>
      </c>
      <c r="D28" s="281">
        <f>'Rank List AR'!H33</f>
        <v>625.79999999999995</v>
      </c>
      <c r="F28" s="1">
        <v>12</v>
      </c>
      <c r="G28" s="280" t="str">
        <f>'Rank List AR'!L33</f>
        <v>Makenzie Larson</v>
      </c>
      <c r="H28" s="281">
        <f>'Rank List AR'!P33</f>
        <v>626.16</v>
      </c>
      <c r="J28" s="1">
        <v>12</v>
      </c>
      <c r="K28" s="280" t="str">
        <f>'Rank List SB'!D33</f>
        <v>Tim Sherry</v>
      </c>
      <c r="L28" s="281">
        <f>'Rank List SB'!H33</f>
        <v>585.20000000000005</v>
      </c>
      <c r="N28" s="1">
        <v>12</v>
      </c>
      <c r="O28" s="282" t="str">
        <f>'Rank List SB'!L33</f>
        <v>Elizabeth Probst</v>
      </c>
      <c r="P28" s="283">
        <f>'Rank List SB'!P33</f>
        <v>582.20000000000005</v>
      </c>
    </row>
    <row r="29" spans="2:17" x14ac:dyDescent="0.35">
      <c r="B29" s="1">
        <v>13</v>
      </c>
      <c r="C29" s="282" t="str">
        <f>'Rank List AR'!D34</f>
        <v>Griffin Lake</v>
      </c>
      <c r="D29" s="283">
        <f>'Rank List AR'!H34</f>
        <v>624.79999999999995</v>
      </c>
      <c r="F29" s="1">
        <v>13</v>
      </c>
      <c r="G29" s="280" t="str">
        <f>'Rank List AR'!L34</f>
        <v>Elijah Spencer</v>
      </c>
      <c r="H29" s="281">
        <f>'Rank List AR'!P34</f>
        <v>625.87999999999988</v>
      </c>
      <c r="J29" s="1">
        <v>13</v>
      </c>
      <c r="K29" s="280" t="str">
        <f>'Rank List SB'!D34</f>
        <v>Brandon Muske</v>
      </c>
      <c r="L29" s="281">
        <f>'Rank List SB'!H34</f>
        <v>584.79999999999995</v>
      </c>
      <c r="N29" s="1">
        <v>13</v>
      </c>
      <c r="O29" s="282" t="str">
        <f>'Rank List SB'!L34</f>
        <v>Gracie Dinh</v>
      </c>
      <c r="P29" s="283">
        <f>'Rank List SB'!P34</f>
        <v>582</v>
      </c>
    </row>
    <row r="30" spans="2:17" x14ac:dyDescent="0.35">
      <c r="B30" s="1">
        <v>14</v>
      </c>
      <c r="C30" s="282" t="str">
        <f>'Rank List AR'!D35</f>
        <v>Jared Desrosiers</v>
      </c>
      <c r="D30" s="283">
        <f>'Rank List AR'!H35</f>
        <v>624.4</v>
      </c>
      <c r="F30" s="1">
        <v>14</v>
      </c>
      <c r="G30" s="282" t="str">
        <f>'Rank List AR'!L35</f>
        <v>Gracie Dinh</v>
      </c>
      <c r="H30" s="283">
        <f>'Rank List AR'!P35</f>
        <v>625.02</v>
      </c>
      <c r="J30" s="1">
        <v>14</v>
      </c>
      <c r="K30" s="280" t="str">
        <f>'Rank List SB'!D35</f>
        <v>Rylan Kissell</v>
      </c>
      <c r="L30" s="281">
        <f>'Rank List SB'!H35</f>
        <v>584.79999999999995</v>
      </c>
      <c r="N30" s="1">
        <v>14</v>
      </c>
      <c r="O30" s="282" t="str">
        <f>'Rank List SB'!L35</f>
        <v>Gabriela Zych</v>
      </c>
      <c r="P30" s="283">
        <f>'Rank List SB'!P35</f>
        <v>582</v>
      </c>
    </row>
    <row r="31" spans="2:17" x14ac:dyDescent="0.35">
      <c r="B31" s="1">
        <v>15</v>
      </c>
      <c r="C31" s="282" t="str">
        <f>'Rank List AR'!D36</f>
        <v>Tyler Wee</v>
      </c>
      <c r="D31" s="283">
        <f>'Rank List AR'!H36</f>
        <v>624.12000000000012</v>
      </c>
      <c r="F31" s="1">
        <v>15</v>
      </c>
      <c r="G31" s="282" t="str">
        <f>'Rank List AR'!L36</f>
        <v>Camryn Camp</v>
      </c>
      <c r="H31" s="283">
        <f>'Rank List AR'!P36</f>
        <v>624.86</v>
      </c>
      <c r="J31" s="1">
        <v>15</v>
      </c>
      <c r="K31" s="280" t="str">
        <f>'Rank List SB'!D36</f>
        <v>Lucas Kozeniesky</v>
      </c>
      <c r="L31" s="281">
        <f>'Rank List SB'!H36</f>
        <v>584.20000000000005</v>
      </c>
      <c r="N31" s="1">
        <v>15</v>
      </c>
      <c r="O31" s="282" t="str">
        <f>'Rank List SB'!L36</f>
        <v>Rylie Passmore</v>
      </c>
      <c r="P31" s="283">
        <f>'Rank List SB'!P36</f>
        <v>580.20000000000005</v>
      </c>
    </row>
    <row r="32" spans="2:17" x14ac:dyDescent="0.35">
      <c r="B32" s="1">
        <v>16</v>
      </c>
      <c r="C32" s="282" t="str">
        <f>'Rank List AR'!D37</f>
        <v>Jack Ogoreuc</v>
      </c>
      <c r="D32" s="283">
        <f>'Rank List AR'!H37</f>
        <v>623.88</v>
      </c>
      <c r="F32" s="1">
        <v>16</v>
      </c>
      <c r="G32" s="282" t="str">
        <f>'Rank List AR'!L37</f>
        <v>Ashlyn Blake</v>
      </c>
      <c r="H32" s="283">
        <f>'Rank List AR'!P37</f>
        <v>624.83999999999992</v>
      </c>
      <c r="J32" s="1">
        <v>16</v>
      </c>
      <c r="K32" s="282" t="str">
        <f>'Rank List SB'!D37</f>
        <v>Richard Clark</v>
      </c>
      <c r="L32" s="283">
        <f>'Rank List SB'!H37</f>
        <v>583</v>
      </c>
      <c r="N32" s="1">
        <v>16</v>
      </c>
      <c r="O32" s="282" t="str">
        <f>'Rank List SB'!L37</f>
        <v>Mackenzie Kring</v>
      </c>
      <c r="P32" s="283">
        <f>'Rank List SB'!P37</f>
        <v>580</v>
      </c>
    </row>
    <row r="33" spans="2:16" x14ac:dyDescent="0.35">
      <c r="B33" s="1">
        <v>17</v>
      </c>
      <c r="C33" s="282" t="str">
        <f>'Rank List AR'!D38</f>
        <v>Matt Sanchez</v>
      </c>
      <c r="D33" s="283">
        <f>'Rank List AR'!H38</f>
        <v>622.9</v>
      </c>
      <c r="F33" s="1">
        <v>17</v>
      </c>
      <c r="G33" s="282" t="str">
        <f>'Rank List AR'!L38</f>
        <v>Alana Kelly</v>
      </c>
      <c r="H33" s="283">
        <f>'Rank List AR'!P38</f>
        <v>624.79999999999995</v>
      </c>
      <c r="J33" s="1">
        <v>17</v>
      </c>
      <c r="K33" s="282" t="str">
        <f>'Rank List SB'!D38</f>
        <v>Scott Rockett</v>
      </c>
      <c r="L33" s="283">
        <f>'Rank List SB'!H38</f>
        <v>582.4</v>
      </c>
      <c r="N33" s="1">
        <v>17</v>
      </c>
      <c r="O33" s="282" t="str">
        <f>'Rank List SB'!L38</f>
        <v>Elijah Spencer</v>
      </c>
      <c r="P33" s="283">
        <f>'Rank List SB'!P38</f>
        <v>580</v>
      </c>
    </row>
    <row r="34" spans="2:16" x14ac:dyDescent="0.35">
      <c r="B34" s="1">
        <v>18</v>
      </c>
      <c r="C34" s="282" t="str">
        <f>'Rank List AR'!D39</f>
        <v>Chance Cover</v>
      </c>
      <c r="D34" s="283">
        <f>'Rank List AR'!H39</f>
        <v>622.87999999999988</v>
      </c>
      <c r="F34" s="1">
        <v>18</v>
      </c>
      <c r="G34" s="282" t="str">
        <f>'Rank List AR'!L39</f>
        <v>Isabella Baldwin</v>
      </c>
      <c r="H34" s="283">
        <f>'Rank List AR'!P39</f>
        <v>624.68000000000006</v>
      </c>
      <c r="J34" s="1">
        <v>18</v>
      </c>
      <c r="K34" s="282" t="str">
        <f>'Rank List SB'!D39</f>
        <v>Jacob Wisman</v>
      </c>
      <c r="L34" s="283">
        <f>'Rank List SB'!H39</f>
        <v>582</v>
      </c>
      <c r="N34" s="1">
        <v>18</v>
      </c>
      <c r="O34" s="282" t="str">
        <f>'Rank List SB'!L39</f>
        <v>Malori Brown</v>
      </c>
      <c r="P34" s="283">
        <f>'Rank List SB'!P39</f>
        <v>579.79999999999995</v>
      </c>
    </row>
    <row r="35" spans="2:16" x14ac:dyDescent="0.35">
      <c r="B35" s="1">
        <v>19</v>
      </c>
      <c r="C35" s="282" t="str">
        <f>'Rank List AR'!D40</f>
        <v>Max Duncan</v>
      </c>
      <c r="D35" s="283">
        <f>'Rank List AR'!H40</f>
        <v>619.82000000000005</v>
      </c>
      <c r="F35" s="1">
        <v>19</v>
      </c>
      <c r="G35" s="282" t="str">
        <f>'Rank List AR'!L40</f>
        <v>Addy Burrow</v>
      </c>
      <c r="H35" s="283">
        <f>'Rank List AR'!P40</f>
        <v>624.66</v>
      </c>
      <c r="J35" s="1">
        <v>19</v>
      </c>
      <c r="K35" s="282" t="str">
        <f>'Rank List SB'!D40</f>
        <v>Jack Ogoreuc</v>
      </c>
      <c r="L35" s="283">
        <f>'Rank List SB'!H40</f>
        <v>581.6</v>
      </c>
      <c r="N35" s="1">
        <v>19</v>
      </c>
      <c r="O35" s="282" t="str">
        <f>'Rank List SB'!L40</f>
        <v>Ashlyn Blake</v>
      </c>
      <c r="P35" s="283">
        <f>'Rank List SB'!P40</f>
        <v>579.79999999999995</v>
      </c>
    </row>
    <row r="36" spans="2:16" x14ac:dyDescent="0.35">
      <c r="B36" s="1">
        <v>20</v>
      </c>
      <c r="C36" s="282" t="str">
        <f>'Rank List AR'!D41</f>
        <v>Andrew Duross</v>
      </c>
      <c r="D36" s="283">
        <f>'Rank List AR'!H41</f>
        <v>617.70000000000005</v>
      </c>
      <c r="F36" s="1">
        <v>20</v>
      </c>
      <c r="G36" s="299" t="str">
        <f>'Rank List AR'!L41</f>
        <v>Gabriela Zych</v>
      </c>
      <c r="H36" s="300">
        <f>'Rank List AR'!P41</f>
        <v>624.41999999999985</v>
      </c>
      <c r="J36" s="1">
        <v>20</v>
      </c>
      <c r="K36" s="282" t="str">
        <f>'Rank List SB'!D41</f>
        <v>Chance Cover</v>
      </c>
      <c r="L36" s="283">
        <f>'Rank List SB'!H41</f>
        <v>580.79999999999995</v>
      </c>
      <c r="N36" s="1">
        <v>20</v>
      </c>
      <c r="O36" s="282" t="str">
        <f>'Rank List SB'!L41</f>
        <v>Jeanne Haverhill</v>
      </c>
      <c r="P36" s="283">
        <f>'Rank List SB'!P41</f>
        <v>578.20000000000005</v>
      </c>
    </row>
    <row r="37" spans="2:16" x14ac:dyDescent="0.35">
      <c r="B37" s="1">
        <v>21</v>
      </c>
      <c r="C37" s="282" t="str">
        <f>'Rank List AR'!D42</f>
        <v>Scott Rockett</v>
      </c>
      <c r="D37" s="283">
        <f>'Rank List AR'!H42</f>
        <v>615.66</v>
      </c>
      <c r="F37" s="1">
        <v>21</v>
      </c>
      <c r="G37" s="282" t="str">
        <f>'Rank List AR'!L42</f>
        <v>Stephanie Allan</v>
      </c>
      <c r="H37" s="283">
        <f>'Rank List AR'!P42</f>
        <v>623.9</v>
      </c>
      <c r="J37" s="1">
        <v>21</v>
      </c>
      <c r="K37" s="282" t="str">
        <f>'Rank List SB'!D42</f>
        <v>Matt Sanchez</v>
      </c>
      <c r="L37" s="283">
        <f>'Rank List SB'!H42</f>
        <v>580.6</v>
      </c>
      <c r="N37" s="1">
        <v>21</v>
      </c>
      <c r="O37" s="282" t="str">
        <f>'Rank List SB'!L42</f>
        <v>Camryn Camp</v>
      </c>
      <c r="P37" s="283">
        <f>'Rank List SB'!P42</f>
        <v>575.79999999999995</v>
      </c>
    </row>
    <row r="38" spans="2:16" x14ac:dyDescent="0.35">
      <c r="B38" s="1">
        <v>22</v>
      </c>
      <c r="C38" s="282" t="str">
        <f>'Rank List AR'!D43</f>
        <v>Teagan Perkowski</v>
      </c>
      <c r="D38" s="283">
        <f>'Rank List AR'!H43</f>
        <v>613.72</v>
      </c>
      <c r="F38" s="1">
        <v>22</v>
      </c>
      <c r="G38" s="282" t="str">
        <f>'Rank List AR'!L43</f>
        <v>Elisa Boozer</v>
      </c>
      <c r="H38" s="283">
        <f>'Rank List AR'!P43</f>
        <v>623.9</v>
      </c>
      <c r="J38" s="1"/>
      <c r="K38" s="241" t="str">
        <f>'Rank List SB'!D43</f>
        <v>Matthew Stout</v>
      </c>
      <c r="L38" s="242">
        <f>'Rank List SB'!H43</f>
        <v>582</v>
      </c>
      <c r="N38" s="1">
        <v>22</v>
      </c>
      <c r="O38" s="282" t="str">
        <f>'Rank List SB'!L43</f>
        <v>Danjela De Jesus</v>
      </c>
      <c r="P38" s="283">
        <f>'Rank List SB'!P43</f>
        <v>574.6</v>
      </c>
    </row>
    <row r="39" spans="2:16" x14ac:dyDescent="0.35">
      <c r="B39" s="1"/>
      <c r="C39" s="241" t="str">
        <f>'Rank List AR'!D44</f>
        <v>Gavin Perkowski</v>
      </c>
      <c r="D39" s="242">
        <f>'Rank List AR'!H44</f>
        <v>623.77499999999986</v>
      </c>
      <c r="F39" s="1">
        <v>23</v>
      </c>
      <c r="G39" s="282" t="str">
        <f>'Rank List AR'!L44</f>
        <v>Mikole Hogan</v>
      </c>
      <c r="H39" s="283">
        <f>'Rank List AR'!P44</f>
        <v>623.72</v>
      </c>
      <c r="J39" s="1"/>
      <c r="K39" s="241" t="str">
        <f>'Rank List SB'!D44</f>
        <v>Gavin Barnick</v>
      </c>
      <c r="L39" s="242">
        <f>'Rank List SB'!H44</f>
        <v>580.5</v>
      </c>
      <c r="N39" s="1">
        <v>23</v>
      </c>
      <c r="O39" s="282" t="str">
        <f>'Rank List SB'!L44</f>
        <v>Lara Spanic</v>
      </c>
      <c r="P39" s="283">
        <f>'Rank List SB'!P44</f>
        <v>564.6</v>
      </c>
    </row>
    <row r="40" spans="2:16" x14ac:dyDescent="0.35">
      <c r="B40" s="1"/>
      <c r="C40" s="241" t="str">
        <f>'Rank List AR'!D45</f>
        <v>Dan Schanebrook</v>
      </c>
      <c r="D40" s="242">
        <f>'Rank List AR'!H45</f>
        <v>623.70000000000005</v>
      </c>
      <c r="F40" s="1">
        <v>24</v>
      </c>
      <c r="G40" s="299" t="str">
        <f>'Rank List AR'!L45</f>
        <v>Alexa Bodrogi</v>
      </c>
      <c r="H40" s="300">
        <f>'Rank List AR'!P45</f>
        <v>622.5</v>
      </c>
      <c r="J40" s="1"/>
      <c r="K40" s="241" t="str">
        <f>'Rank List SB'!D45</f>
        <v>James Hart</v>
      </c>
      <c r="L40" s="242">
        <f>'Rank List SB'!H45</f>
        <v>572</v>
      </c>
      <c r="N40" s="1"/>
      <c r="O40" s="241" t="str">
        <f>'Rank List SB'!L45</f>
        <v>Stephanie Allan</v>
      </c>
      <c r="P40" s="242">
        <f>'Rank List SB'!P45</f>
        <v>586</v>
      </c>
    </row>
    <row r="41" spans="2:16" x14ac:dyDescent="0.35">
      <c r="B41" s="1"/>
      <c r="C41" s="241" t="str">
        <f>'Rank List AR'!D46</f>
        <v>Scott Patterson</v>
      </c>
      <c r="D41" s="242">
        <f>'Rank List AR'!H46</f>
        <v>623.59999999999991</v>
      </c>
      <c r="F41" s="1">
        <v>25</v>
      </c>
      <c r="G41" s="282" t="str">
        <f>'Rank List AR'!L46</f>
        <v>Bremen Butler</v>
      </c>
      <c r="H41" s="283">
        <f>'Rank List AR'!P46</f>
        <v>622.05999999999995</v>
      </c>
      <c r="J41" s="1"/>
      <c r="K41" s="241" t="str">
        <f>'Rank List SB'!D46</f>
        <v>Max Duncan</v>
      </c>
      <c r="L41" s="242">
        <f>'Rank List SB'!H46</f>
        <v>570.25</v>
      </c>
      <c r="N41" s="1"/>
      <c r="O41" s="401" t="str">
        <f>'Rank List SB'!L46</f>
        <v>Regan Diamond</v>
      </c>
      <c r="P41" s="408">
        <f>'Rank List SB'!P46</f>
        <v>585.5</v>
      </c>
    </row>
    <row r="42" spans="2:16" x14ac:dyDescent="0.35">
      <c r="B42" s="1"/>
      <c r="C42" s="241" t="str">
        <f>'Rank List AR'!D47</f>
        <v>Jay Martin</v>
      </c>
      <c r="D42" s="242">
        <f>'Rank List AR'!H47</f>
        <v>623.20000000000005</v>
      </c>
      <c r="F42" s="1">
        <v>26</v>
      </c>
      <c r="G42" s="282" t="str">
        <f>'Rank List AR'!L47</f>
        <v>Mackenzie Pruden</v>
      </c>
      <c r="H42" s="283">
        <f>'Rank List AR'!P47</f>
        <v>622</v>
      </c>
      <c r="J42" s="1"/>
      <c r="K42" s="241" t="str">
        <f>'Rank List SB'!D47</f>
        <v>Dylan Gregory</v>
      </c>
      <c r="L42" s="242">
        <f>'Rank List SB'!H47</f>
        <v>568.5</v>
      </c>
      <c r="N42" s="1"/>
      <c r="O42" s="241" t="str">
        <f>'Rank List SB'!L47</f>
        <v>Lauren Hurley</v>
      </c>
      <c r="P42" s="242">
        <f>'Rank List SB'!P47</f>
        <v>585.5</v>
      </c>
    </row>
    <row r="43" spans="2:16" x14ac:dyDescent="0.35">
      <c r="B43" s="1"/>
      <c r="C43" s="241" t="str">
        <f>'Rank List AR'!D48</f>
        <v>Richard Clark</v>
      </c>
      <c r="D43" s="242">
        <f>'Rank List AR'!H48</f>
        <v>621.65</v>
      </c>
      <c r="F43" s="1">
        <v>27</v>
      </c>
      <c r="G43" s="282" t="str">
        <f>'Rank List AR'!L48</f>
        <v>Cecelia Ossi</v>
      </c>
      <c r="H43" s="283">
        <f>'Rank List AR'!P48</f>
        <v>621.76</v>
      </c>
      <c r="J43" s="1"/>
      <c r="K43" s="241" t="str">
        <f>'Rank List SB'!D48</f>
        <v>John Blanton</v>
      </c>
      <c r="L43" s="242">
        <f>'Rank List SB'!H48</f>
        <v>566</v>
      </c>
      <c r="N43" s="1"/>
      <c r="O43" s="241" t="str">
        <f>'Rank List SB'!L48</f>
        <v>Emma Pereira</v>
      </c>
      <c r="P43" s="242">
        <f>'Rank List SB'!P48</f>
        <v>585</v>
      </c>
    </row>
    <row r="44" spans="2:16" x14ac:dyDescent="0.35">
      <c r="B44" s="1"/>
      <c r="C44" s="241" t="str">
        <f>'Rank List AR'!D49</f>
        <v>Andre Gross</v>
      </c>
      <c r="D44" s="242">
        <f>'Rank List AR'!H49</f>
        <v>615.84999999999991</v>
      </c>
      <c r="F44" s="1">
        <v>28</v>
      </c>
      <c r="G44" s="299" t="str">
        <f>'Rank List AR'!L49</f>
        <v>Sophia Cruz</v>
      </c>
      <c r="H44" s="300">
        <f>'Rank List AR'!P49</f>
        <v>621.33999999999992</v>
      </c>
      <c r="J44" s="1"/>
      <c r="K44" s="168" t="str">
        <f>'Rank List SB'!D49</f>
        <v/>
      </c>
      <c r="L44" s="170" t="str">
        <f>'Rank List SB'!H49</f>
        <v/>
      </c>
      <c r="N44" s="1"/>
      <c r="O44" s="280" t="str">
        <f>'Rank List SB'!L49</f>
        <v>Ginny Thrasher*</v>
      </c>
      <c r="P44" s="281">
        <f>'Rank List SB'!P49</f>
        <v>584</v>
      </c>
    </row>
    <row r="45" spans="2:16" x14ac:dyDescent="0.35">
      <c r="B45" s="1"/>
      <c r="C45" s="241" t="str">
        <f>'Rank List AR'!D50</f>
        <v>Dylan Gregory</v>
      </c>
      <c r="D45" s="242">
        <f>'Rank List AR'!H50</f>
        <v>610.66666666666663</v>
      </c>
      <c r="F45" s="1">
        <v>29</v>
      </c>
      <c r="G45" s="282" t="str">
        <f>'Rank List AR'!L50</f>
        <v>Kamdyn Mcfarland</v>
      </c>
      <c r="H45" s="283">
        <f>'Rank List AR'!P50</f>
        <v>621.24</v>
      </c>
      <c r="J45" s="1"/>
      <c r="K45" s="168" t="str">
        <f>'Rank List SB'!D50</f>
        <v/>
      </c>
      <c r="L45" s="170" t="str">
        <f>'Rank List SB'!H50</f>
        <v/>
      </c>
      <c r="N45" s="1"/>
      <c r="O45" s="241" t="str">
        <f>'Rank List SB'!L50</f>
        <v>Allison Buesseler</v>
      </c>
      <c r="P45" s="242">
        <f>'Rank List SB'!P50</f>
        <v>584</v>
      </c>
    </row>
    <row r="46" spans="2:16" x14ac:dyDescent="0.35">
      <c r="B46" s="1"/>
      <c r="C46" s="241" t="str">
        <f>'Rank List AR'!D51</f>
        <v/>
      </c>
      <c r="D46" s="242" t="str">
        <f>'Rank List AR'!H51</f>
        <v/>
      </c>
      <c r="F46" s="1">
        <v>30</v>
      </c>
      <c r="G46" s="282" t="str">
        <f>'Rank List AR'!L51</f>
        <v>Charlotte Mick</v>
      </c>
      <c r="H46" s="283">
        <f>'Rank List AR'!P51</f>
        <v>620.43999999999994</v>
      </c>
      <c r="J46" s="1"/>
      <c r="K46" s="168" t="str">
        <f>'Rank List SB'!D51</f>
        <v/>
      </c>
      <c r="L46" s="170" t="str">
        <f>'Rank List SB'!H51</f>
        <v/>
      </c>
      <c r="N46" s="1"/>
      <c r="O46" s="241" t="str">
        <f>'Rank List SB'!L51</f>
        <v>Kelsey Dardas</v>
      </c>
      <c r="P46" s="242">
        <f>'Rank List SB'!P51</f>
        <v>584</v>
      </c>
    </row>
    <row r="47" spans="2:16" x14ac:dyDescent="0.35">
      <c r="B47" s="1"/>
      <c r="C47" s="241" t="str">
        <f>'Rank List AR'!D52</f>
        <v/>
      </c>
      <c r="D47" s="242" t="str">
        <f>'Rank List AR'!H52</f>
        <v/>
      </c>
      <c r="F47" s="1">
        <v>31</v>
      </c>
      <c r="G47" s="282" t="str">
        <f>'Rank List AR'!L52</f>
        <v>Kristen Derting</v>
      </c>
      <c r="H47" s="283">
        <f>'Rank List AR'!P52</f>
        <v>620.41999999999985</v>
      </c>
      <c r="J47" s="1"/>
      <c r="K47" s="168" t="str">
        <f>'Rank List SB'!D52</f>
        <v/>
      </c>
      <c r="L47" s="170" t="str">
        <f>'Rank List SB'!H52</f>
        <v/>
      </c>
      <c r="N47" s="1"/>
      <c r="O47" s="241" t="str">
        <f>'Rank List SB'!L52</f>
        <v>Molly McGhin</v>
      </c>
      <c r="P47" s="242">
        <f>'Rank List SB'!P52</f>
        <v>583.25</v>
      </c>
    </row>
    <row r="48" spans="2:16" x14ac:dyDescent="0.35">
      <c r="B48" s="1"/>
      <c r="C48" s="241" t="str">
        <f>'Rank List AR'!D53</f>
        <v/>
      </c>
      <c r="D48" s="242" t="str">
        <f>'Rank List AR'!H53</f>
        <v/>
      </c>
      <c r="F48" s="1">
        <v>32</v>
      </c>
      <c r="G48" s="299" t="str">
        <f>'Rank List AR'!L53</f>
        <v>Lily Wytko</v>
      </c>
      <c r="H48" s="300">
        <f>'Rank List AR'!P53</f>
        <v>620.31999999999994</v>
      </c>
      <c r="J48" s="1"/>
      <c r="K48" s="168" t="str">
        <f>'Rank List SB'!D53</f>
        <v/>
      </c>
      <c r="L48" s="170" t="str">
        <f>'Rank List SB'!H53</f>
        <v/>
      </c>
      <c r="N48" s="1"/>
      <c r="O48" s="241" t="str">
        <f>'Rank List SB'!L53</f>
        <v>Abigail Gordon</v>
      </c>
      <c r="P48" s="242">
        <f>'Rank List SB'!P53</f>
        <v>583</v>
      </c>
    </row>
    <row r="49" spans="2:16" x14ac:dyDescent="0.35">
      <c r="B49" s="1"/>
      <c r="F49" s="1">
        <v>33</v>
      </c>
      <c r="G49" s="282" t="str">
        <f>'Rank List AR'!L54</f>
        <v>Katlyn Sullivan</v>
      </c>
      <c r="H49" s="283">
        <f>'Rank List AR'!P54</f>
        <v>619.26</v>
      </c>
      <c r="J49" s="1"/>
      <c r="K49" s="168" t="str">
        <f>'Rank List SB'!D54</f>
        <v/>
      </c>
      <c r="L49" s="170" t="str">
        <f>'Rank List SB'!H54</f>
        <v/>
      </c>
      <c r="N49" s="1"/>
      <c r="O49" s="241" t="str">
        <f>'Rank List SB'!L54</f>
        <v>Marleigh Duncan</v>
      </c>
      <c r="P49" s="242">
        <f>'Rank List SB'!P54</f>
        <v>581</v>
      </c>
    </row>
    <row r="50" spans="2:16" x14ac:dyDescent="0.35">
      <c r="B50" s="1"/>
      <c r="C50" s="347" t="s">
        <v>323</v>
      </c>
      <c r="F50" s="1">
        <v>34</v>
      </c>
      <c r="G50" s="282" t="str">
        <f>'Rank List AR'!L55</f>
        <v>Lara Spanic</v>
      </c>
      <c r="H50" s="283">
        <f>'Rank List AR'!P55</f>
        <v>619.17999999999995</v>
      </c>
      <c r="J50" s="1"/>
      <c r="K50" s="168" t="str">
        <f>'Rank List SB'!D55</f>
        <v/>
      </c>
      <c r="L50" s="170" t="str">
        <f>'Rank List SB'!H55</f>
        <v/>
      </c>
      <c r="N50" s="1"/>
      <c r="O50" s="241" t="str">
        <f>'Rank List SB'!L55</f>
        <v>Kamdyn McFarland</v>
      </c>
      <c r="P50" s="242">
        <f>'Rank List SB'!P55</f>
        <v>581</v>
      </c>
    </row>
    <row r="51" spans="2:16" x14ac:dyDescent="0.35">
      <c r="B51" s="348" t="s">
        <v>322</v>
      </c>
      <c r="F51" s="1">
        <v>35</v>
      </c>
      <c r="G51" s="282" t="str">
        <f>'Rank List AR'!L56</f>
        <v>Sadie Palfrey</v>
      </c>
      <c r="H51" s="283">
        <f>'Rank List AR'!P56</f>
        <v>618.78</v>
      </c>
      <c r="J51" s="1"/>
      <c r="K51" s="168" t="str">
        <f>'Rank List SB'!D56</f>
        <v/>
      </c>
      <c r="L51" s="170" t="str">
        <f>'Rank List SB'!H56</f>
        <v/>
      </c>
      <c r="N51" s="1"/>
      <c r="O51" s="241" t="str">
        <f>'Rank List SB'!L56</f>
        <v>Emma Rhode</v>
      </c>
      <c r="P51" s="242">
        <f>'Rank List SB'!P56</f>
        <v>580.5</v>
      </c>
    </row>
    <row r="52" spans="2:16" x14ac:dyDescent="0.35">
      <c r="F52" s="1">
        <v>36</v>
      </c>
      <c r="G52" s="299" t="str">
        <f>'Rank List AR'!L57</f>
        <v>Diana Leppert</v>
      </c>
      <c r="H52" s="300">
        <f>'Rank List AR'!P57</f>
        <v>618.76</v>
      </c>
      <c r="J52" s="1"/>
      <c r="K52" s="168" t="str">
        <f>'Rank List SB'!D57</f>
        <v/>
      </c>
      <c r="L52" s="170" t="str">
        <f>'Rank List SB'!H57</f>
        <v/>
      </c>
      <c r="N52" s="1"/>
      <c r="O52" s="241" t="str">
        <f>'Rank List SB'!L57</f>
        <v>Emma K. Lawrence</v>
      </c>
      <c r="P52" s="242">
        <f>'Rank List SB'!P57</f>
        <v>580</v>
      </c>
    </row>
    <row r="53" spans="2:16" x14ac:dyDescent="0.35">
      <c r="B53" s="1"/>
      <c r="F53" s="1">
        <v>37</v>
      </c>
      <c r="G53" s="282" t="str">
        <f>'Rank List AR'!L58</f>
        <v>Emma Pereira</v>
      </c>
      <c r="H53" s="283">
        <f>'Rank List AR'!P58</f>
        <v>617.91999999999996</v>
      </c>
      <c r="J53" s="1"/>
      <c r="N53" s="1"/>
      <c r="O53" s="241" t="str">
        <f>'Rank List SB'!L58</f>
        <v>Noah Meierotto</v>
      </c>
      <c r="P53" s="242">
        <f>'Rank List SB'!P58</f>
        <v>580</v>
      </c>
    </row>
    <row r="54" spans="2:16" x14ac:dyDescent="0.35">
      <c r="B54" s="1"/>
      <c r="F54" s="1"/>
      <c r="G54" s="406" t="str">
        <f>'Rank List AR'!L59</f>
        <v>Ginny Thrasher*</v>
      </c>
      <c r="H54" s="407">
        <f>'Rank List AR'!P59</f>
        <v>625.875</v>
      </c>
      <c r="J54" s="1"/>
      <c r="N54" s="1"/>
      <c r="O54" s="241" t="str">
        <f>'Rank List SB'!L59</f>
        <v>Alivia Perkins</v>
      </c>
      <c r="P54" s="242">
        <f>'Rank List SB'!P59</f>
        <v>580</v>
      </c>
    </row>
    <row r="55" spans="2:16" x14ac:dyDescent="0.35">
      <c r="B55" s="1"/>
      <c r="F55" s="1"/>
      <c r="G55" s="401" t="str">
        <f>'Rank List AR'!L60</f>
        <v>Caroline Martin</v>
      </c>
      <c r="H55" s="408">
        <f>'Rank List AR'!P60</f>
        <v>624.9</v>
      </c>
      <c r="J55" s="1"/>
      <c r="N55" s="1"/>
      <c r="O55" s="241" t="str">
        <f>'Rank List SB'!L60</f>
        <v>Natalie Welter</v>
      </c>
      <c r="P55" s="242">
        <f>'Rank List SB'!P60</f>
        <v>580</v>
      </c>
    </row>
    <row r="56" spans="2:16" x14ac:dyDescent="0.35">
      <c r="B56" s="1"/>
      <c r="F56" s="1"/>
      <c r="G56" s="409" t="str">
        <f>'Rank List AR'!L61</f>
        <v>Briley Sralla</v>
      </c>
      <c r="H56" s="410">
        <f>'Rank List AR'!P61</f>
        <v>624.9</v>
      </c>
      <c r="J56" s="1"/>
      <c r="N56" s="1"/>
      <c r="O56" s="241" t="str">
        <f>'Rank List SB'!L61</f>
        <v>Bremen Butler</v>
      </c>
      <c r="P56" s="242">
        <f>'Rank List SB'!P61</f>
        <v>579</v>
      </c>
    </row>
    <row r="57" spans="2:16" x14ac:dyDescent="0.35">
      <c r="B57" s="1"/>
      <c r="F57" s="1"/>
      <c r="G57" s="401" t="str">
        <f>'Rank List AR'!L62</f>
        <v>Lauren Hurley</v>
      </c>
      <c r="H57" s="408">
        <f>'Rank List AR'!P62</f>
        <v>624.76666666666677</v>
      </c>
      <c r="J57" s="1"/>
      <c r="N57" s="1"/>
      <c r="O57" s="241" t="str">
        <f>'Rank List SB'!L62</f>
        <v>Mikole Hogan</v>
      </c>
      <c r="P57" s="242">
        <f>'Rank List SB'!P62</f>
        <v>576.5</v>
      </c>
    </row>
    <row r="58" spans="2:16" x14ac:dyDescent="0.35">
      <c r="B58" s="1"/>
      <c r="F58" s="1"/>
      <c r="G58" s="401" t="str">
        <f>'Rank List AR'!L63</f>
        <v>Allison Buesseler</v>
      </c>
      <c r="H58" s="408">
        <f>'Rank List AR'!P63</f>
        <v>624.6</v>
      </c>
      <c r="J58" s="1"/>
      <c r="N58" s="1"/>
      <c r="O58" s="241" t="str">
        <f>'Rank List SB'!L63</f>
        <v>Rebecca Lamb</v>
      </c>
      <c r="P58" s="242">
        <f>'Rank List SB'!P63</f>
        <v>576</v>
      </c>
    </row>
    <row r="59" spans="2:16" x14ac:dyDescent="0.35">
      <c r="F59" s="1"/>
      <c r="G59" s="241" t="str">
        <f>'Rank List AR'!L64</f>
        <v>Rylie Passmore</v>
      </c>
      <c r="H59" s="242">
        <f>'Rank List AR'!P64</f>
        <v>624.4</v>
      </c>
      <c r="N59" s="1"/>
      <c r="O59" s="241" t="str">
        <f>'Rank List SB'!L64</f>
        <v>Natalia Siek</v>
      </c>
      <c r="P59" s="242">
        <f>'Rank List SB'!P64</f>
        <v>575.5</v>
      </c>
    </row>
    <row r="60" spans="2:16" x14ac:dyDescent="0.35">
      <c r="F60" s="1"/>
      <c r="G60" s="280" t="str">
        <f>'Rank List AR'!L65</f>
        <v>Sarah Beard*</v>
      </c>
      <c r="H60" s="281">
        <f>'Rank List AR'!P65</f>
        <v>624.375</v>
      </c>
      <c r="O60" s="241" t="str">
        <f>'Rank List SB'!L65</f>
        <v>Grace Foley</v>
      </c>
      <c r="P60" s="242">
        <f>'Rank List SB'!P65</f>
        <v>575.5</v>
      </c>
    </row>
    <row r="61" spans="2:16" x14ac:dyDescent="0.35">
      <c r="F61" s="1"/>
      <c r="G61" s="241" t="str">
        <f>'Rank List AR'!L66</f>
        <v>Emily Yang</v>
      </c>
      <c r="H61" s="242">
        <f>'Rank List AR'!P66</f>
        <v>623.79999999999995</v>
      </c>
      <c r="O61" s="241" t="str">
        <f>'Rank List SB'!L66</f>
        <v>Anne White</v>
      </c>
      <c r="P61" s="242">
        <f>'Rank List SB'!P66</f>
        <v>575</v>
      </c>
    </row>
    <row r="62" spans="2:16" x14ac:dyDescent="0.35">
      <c r="F62" s="1"/>
      <c r="G62" s="241" t="str">
        <f>'Rank List AR'!L67</f>
        <v>Kristen Hemphill</v>
      </c>
      <c r="H62" s="242">
        <f>'Rank List AR'!P67</f>
        <v>623.70000000000005</v>
      </c>
      <c r="O62" s="241" t="str">
        <f>'Rank List SB'!L67</f>
        <v>Addy Burrow</v>
      </c>
      <c r="P62" s="242">
        <f>'Rank List SB'!P67</f>
        <v>574</v>
      </c>
    </row>
    <row r="63" spans="2:16" x14ac:dyDescent="0.35">
      <c r="F63" s="1"/>
      <c r="G63" s="241" t="str">
        <f>'Rank List AR'!L68</f>
        <v>Katrina Demerle</v>
      </c>
      <c r="H63" s="242">
        <f>'Rank List AR'!P68</f>
        <v>623.04999999999995</v>
      </c>
      <c r="O63" s="241" t="str">
        <f>'Rank List SB'!L68</f>
        <v>Kristen Derting</v>
      </c>
      <c r="P63" s="242">
        <f>'Rank List SB'!P68</f>
        <v>573</v>
      </c>
    </row>
    <row r="64" spans="2:16" x14ac:dyDescent="0.35">
      <c r="F64" s="1"/>
      <c r="G64" s="241" t="str">
        <f>'Rank List AR'!L69</f>
        <v>Clarissa Layland</v>
      </c>
      <c r="H64" s="242">
        <f>'Rank List AR'!P69</f>
        <v>622.70000000000005</v>
      </c>
      <c r="O64" s="241" t="str">
        <f>'Rank List SB'!L69</f>
        <v>Katie Tadeschi</v>
      </c>
      <c r="P64" s="242">
        <f>'Rank List SB'!P69</f>
        <v>571.5</v>
      </c>
    </row>
    <row r="65" spans="6:16" x14ac:dyDescent="0.35">
      <c r="F65" s="1"/>
      <c r="G65" s="241" t="str">
        <f>'Rank List AR'!L70</f>
        <v>Regan Diamond</v>
      </c>
      <c r="H65" s="242">
        <f>'Rank List AR'!P70</f>
        <v>622.65</v>
      </c>
      <c r="O65" s="241" t="str">
        <f>'Rank List SB'!L70</f>
        <v>Susan Carter</v>
      </c>
      <c r="P65" s="242">
        <f>'Rank List SB'!P70</f>
        <v>564.5</v>
      </c>
    </row>
    <row r="66" spans="6:16" x14ac:dyDescent="0.35">
      <c r="F66" s="1"/>
      <c r="G66" s="241" t="str">
        <f>'Rank List AR'!L71</f>
        <v>Aether Henry</v>
      </c>
      <c r="H66" s="242">
        <f>'Rank List AR'!P71</f>
        <v>622.54999999999995</v>
      </c>
      <c r="O66" s="241" t="str">
        <f>'Rank List SB'!L71</f>
        <v>Ziva Swick</v>
      </c>
      <c r="P66" s="242">
        <f>'Rank List SB'!P71</f>
        <v>564.25</v>
      </c>
    </row>
    <row r="67" spans="6:16" x14ac:dyDescent="0.35">
      <c r="G67" s="241" t="str">
        <f>'Rank List AR'!L72</f>
        <v>Meghan Mix</v>
      </c>
      <c r="H67" s="242">
        <f>'Rank List AR'!P72</f>
        <v>622</v>
      </c>
      <c r="O67" s="241" t="str">
        <f>'Rank List SB'!L72</f>
        <v>Caroline Martin</v>
      </c>
      <c r="P67" s="242">
        <f>'Rank List SB'!P72</f>
        <v>563.66666666666663</v>
      </c>
    </row>
    <row r="68" spans="6:16" x14ac:dyDescent="0.35">
      <c r="G68" s="241" t="str">
        <f>'Rank List AR'!L73</f>
        <v>Abigail Gordon</v>
      </c>
      <c r="H68" s="242">
        <f>'Rank List AR'!P73</f>
        <v>621.92499999999995</v>
      </c>
    </row>
    <row r="69" spans="6:16" x14ac:dyDescent="0.35">
      <c r="G69" s="241" t="str">
        <f>'Rank List AR'!L74</f>
        <v>Molly McGhin</v>
      </c>
      <c r="H69" s="242">
        <f>'Rank List AR'!P74</f>
        <v>621.6</v>
      </c>
    </row>
    <row r="70" spans="6:16" x14ac:dyDescent="0.35">
      <c r="G70" s="241" t="str">
        <f>'Rank List AR'!L75</f>
        <v>Marleigh Duncan</v>
      </c>
      <c r="H70" s="242">
        <f>'Rank List AR'!P75</f>
        <v>621.4666666666667</v>
      </c>
    </row>
    <row r="71" spans="6:16" x14ac:dyDescent="0.35">
      <c r="G71" s="241" t="str">
        <f>'Rank List AR'!L76</f>
        <v>Elizabeth Hollowell</v>
      </c>
      <c r="H71" s="242">
        <f>'Rank List AR'!P76</f>
        <v>621.15</v>
      </c>
    </row>
    <row r="72" spans="6:16" x14ac:dyDescent="0.35">
      <c r="G72" s="241" t="str">
        <f>'Rank List AR'!L77</f>
        <v>Shannon Moriarty</v>
      </c>
      <c r="H72" s="242">
        <f>'Rank List AR'!P77</f>
        <v>620.84999999999991</v>
      </c>
    </row>
    <row r="73" spans="6:16" x14ac:dyDescent="0.35">
      <c r="G73" s="241" t="str">
        <f>'Rank List AR'!L78</f>
        <v>Bethany Butler</v>
      </c>
      <c r="H73" s="242">
        <f>'Rank List AR'!P78</f>
        <v>620.15</v>
      </c>
    </row>
    <row r="74" spans="6:16" x14ac:dyDescent="0.35">
      <c r="G74" s="241" t="str">
        <f>'Rank List AR'!L79</f>
        <v>Megan Torrence</v>
      </c>
      <c r="H74" s="242">
        <f>'Rank List AR'!P79</f>
        <v>619.95000000000005</v>
      </c>
    </row>
    <row r="75" spans="6:16" x14ac:dyDescent="0.35">
      <c r="G75" s="241" t="str">
        <f>'Rank List AR'!L80</f>
        <v>Malori Brown</v>
      </c>
      <c r="H75" s="242">
        <f>'Rank List AR'!P80</f>
        <v>619.95000000000005</v>
      </c>
    </row>
    <row r="76" spans="6:16" x14ac:dyDescent="0.35">
      <c r="G76" s="241" t="str">
        <f>'Rank List AR'!L81</f>
        <v>Brianna Walter</v>
      </c>
      <c r="H76" s="242">
        <f>'Rank List AR'!P81</f>
        <v>619.73333333333323</v>
      </c>
    </row>
    <row r="77" spans="6:16" x14ac:dyDescent="0.35">
      <c r="G77" s="241" t="str">
        <f>'Rank List AR'!L82</f>
        <v>Elysa Walter</v>
      </c>
      <c r="H77" s="242">
        <f>'Rank List AR'!P82</f>
        <v>619.29999999999995</v>
      </c>
    </row>
    <row r="78" spans="6:16" x14ac:dyDescent="0.35">
      <c r="G78" s="241" t="str">
        <f>'Rank List AR'!L83</f>
        <v>Hailey Singleton</v>
      </c>
      <c r="H78" s="242">
        <f>'Rank List AR'!P83</f>
        <v>619.25</v>
      </c>
    </row>
    <row r="79" spans="6:16" x14ac:dyDescent="0.35">
      <c r="G79" s="241" t="str">
        <f>'Rank List AR'!L84</f>
        <v>Gretchen Schleinkofer</v>
      </c>
      <c r="H79" s="242">
        <f>'Rank List AR'!P84</f>
        <v>619</v>
      </c>
    </row>
    <row r="80" spans="6:16" x14ac:dyDescent="0.35">
      <c r="G80" s="241" t="str">
        <f>'Rank List AR'!L85</f>
        <v>Alivia Perkins</v>
      </c>
      <c r="H80" s="242">
        <f>'Rank List AR'!P85</f>
        <v>618.45000000000005</v>
      </c>
    </row>
    <row r="81" spans="7:8" x14ac:dyDescent="0.35">
      <c r="G81" s="241" t="str">
        <f>'Rank List AR'!L86</f>
        <v>Julianna Hays</v>
      </c>
      <c r="H81" s="242">
        <f>'Rank List AR'!P86</f>
        <v>617.9</v>
      </c>
    </row>
    <row r="82" spans="7:8" x14ac:dyDescent="0.35">
      <c r="G82" s="241" t="str">
        <f>'Rank List AR'!L87</f>
        <v>Anne White</v>
      </c>
      <c r="H82" s="242">
        <f>'Rank List AR'!P87</f>
        <v>616.9</v>
      </c>
    </row>
    <row r="83" spans="7:8" x14ac:dyDescent="0.35">
      <c r="G83" s="241" t="str">
        <f>'Rank List AR'!L88</f>
        <v>Rebecca Lamb</v>
      </c>
      <c r="H83" s="242">
        <f>'Rank List AR'!P88</f>
        <v>616.5</v>
      </c>
    </row>
    <row r="84" spans="7:8" x14ac:dyDescent="0.35">
      <c r="G84" s="241" t="str">
        <f>'Rank List AR'!L89</f>
        <v>Martina Gratz</v>
      </c>
      <c r="H84" s="242">
        <f>'Rank List AR'!P89</f>
        <v>613.06666666666661</v>
      </c>
    </row>
    <row r="85" spans="7:8" x14ac:dyDescent="0.35">
      <c r="G85" s="241" t="str">
        <f>'Rank List AR'!L90</f>
        <v>Claudia Musik</v>
      </c>
      <c r="H85" s="242">
        <f>'Rank List AR'!P90</f>
        <v>399.5</v>
      </c>
    </row>
  </sheetData>
  <sortState xmlns:xlrd2="http://schemas.microsoft.com/office/spreadsheetml/2017/richdata2" ref="C17:D28">
    <sortCondition descending="1" ref="D17:D28"/>
  </sortState>
  <mergeCells count="16">
    <mergeCell ref="F10:H10"/>
    <mergeCell ref="B10:D10"/>
    <mergeCell ref="B11:D11"/>
    <mergeCell ref="B12:D12"/>
    <mergeCell ref="B13:D13"/>
    <mergeCell ref="F11:H11"/>
    <mergeCell ref="F12:H12"/>
    <mergeCell ref="F13:H13"/>
    <mergeCell ref="N13:P13"/>
    <mergeCell ref="J11:L11"/>
    <mergeCell ref="J12:L12"/>
    <mergeCell ref="J13:L13"/>
    <mergeCell ref="J10:L10"/>
    <mergeCell ref="N10:P10"/>
    <mergeCell ref="N11:P11"/>
    <mergeCell ref="N12:P12"/>
  </mergeCells>
  <pageMargins left="0.7" right="0.7" top="0.75" bottom="0.75" header="0.3" footer="0.3"/>
  <pageSetup scale="71" fitToHeight="0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V206"/>
  <sheetViews>
    <sheetView workbookViewId="0">
      <selection activeCell="A3" sqref="A3"/>
    </sheetView>
  </sheetViews>
  <sheetFormatPr defaultColWidth="8.7265625" defaultRowHeight="14.5" x14ac:dyDescent="0.35"/>
  <cols>
    <col min="1" max="2" width="2.453125" customWidth="1"/>
    <col min="3" max="3" width="7.54296875" style="1" bestFit="1" customWidth="1"/>
    <col min="4" max="4" width="16.54296875" bestFit="1" customWidth="1"/>
    <col min="5" max="5" width="1.453125" customWidth="1"/>
    <col min="6" max="7" width="7.453125" style="1" customWidth="1"/>
    <col min="8" max="8" width="1.26953125" customWidth="1"/>
    <col min="9" max="9" width="6.81640625" style="1" customWidth="1"/>
    <col min="10" max="10" width="8.54296875" customWidth="1"/>
    <col min="11" max="15" width="6.81640625" customWidth="1"/>
    <col min="16" max="16" width="2" customWidth="1"/>
    <col min="17" max="17" width="7.54296875" bestFit="1" customWidth="1"/>
    <col min="18" max="18" width="11.7265625" bestFit="1" customWidth="1"/>
    <col min="19" max="19" width="1.7265625" customWidth="1"/>
    <col min="20" max="20" width="1.1796875" customWidth="1"/>
    <col min="21" max="21" width="6.81640625" customWidth="1"/>
    <col min="22" max="22" width="1.1796875" customWidth="1"/>
    <col min="23" max="23" width="1.54296875" customWidth="1"/>
    <col min="24" max="24" width="18.54296875" customWidth="1"/>
    <col min="25" max="26" width="2.453125" customWidth="1"/>
    <col min="27" max="27" width="5.54296875" customWidth="1"/>
    <col min="28" max="28" width="2.26953125" customWidth="1"/>
    <col min="29" max="29" width="7.54296875" style="1" bestFit="1" customWidth="1"/>
    <col min="30" max="30" width="16.54296875" bestFit="1" customWidth="1"/>
    <col min="31" max="31" width="3.54296875" customWidth="1"/>
    <col min="36" max="36" width="8.7265625" customWidth="1"/>
    <col min="37" max="37" width="3.26953125" customWidth="1"/>
    <col min="71" max="71" width="1.7265625" customWidth="1"/>
    <col min="72" max="72" width="16.54296875" bestFit="1" customWidth="1"/>
    <col min="73" max="73" width="7.54296875" style="1" bestFit="1" customWidth="1"/>
    <col min="74" max="74" width="2.453125" customWidth="1"/>
  </cols>
  <sheetData>
    <row r="1" spans="1:74" ht="18.5" x14ac:dyDescent="0.45">
      <c r="A1" s="10" t="s">
        <v>55</v>
      </c>
    </row>
    <row r="2" spans="1:74" ht="18.5" x14ac:dyDescent="0.45">
      <c r="A2" s="10" t="s">
        <v>129</v>
      </c>
    </row>
    <row r="3" spans="1:74" x14ac:dyDescent="0.35">
      <c r="A3" s="2" t="s">
        <v>57</v>
      </c>
      <c r="Q3" s="4" t="str">
        <f>IFERROR(AVERAGEIF(K3:O3,"&gt;0"),"")</f>
        <v/>
      </c>
      <c r="AF3" t="s">
        <v>49</v>
      </c>
    </row>
    <row r="4" spans="1:74" x14ac:dyDescent="0.35">
      <c r="A4" s="11" t="s">
        <v>130</v>
      </c>
      <c r="Q4" s="4"/>
      <c r="AF4" t="s">
        <v>50</v>
      </c>
      <c r="BR4" s="1"/>
      <c r="BU4"/>
    </row>
    <row r="5" spans="1:74" x14ac:dyDescent="0.35">
      <c r="AB5" s="1"/>
      <c r="AC5"/>
      <c r="AF5" t="s">
        <v>51</v>
      </c>
      <c r="BT5" s="1"/>
      <c r="BU5"/>
    </row>
    <row r="6" spans="1:74" x14ac:dyDescent="0.35">
      <c r="A6" s="357" t="s">
        <v>99</v>
      </c>
      <c r="B6" s="357"/>
      <c r="C6" s="357"/>
      <c r="D6" s="357"/>
      <c r="E6" s="357"/>
      <c r="F6" s="357"/>
      <c r="G6" s="357"/>
      <c r="I6" s="160" t="s">
        <v>7</v>
      </c>
      <c r="AF6" t="s">
        <v>94</v>
      </c>
    </row>
    <row r="7" spans="1:74" x14ac:dyDescent="0.35">
      <c r="A7" s="358" t="s">
        <v>100</v>
      </c>
      <c r="B7" s="358"/>
      <c r="C7" s="358"/>
      <c r="D7" s="358"/>
      <c r="E7" s="358"/>
      <c r="F7" s="358"/>
      <c r="G7" s="358"/>
      <c r="I7" s="161" t="s">
        <v>7</v>
      </c>
      <c r="AF7" t="s">
        <v>95</v>
      </c>
    </row>
    <row r="8" spans="1:74" x14ac:dyDescent="0.35">
      <c r="A8" s="359" t="s">
        <v>101</v>
      </c>
      <c r="B8" s="359"/>
      <c r="C8" s="359"/>
      <c r="D8" s="359"/>
      <c r="E8" s="359"/>
      <c r="F8" s="359"/>
      <c r="G8" s="359"/>
      <c r="I8" s="40" t="s">
        <v>7</v>
      </c>
      <c r="AF8" t="s">
        <v>93</v>
      </c>
    </row>
    <row r="9" spans="1:74" ht="15" thickBot="1" x14ac:dyDescent="0.4"/>
    <row r="10" spans="1:74" ht="18.5" x14ac:dyDescent="0.45">
      <c r="B10" s="67"/>
      <c r="C10" s="68"/>
      <c r="D10" s="354" t="s">
        <v>91</v>
      </c>
      <c r="E10" s="354"/>
      <c r="F10" s="354"/>
      <c r="G10" s="354"/>
      <c r="H10" s="354"/>
      <c r="I10" s="354"/>
      <c r="J10" s="354"/>
      <c r="K10" s="354"/>
      <c r="L10" s="354"/>
      <c r="M10" s="354"/>
      <c r="N10" s="354"/>
      <c r="O10" s="354"/>
      <c r="P10" s="354"/>
      <c r="Q10" s="354"/>
      <c r="R10" s="354"/>
      <c r="S10" s="354"/>
      <c r="T10" s="354"/>
      <c r="U10" s="354"/>
      <c r="V10" s="354"/>
      <c r="W10" s="354"/>
      <c r="X10" s="354"/>
      <c r="Y10" s="69"/>
      <c r="Z10" s="70"/>
      <c r="AB10" s="79"/>
      <c r="AC10" s="90" t="s">
        <v>89</v>
      </c>
      <c r="AD10" s="90"/>
      <c r="AE10" s="90"/>
      <c r="AF10" s="90"/>
      <c r="AG10" s="90"/>
      <c r="AH10" s="90"/>
      <c r="AI10" s="80"/>
      <c r="AJ10" s="80"/>
      <c r="AK10" s="80"/>
      <c r="AL10" s="80"/>
      <c r="AM10" s="80"/>
      <c r="AN10" s="80"/>
      <c r="AO10" s="80"/>
      <c r="AP10" s="90" t="s">
        <v>89</v>
      </c>
      <c r="AQ10" s="90"/>
      <c r="AR10" s="90"/>
      <c r="AS10" s="90"/>
      <c r="AT10" s="90"/>
      <c r="AU10" s="90"/>
      <c r="AV10" s="80"/>
      <c r="AW10" s="80"/>
      <c r="AX10" s="80"/>
      <c r="AY10" s="80"/>
      <c r="AZ10" s="80"/>
      <c r="BA10" s="80"/>
      <c r="BB10" s="80"/>
      <c r="BC10" s="80"/>
      <c r="BD10" s="90" t="s">
        <v>89</v>
      </c>
      <c r="BE10" s="90"/>
      <c r="BF10" s="90"/>
      <c r="BG10" s="90"/>
      <c r="BH10" s="90"/>
      <c r="BI10" s="90"/>
      <c r="BJ10" s="80"/>
      <c r="BK10" s="80"/>
      <c r="BL10" s="80"/>
      <c r="BM10" s="80"/>
      <c r="BN10" s="80"/>
      <c r="BO10" s="350" t="s">
        <v>90</v>
      </c>
      <c r="BP10" s="350"/>
      <c r="BQ10" s="350"/>
      <c r="BR10" s="350"/>
      <c r="BS10" s="350"/>
      <c r="BT10" s="350"/>
      <c r="BU10" s="350"/>
      <c r="BV10" s="81"/>
    </row>
    <row r="11" spans="1:74" ht="15" thickBot="1" x14ac:dyDescent="0.4">
      <c r="B11" s="71"/>
      <c r="C11" s="51"/>
      <c r="Y11" s="77"/>
      <c r="Z11" s="72"/>
      <c r="AB11" s="82"/>
      <c r="AC11" s="51"/>
      <c r="AD11" s="64"/>
      <c r="AE11" s="64"/>
      <c r="AF11" s="64"/>
      <c r="AG11" s="64"/>
      <c r="AH11" s="64"/>
      <c r="AI11" s="64"/>
      <c r="AJ11" s="64"/>
      <c r="AK11" s="64"/>
      <c r="AL11" s="65" t="s">
        <v>52</v>
      </c>
      <c r="AM11" s="64"/>
      <c r="AN11" s="64"/>
      <c r="AO11" s="64"/>
      <c r="AP11" s="64"/>
      <c r="AQ11" s="64"/>
      <c r="AR11" s="64"/>
      <c r="AS11" s="64"/>
      <c r="AT11" s="64"/>
      <c r="AU11" s="64"/>
      <c r="AV11" s="64"/>
      <c r="AW11" s="64"/>
      <c r="AX11" s="64"/>
      <c r="AY11" s="64"/>
      <c r="AZ11" s="64"/>
      <c r="BA11" s="64"/>
      <c r="BB11" s="64"/>
      <c r="BC11" s="64"/>
      <c r="BD11" s="64"/>
      <c r="BE11" s="64"/>
      <c r="BF11" s="64"/>
      <c r="BG11" s="64"/>
      <c r="BH11" s="64"/>
      <c r="BI11" s="64"/>
      <c r="BJ11" s="64"/>
      <c r="BK11" s="64"/>
      <c r="BL11" s="64"/>
      <c r="BM11" s="64"/>
      <c r="BN11" s="64"/>
      <c r="BO11" s="64"/>
      <c r="BP11" s="64"/>
      <c r="BQ11" s="64"/>
      <c r="BR11" s="64"/>
      <c r="BS11" s="64"/>
      <c r="BT11" s="64"/>
      <c r="BU11" s="52"/>
      <c r="BV11" s="88"/>
    </row>
    <row r="12" spans="1:74" ht="19" thickBot="1" x14ac:dyDescent="0.5">
      <c r="B12" s="71"/>
      <c r="C12" s="45"/>
      <c r="D12" s="351" t="s">
        <v>54</v>
      </c>
      <c r="E12" s="352"/>
      <c r="F12" s="352"/>
      <c r="G12" s="352"/>
      <c r="H12" s="352"/>
      <c r="I12" s="352"/>
      <c r="J12" s="352"/>
      <c r="K12" s="352"/>
      <c r="L12" s="352"/>
      <c r="M12" s="352"/>
      <c r="N12" s="352"/>
      <c r="O12" s="352"/>
      <c r="P12" s="352"/>
      <c r="Q12" s="352"/>
      <c r="R12" s="352"/>
      <c r="S12" s="352"/>
      <c r="T12" s="352"/>
      <c r="U12" s="352"/>
      <c r="V12" s="352"/>
      <c r="W12" s="352"/>
      <c r="X12" s="353"/>
      <c r="Y12" s="78"/>
      <c r="Z12" s="73"/>
      <c r="AB12" s="82"/>
      <c r="AC12" s="45"/>
      <c r="AF12" s="355" t="s">
        <v>9</v>
      </c>
      <c r="AG12" s="355"/>
      <c r="AH12" s="355"/>
      <c r="AI12" s="355"/>
      <c r="AJ12" s="355"/>
      <c r="AL12" s="63" t="s">
        <v>53</v>
      </c>
      <c r="BU12" s="46"/>
      <c r="BV12" s="88"/>
    </row>
    <row r="13" spans="1:74" s="3" customFormat="1" x14ac:dyDescent="0.35">
      <c r="B13" s="74"/>
      <c r="C13" s="58"/>
      <c r="Q13" s="3" t="s">
        <v>6</v>
      </c>
      <c r="R13" s="3" t="s">
        <v>37</v>
      </c>
      <c r="Y13" s="66"/>
      <c r="Z13" s="75"/>
      <c r="AB13" s="83"/>
      <c r="AC13" s="58"/>
      <c r="AF13" s="3" t="s">
        <v>10</v>
      </c>
      <c r="AG13" s="3" t="s">
        <v>13</v>
      </c>
      <c r="AH13" s="3" t="s">
        <v>13</v>
      </c>
      <c r="AI13" s="3" t="s">
        <v>14</v>
      </c>
      <c r="AJ13" s="3" t="s">
        <v>16</v>
      </c>
      <c r="AL13" s="3">
        <v>2021</v>
      </c>
      <c r="AM13" s="3" t="s">
        <v>17</v>
      </c>
      <c r="AN13" s="3" t="s">
        <v>17</v>
      </c>
      <c r="AO13" s="3" t="s">
        <v>17</v>
      </c>
      <c r="AP13" s="3" t="s">
        <v>17</v>
      </c>
      <c r="AQ13" s="3" t="s">
        <v>17</v>
      </c>
      <c r="AR13" s="3" t="s">
        <v>17</v>
      </c>
      <c r="AS13" s="3" t="s">
        <v>17</v>
      </c>
      <c r="AT13" s="3" t="s">
        <v>17</v>
      </c>
      <c r="AU13" s="3" t="s">
        <v>17</v>
      </c>
      <c r="AV13" s="3" t="s">
        <v>17</v>
      </c>
      <c r="AW13" s="3" t="s">
        <v>17</v>
      </c>
      <c r="AX13" s="3" t="s">
        <v>17</v>
      </c>
      <c r="AY13" s="3" t="s">
        <v>17</v>
      </c>
      <c r="AZ13" s="3" t="s">
        <v>17</v>
      </c>
      <c r="BA13" s="3" t="s">
        <v>17</v>
      </c>
      <c r="BB13" s="3" t="s">
        <v>17</v>
      </c>
      <c r="BC13" s="3" t="s">
        <v>17</v>
      </c>
      <c r="BD13" s="3" t="s">
        <v>17</v>
      </c>
      <c r="BE13" s="3" t="s">
        <v>17</v>
      </c>
      <c r="BF13" s="3" t="s">
        <v>17</v>
      </c>
      <c r="BG13" s="3" t="s">
        <v>17</v>
      </c>
      <c r="BH13" s="3" t="s">
        <v>17</v>
      </c>
      <c r="BI13" s="3" t="s">
        <v>17</v>
      </c>
      <c r="BJ13" s="3" t="s">
        <v>17</v>
      </c>
      <c r="BK13" s="3" t="s">
        <v>17</v>
      </c>
      <c r="BL13" s="3" t="s">
        <v>17</v>
      </c>
      <c r="BM13" s="3" t="s">
        <v>17</v>
      </c>
      <c r="BN13" s="3" t="s">
        <v>17</v>
      </c>
      <c r="BO13" s="3" t="s">
        <v>17</v>
      </c>
      <c r="BP13" s="3" t="s">
        <v>17</v>
      </c>
      <c r="BQ13" s="3" t="s">
        <v>17</v>
      </c>
      <c r="BR13" s="3" t="s">
        <v>17</v>
      </c>
      <c r="BU13" s="66"/>
      <c r="BV13" s="89"/>
    </row>
    <row r="14" spans="1:74" s="3" customFormat="1" x14ac:dyDescent="0.35">
      <c r="B14" s="74"/>
      <c r="C14" s="58" t="s">
        <v>0</v>
      </c>
      <c r="F14" s="3" t="s">
        <v>2</v>
      </c>
      <c r="G14" s="3" t="s">
        <v>1</v>
      </c>
      <c r="I14" s="3" t="s">
        <v>13</v>
      </c>
      <c r="K14" s="360" t="s">
        <v>36</v>
      </c>
      <c r="L14" s="360"/>
      <c r="M14" s="360"/>
      <c r="N14" s="360"/>
      <c r="O14" s="360"/>
      <c r="Q14" s="3" t="s">
        <v>7</v>
      </c>
      <c r="R14" s="3" t="s">
        <v>8</v>
      </c>
      <c r="U14" s="3" t="s">
        <v>4</v>
      </c>
      <c r="Y14" s="66"/>
      <c r="Z14" s="75"/>
      <c r="AB14" s="83"/>
      <c r="AC14" s="58" t="s">
        <v>0</v>
      </c>
      <c r="AF14" s="3" t="s">
        <v>11</v>
      </c>
      <c r="AG14" s="3" t="s">
        <v>48</v>
      </c>
      <c r="AH14" s="3" t="s">
        <v>4</v>
      </c>
      <c r="AI14" s="3" t="s">
        <v>15</v>
      </c>
      <c r="AJ14" s="3" t="s">
        <v>7</v>
      </c>
      <c r="AL14" s="3" t="s">
        <v>18</v>
      </c>
      <c r="AM14" s="3" t="s">
        <v>19</v>
      </c>
      <c r="AN14" s="3" t="s">
        <v>19</v>
      </c>
      <c r="AO14" s="3" t="s">
        <v>19</v>
      </c>
      <c r="AP14" s="3" t="s">
        <v>19</v>
      </c>
      <c r="AQ14" s="3" t="s">
        <v>19</v>
      </c>
      <c r="AR14" s="3" t="s">
        <v>19</v>
      </c>
      <c r="AS14" s="3" t="s">
        <v>19</v>
      </c>
      <c r="AT14" s="3" t="s">
        <v>19</v>
      </c>
      <c r="AU14" s="3" t="s">
        <v>19</v>
      </c>
      <c r="AV14" s="3" t="s">
        <v>19</v>
      </c>
      <c r="AW14" s="3" t="s">
        <v>19</v>
      </c>
      <c r="AX14" s="3" t="s">
        <v>19</v>
      </c>
      <c r="AY14" s="3" t="s">
        <v>19</v>
      </c>
      <c r="AZ14" s="3" t="s">
        <v>19</v>
      </c>
      <c r="BA14" s="3" t="s">
        <v>19</v>
      </c>
      <c r="BB14" s="3" t="s">
        <v>19</v>
      </c>
      <c r="BC14" s="3" t="s">
        <v>19</v>
      </c>
      <c r="BD14" s="3" t="s">
        <v>19</v>
      </c>
      <c r="BE14" s="3" t="s">
        <v>19</v>
      </c>
      <c r="BF14" s="3" t="s">
        <v>19</v>
      </c>
      <c r="BG14" s="3" t="s">
        <v>19</v>
      </c>
      <c r="BH14" s="3" t="s">
        <v>19</v>
      </c>
      <c r="BI14" s="3" t="s">
        <v>19</v>
      </c>
      <c r="BJ14" s="3" t="s">
        <v>19</v>
      </c>
      <c r="BK14" s="3" t="s">
        <v>19</v>
      </c>
      <c r="BL14" s="3" t="s">
        <v>19</v>
      </c>
      <c r="BM14" s="3" t="s">
        <v>19</v>
      </c>
      <c r="BN14" s="3" t="s">
        <v>19</v>
      </c>
      <c r="BO14" s="3" t="s">
        <v>19</v>
      </c>
      <c r="BP14" s="3" t="s">
        <v>19</v>
      </c>
      <c r="BQ14" s="3" t="s">
        <v>19</v>
      </c>
      <c r="BR14" s="3" t="s">
        <v>19</v>
      </c>
      <c r="BU14" s="66" t="s">
        <v>0</v>
      </c>
      <c r="BV14" s="89"/>
    </row>
    <row r="15" spans="1:74" s="3" customFormat="1" ht="15" thickBot="1" x14ac:dyDescent="0.4">
      <c r="B15" s="74"/>
      <c r="C15" s="58" t="s">
        <v>35</v>
      </c>
      <c r="D15" s="3" t="s">
        <v>34</v>
      </c>
      <c r="F15" s="3" t="s">
        <v>1</v>
      </c>
      <c r="G15" s="3" t="s">
        <v>3</v>
      </c>
      <c r="I15" s="3" t="s">
        <v>12</v>
      </c>
      <c r="K15" s="3">
        <v>1</v>
      </c>
      <c r="L15" s="3">
        <v>2</v>
      </c>
      <c r="M15" s="3">
        <v>3</v>
      </c>
      <c r="N15" s="3">
        <v>4</v>
      </c>
      <c r="O15" s="3">
        <v>5</v>
      </c>
      <c r="Q15" s="41" t="s">
        <v>5</v>
      </c>
      <c r="R15" s="41" t="s">
        <v>5</v>
      </c>
      <c r="T15" s="111"/>
      <c r="U15" s="111" t="s">
        <v>5</v>
      </c>
      <c r="V15" s="111"/>
      <c r="X15" s="3" t="s">
        <v>34</v>
      </c>
      <c r="Y15" s="66"/>
      <c r="Z15" s="75"/>
      <c r="AB15" s="83"/>
      <c r="AC15" s="58" t="s">
        <v>35</v>
      </c>
      <c r="AD15" s="3" t="s">
        <v>34</v>
      </c>
      <c r="AF15" s="3" t="s">
        <v>12</v>
      </c>
      <c r="AG15" s="3" t="s">
        <v>12</v>
      </c>
      <c r="AH15" s="3" t="s">
        <v>12</v>
      </c>
      <c r="AI15" s="3" t="s">
        <v>12</v>
      </c>
      <c r="AJ15" s="3" t="s">
        <v>12</v>
      </c>
      <c r="AL15" s="41" t="s">
        <v>20</v>
      </c>
      <c r="AM15" s="41" t="s">
        <v>102</v>
      </c>
      <c r="AN15" s="41" t="s">
        <v>103</v>
      </c>
      <c r="AO15" s="41" t="s">
        <v>104</v>
      </c>
      <c r="AP15" s="41" t="s">
        <v>105</v>
      </c>
      <c r="AQ15" s="41" t="s">
        <v>106</v>
      </c>
      <c r="AR15" s="41" t="s">
        <v>107</v>
      </c>
      <c r="AS15" s="41" t="s">
        <v>21</v>
      </c>
      <c r="AT15" s="41" t="s">
        <v>22</v>
      </c>
      <c r="AU15" s="41" t="s">
        <v>23</v>
      </c>
      <c r="AV15" s="41" t="s">
        <v>24</v>
      </c>
      <c r="AW15" s="41" t="s">
        <v>25</v>
      </c>
      <c r="AX15" s="41" t="s">
        <v>26</v>
      </c>
      <c r="AY15" s="41" t="s">
        <v>27</v>
      </c>
      <c r="AZ15" s="41" t="s">
        <v>28</v>
      </c>
      <c r="BA15" s="41" t="s">
        <v>29</v>
      </c>
      <c r="BB15" s="41" t="s">
        <v>30</v>
      </c>
      <c r="BC15" s="41" t="s">
        <v>31</v>
      </c>
      <c r="BD15" s="41" t="s">
        <v>32</v>
      </c>
      <c r="BE15" s="41" t="s">
        <v>33</v>
      </c>
      <c r="BF15" s="41" t="s">
        <v>38</v>
      </c>
      <c r="BG15" s="41" t="s">
        <v>39</v>
      </c>
      <c r="BH15" s="41" t="s">
        <v>40</v>
      </c>
      <c r="BI15" s="41" t="s">
        <v>41</v>
      </c>
      <c r="BJ15" s="41" t="s">
        <v>42</v>
      </c>
      <c r="BK15" s="41" t="s">
        <v>43</v>
      </c>
      <c r="BL15" s="41" t="s">
        <v>44</v>
      </c>
      <c r="BM15" s="41" t="s">
        <v>45</v>
      </c>
      <c r="BN15" s="41" t="s">
        <v>46</v>
      </c>
      <c r="BO15" s="41" t="s">
        <v>47</v>
      </c>
      <c r="BP15" s="41" t="s">
        <v>108</v>
      </c>
      <c r="BQ15" s="41" t="s">
        <v>109</v>
      </c>
      <c r="BR15" s="41" t="s">
        <v>110</v>
      </c>
      <c r="BT15" s="3" t="s">
        <v>34</v>
      </c>
      <c r="BU15" s="66" t="s">
        <v>35</v>
      </c>
      <c r="BV15" s="89"/>
    </row>
    <row r="16" spans="1:74" s="3" customFormat="1" ht="8.5" customHeight="1" x14ac:dyDescent="0.35">
      <c r="B16" s="74"/>
      <c r="C16" s="58"/>
      <c r="D16" s="42"/>
      <c r="E16" s="91"/>
      <c r="F16" s="43"/>
      <c r="G16" s="44"/>
      <c r="I16" s="59"/>
      <c r="K16" s="42"/>
      <c r="L16" s="43"/>
      <c r="M16" s="43"/>
      <c r="N16" s="43"/>
      <c r="O16" s="44"/>
      <c r="Q16" s="56"/>
      <c r="R16" s="57"/>
      <c r="T16" s="13" t="str">
        <f>IF(U17="","",1)</f>
        <v/>
      </c>
      <c r="U16" s="125" t="str">
        <f>IF(U17="","",1)</f>
        <v/>
      </c>
      <c r="V16" s="17" t="str">
        <f>IF(U17="","",1)</f>
        <v/>
      </c>
      <c r="X16" s="59"/>
      <c r="Y16" s="66"/>
      <c r="Z16" s="75"/>
      <c r="AB16" s="83"/>
      <c r="AC16" s="58"/>
      <c r="AD16" s="149"/>
      <c r="AF16" s="150"/>
      <c r="AG16" s="151"/>
      <c r="AH16" s="151"/>
      <c r="AI16" s="151"/>
      <c r="AJ16" s="152"/>
      <c r="AK16" s="91"/>
      <c r="AL16" s="150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  <c r="BI16" s="157"/>
      <c r="BJ16" s="157"/>
      <c r="BK16" s="157"/>
      <c r="BL16" s="157"/>
      <c r="BM16" s="157"/>
      <c r="BN16" s="157"/>
      <c r="BO16" s="157"/>
      <c r="BP16" s="157"/>
      <c r="BQ16" s="157"/>
      <c r="BR16" s="152"/>
      <c r="BT16" s="149"/>
      <c r="BU16" s="66"/>
      <c r="BV16" s="89"/>
    </row>
    <row r="17" spans="2:74" x14ac:dyDescent="0.35">
      <c r="B17" s="71"/>
      <c r="C17" s="45">
        <v>1</v>
      </c>
      <c r="D17" s="47" t="str">
        <f t="shared" ref="D17" si="0">IF(AD17="Athlete Name","",AD17)</f>
        <v/>
      </c>
      <c r="E17" s="60"/>
      <c r="F17" s="1" t="str">
        <f t="shared" ref="F17" si="1">IF(COUNT(AL17,AM17,AN17,AO17,AP17,AQ17,AR17,AS17,AT17,AU17,AV17,AW17,AX17,AY17,AZ17,BA17,BB17,BC17,BD17,BE17,BF17,BG17,BH17)=0,"", COUNT(AL17,AM17,AN17,AO17,AP17,AQ17,AR17,AS17,AT17,AU17,AV17,AW17,AX17,AY17,AZ17,BA17,BB17,BC17,BD17,BE17,BF17,BG17,BH17))</f>
        <v/>
      </c>
      <c r="G17" s="46" t="str">
        <f t="shared" ref="G17" si="2">_xlfn.IFS(F17="","",F17=1,1,F17=2,2,F17=3,3,F17=4,4,F17=5,5,F17&gt;5,5)</f>
        <v/>
      </c>
      <c r="I17" s="61"/>
      <c r="J17" s="108" t="s">
        <v>7</v>
      </c>
      <c r="K17" s="45" t="str">
        <f>IFERROR(LARGE((AL17:BR17),1),"")</f>
        <v/>
      </c>
      <c r="L17" s="1" t="str">
        <f>IFERROR(LARGE((AL17:BR17),2),"")</f>
        <v/>
      </c>
      <c r="M17" s="1" t="str">
        <f>IFERROR(LARGE((AL17:BR17),3),"")</f>
        <v/>
      </c>
      <c r="N17" s="1" t="str">
        <f>IFERROR(LARGE((AL17:BR17),4),"")</f>
        <v/>
      </c>
      <c r="O17" s="46" t="str">
        <f>IFERROR(LARGE((AL17:BR17),5),"")</f>
        <v/>
      </c>
      <c r="P17" s="1"/>
      <c r="Q17" s="56" t="str">
        <f t="shared" ref="Q17" si="3">IFERROR(AVERAGEIF(K17:O17,"&gt;0"),"")</f>
        <v/>
      </c>
      <c r="R17" s="57" t="str">
        <f t="shared" ref="R17" si="4">IF(SUM(AF18:AJ18,K18:O18)=0,"",SUM(AF18:AJ18,K18:O18))</f>
        <v/>
      </c>
      <c r="T17" s="5" t="str">
        <f>IF(U17="","",1)</f>
        <v/>
      </c>
      <c r="U17" s="4" t="str">
        <f>IF(SUM(Q17:R17)=0,"",SUM(Q17:R17))</f>
        <v/>
      </c>
      <c r="V17" s="6" t="str">
        <f>IF(U17="","",1)</f>
        <v/>
      </c>
      <c r="X17" s="60" t="str">
        <f>IF(AD17="Athlete Name","",AD17)</f>
        <v/>
      </c>
      <c r="Y17" s="46"/>
      <c r="Z17" s="76"/>
      <c r="AB17" s="82"/>
      <c r="AC17" s="45">
        <v>1</v>
      </c>
      <c r="AD17" s="60" t="s">
        <v>34</v>
      </c>
      <c r="AF17" s="45"/>
      <c r="AG17" s="1"/>
      <c r="AH17" s="1"/>
      <c r="AI17" s="1"/>
      <c r="AJ17" s="46"/>
      <c r="AK17" s="119"/>
      <c r="AL17" s="62" t="s">
        <v>7</v>
      </c>
      <c r="AM17" s="62" t="s">
        <v>7</v>
      </c>
      <c r="AN17" s="62" t="s">
        <v>7</v>
      </c>
      <c r="AO17" s="62" t="s">
        <v>7</v>
      </c>
      <c r="AP17" s="62" t="s">
        <v>7</v>
      </c>
      <c r="AQ17" s="62" t="s">
        <v>7</v>
      </c>
      <c r="AR17" s="62" t="s">
        <v>7</v>
      </c>
      <c r="AS17" s="62" t="s">
        <v>7</v>
      </c>
      <c r="AT17" s="62" t="s">
        <v>7</v>
      </c>
      <c r="AU17" s="62" t="s">
        <v>7</v>
      </c>
      <c r="AV17" s="62" t="s">
        <v>7</v>
      </c>
      <c r="AW17" s="62" t="s">
        <v>7</v>
      </c>
      <c r="AX17" s="62" t="s">
        <v>7</v>
      </c>
      <c r="AY17" s="62" t="s">
        <v>7</v>
      </c>
      <c r="AZ17" s="62" t="s">
        <v>7</v>
      </c>
      <c r="BA17" s="62" t="s">
        <v>7</v>
      </c>
      <c r="BB17" s="62" t="s">
        <v>7</v>
      </c>
      <c r="BC17" s="62" t="s">
        <v>7</v>
      </c>
      <c r="BD17" s="62" t="s">
        <v>7</v>
      </c>
      <c r="BE17" s="62" t="s">
        <v>7</v>
      </c>
      <c r="BF17" s="62" t="s">
        <v>7</v>
      </c>
      <c r="BG17" s="62" t="s">
        <v>7</v>
      </c>
      <c r="BH17" s="62" t="s">
        <v>7</v>
      </c>
      <c r="BI17" s="62" t="s">
        <v>7</v>
      </c>
      <c r="BJ17" s="62" t="s">
        <v>7</v>
      </c>
      <c r="BK17" s="62" t="s">
        <v>7</v>
      </c>
      <c r="BL17" s="62" t="s">
        <v>7</v>
      </c>
      <c r="BM17" s="62" t="s">
        <v>7</v>
      </c>
      <c r="BN17" s="62" t="s">
        <v>7</v>
      </c>
      <c r="BO17" s="62" t="s">
        <v>7</v>
      </c>
      <c r="BP17" s="62" t="s">
        <v>7</v>
      </c>
      <c r="BQ17" s="62" t="s">
        <v>7</v>
      </c>
      <c r="BR17" s="62" t="s">
        <v>7</v>
      </c>
      <c r="BS17" s="117"/>
      <c r="BT17" s="60" t="str">
        <f>IF(AD17="Athlete Name","",AD17)</f>
        <v/>
      </c>
      <c r="BU17" s="46">
        <v>1</v>
      </c>
      <c r="BV17" s="88"/>
    </row>
    <row r="18" spans="2:74" x14ac:dyDescent="0.35">
      <c r="B18" s="71"/>
      <c r="C18" s="45"/>
      <c r="D18" s="47"/>
      <c r="E18" s="60"/>
      <c r="G18" s="46"/>
      <c r="I18" s="61" t="str">
        <f>IF(SUM(AF18:AJ18)=0,"",SUM(AF18:AJ18))</f>
        <v/>
      </c>
      <c r="J18" s="108" t="s">
        <v>12</v>
      </c>
      <c r="K18" s="45" t="str">
        <f>IFERROR(LARGE((AL18:BR18),1),"")</f>
        <v/>
      </c>
      <c r="L18" s="1" t="str">
        <f>IFERROR(LARGE((AL18:BR18),2),"")</f>
        <v/>
      </c>
      <c r="M18" s="1" t="str">
        <f>IFERROR(LARGE((AL18:BR18),3),"")</f>
        <v/>
      </c>
      <c r="N18" s="1" t="str">
        <f>IFERROR(LARGE((AL18:BR18),4),"")</f>
        <v/>
      </c>
      <c r="O18" s="46" t="str">
        <f>IFERROR(LARGE((AL18:BR18),5),"")</f>
        <v/>
      </c>
      <c r="P18" s="1"/>
      <c r="Q18" s="56"/>
      <c r="R18" s="57"/>
      <c r="T18" s="5" t="str">
        <f>IF(U17="","",1)</f>
        <v/>
      </c>
      <c r="U18" s="126" t="str">
        <f>IF(U17="","",1)</f>
        <v/>
      </c>
      <c r="V18" s="6" t="str">
        <f>IF(U17="","",1)</f>
        <v/>
      </c>
      <c r="X18" s="60"/>
      <c r="Y18" s="46"/>
      <c r="Z18" s="76"/>
      <c r="AB18" s="82"/>
      <c r="AC18" s="45"/>
      <c r="AD18" s="60"/>
      <c r="AF18" s="45" t="s">
        <v>12</v>
      </c>
      <c r="AG18" s="1" t="s">
        <v>12</v>
      </c>
      <c r="AH18" s="1" t="s">
        <v>12</v>
      </c>
      <c r="AI18" s="1" t="s">
        <v>12</v>
      </c>
      <c r="AJ18" s="46" t="s">
        <v>12</v>
      </c>
      <c r="AK18" s="119"/>
      <c r="AL18" s="45" t="s">
        <v>12</v>
      </c>
      <c r="AM18" s="45" t="s">
        <v>12</v>
      </c>
      <c r="AN18" s="45" t="s">
        <v>12</v>
      </c>
      <c r="AO18" s="45" t="s">
        <v>12</v>
      </c>
      <c r="AP18" s="45" t="s">
        <v>12</v>
      </c>
      <c r="AQ18" s="45" t="s">
        <v>12</v>
      </c>
      <c r="AR18" s="45" t="s">
        <v>12</v>
      </c>
      <c r="AS18" s="45" t="s">
        <v>12</v>
      </c>
      <c r="AT18" s="45" t="s">
        <v>12</v>
      </c>
      <c r="AU18" s="45" t="s">
        <v>12</v>
      </c>
      <c r="AV18" s="45" t="s">
        <v>12</v>
      </c>
      <c r="AW18" s="45" t="s">
        <v>12</v>
      </c>
      <c r="AX18" s="45" t="s">
        <v>12</v>
      </c>
      <c r="AY18" s="45" t="s">
        <v>12</v>
      </c>
      <c r="AZ18" s="45" t="s">
        <v>12</v>
      </c>
      <c r="BA18" s="45" t="s">
        <v>12</v>
      </c>
      <c r="BB18" s="45" t="s">
        <v>12</v>
      </c>
      <c r="BC18" s="45" t="s">
        <v>12</v>
      </c>
      <c r="BD18" s="45" t="s">
        <v>12</v>
      </c>
      <c r="BE18" s="45" t="s">
        <v>12</v>
      </c>
      <c r="BF18" s="45" t="s">
        <v>12</v>
      </c>
      <c r="BG18" s="45" t="s">
        <v>12</v>
      </c>
      <c r="BH18" s="45" t="s">
        <v>12</v>
      </c>
      <c r="BI18" s="45" t="s">
        <v>12</v>
      </c>
      <c r="BJ18" s="45" t="s">
        <v>12</v>
      </c>
      <c r="BK18" s="45" t="s">
        <v>12</v>
      </c>
      <c r="BL18" s="45" t="s">
        <v>12</v>
      </c>
      <c r="BM18" s="45" t="s">
        <v>12</v>
      </c>
      <c r="BN18" s="45" t="s">
        <v>12</v>
      </c>
      <c r="BO18" s="45" t="s">
        <v>12</v>
      </c>
      <c r="BP18" s="45" t="s">
        <v>12</v>
      </c>
      <c r="BQ18" s="45" t="s">
        <v>12</v>
      </c>
      <c r="BR18" s="45" t="s">
        <v>12</v>
      </c>
      <c r="BS18" s="117"/>
      <c r="BT18" s="60"/>
      <c r="BU18" s="46"/>
      <c r="BV18" s="88"/>
    </row>
    <row r="19" spans="2:74" s="39" customFormat="1" ht="8.5" customHeight="1" thickBot="1" x14ac:dyDescent="0.4">
      <c r="B19" s="102"/>
      <c r="C19" s="92"/>
      <c r="D19" s="107"/>
      <c r="E19" s="103"/>
      <c r="F19" s="115"/>
      <c r="G19" s="116"/>
      <c r="I19" s="95"/>
      <c r="K19" s="96"/>
      <c r="L19" s="93"/>
      <c r="M19" s="93"/>
      <c r="N19" s="93"/>
      <c r="O19" s="94"/>
      <c r="Q19" s="112"/>
      <c r="R19" s="113"/>
      <c r="T19" s="110" t="str">
        <f>IF(U17="","",1)</f>
        <v/>
      </c>
      <c r="U19" s="93" t="str">
        <f>IF(U17="","",1)</f>
        <v/>
      </c>
      <c r="V19" s="109" t="str">
        <f>IF(U17="","",1)</f>
        <v/>
      </c>
      <c r="X19" s="107"/>
      <c r="Y19" s="97"/>
      <c r="Z19" s="98"/>
      <c r="AB19" s="104"/>
      <c r="AC19" s="92"/>
      <c r="AD19" s="148"/>
      <c r="AF19" s="153"/>
      <c r="AG19" s="154"/>
      <c r="AH19" s="154"/>
      <c r="AI19" s="155"/>
      <c r="AJ19" s="156"/>
      <c r="AL19" s="159"/>
      <c r="AM19" s="155"/>
      <c r="AN19" s="155"/>
      <c r="AO19" s="155"/>
      <c r="AP19" s="155"/>
      <c r="AQ19" s="155"/>
      <c r="AR19" s="155"/>
      <c r="AS19" s="155"/>
      <c r="AT19" s="155"/>
      <c r="AU19" s="155"/>
      <c r="AV19" s="155"/>
      <c r="AW19" s="155"/>
      <c r="AX19" s="155"/>
      <c r="AY19" s="155"/>
      <c r="AZ19" s="155"/>
      <c r="BA19" s="155"/>
      <c r="BB19" s="155"/>
      <c r="BC19" s="155"/>
      <c r="BD19" s="155"/>
      <c r="BE19" s="155"/>
      <c r="BF19" s="155"/>
      <c r="BG19" s="155"/>
      <c r="BH19" s="155"/>
      <c r="BI19" s="155"/>
      <c r="BJ19" s="155"/>
      <c r="BK19" s="155"/>
      <c r="BL19" s="155"/>
      <c r="BM19" s="155"/>
      <c r="BN19" s="155"/>
      <c r="BO19" s="155"/>
      <c r="BP19" s="155"/>
      <c r="BQ19" s="155"/>
      <c r="BR19" s="156"/>
      <c r="BS19" s="118"/>
      <c r="BT19" s="158"/>
      <c r="BU19" s="97"/>
      <c r="BV19" s="105"/>
    </row>
    <row r="20" spans="2:74" ht="8.5" customHeight="1" thickTop="1" thickBot="1" x14ac:dyDescent="0.4">
      <c r="B20" s="71"/>
      <c r="C20" s="45"/>
      <c r="D20" s="47"/>
      <c r="E20" s="60"/>
      <c r="G20" s="46"/>
      <c r="I20" s="61"/>
      <c r="K20" s="45"/>
      <c r="L20" s="1"/>
      <c r="M20" s="1"/>
      <c r="N20" s="1"/>
      <c r="O20" s="46"/>
      <c r="P20" s="1"/>
      <c r="Q20" s="56"/>
      <c r="R20" s="57"/>
      <c r="T20" s="5" t="str">
        <f>IF(U21="","",1)</f>
        <v/>
      </c>
      <c r="U20" s="1" t="str">
        <f>IF(U21="","",1)</f>
        <v/>
      </c>
      <c r="V20" s="6" t="str">
        <f>IF(U21="","",1)</f>
        <v/>
      </c>
      <c r="X20" s="60"/>
      <c r="Y20" s="46"/>
      <c r="Z20" s="76"/>
      <c r="AB20" s="82"/>
      <c r="AC20" s="45"/>
      <c r="AD20" s="134"/>
      <c r="AF20" s="135"/>
      <c r="AG20" s="136"/>
      <c r="AH20" s="136"/>
      <c r="AI20" s="137"/>
      <c r="AJ20" s="138"/>
      <c r="AL20" s="140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2"/>
      <c r="BS20" s="117"/>
      <c r="BT20" s="134"/>
      <c r="BU20" s="46"/>
      <c r="BV20" s="88"/>
    </row>
    <row r="21" spans="2:74" ht="15" thickTop="1" x14ac:dyDescent="0.35">
      <c r="B21" s="71"/>
      <c r="C21" s="45">
        <v>2</v>
      </c>
      <c r="D21" s="47" t="str">
        <f>IF(AD21="Athlete Name","",AD21)</f>
        <v/>
      </c>
      <c r="E21" s="60"/>
      <c r="F21" s="1" t="str">
        <f>IF(COUNT(AL21,AM21,AN21,AO21,AP21,AQ21,AR21,AS21,AT21,AU21,AV21,AW21,AX21,AY21,AZ21,BA21,BB21,BC21,BD21,BE21,BF21,BG21,BH21)=0,"", COUNT(AL21,AM21,AN21,AO21,AP21,AQ21,AR21,AS21,AT21,AU21,AV21,AW21,AX21,AY21,AZ21,BA21,BB21,BC21,BD21,BE21,BF21,BG21,BH21))</f>
        <v/>
      </c>
      <c r="G21" s="46" t="str">
        <f>_xlfn.IFS(F21="","",F21=1,1,F21=2,2,F21=3,3,F21=4,4,F21=5,5,F21&gt;5,5)</f>
        <v/>
      </c>
      <c r="I21" s="61"/>
      <c r="J21" s="108" t="s">
        <v>7</v>
      </c>
      <c r="K21" s="45" t="str">
        <f t="shared" ref="K21:K105" si="5">IFERROR(LARGE((AL21:BR21),1),"")</f>
        <v/>
      </c>
      <c r="L21" s="1" t="str">
        <f t="shared" ref="L21:L105" si="6">IFERROR(LARGE((AL21:BR21),2),"")</f>
        <v/>
      </c>
      <c r="M21" s="1" t="str">
        <f t="shared" ref="M21:M105" si="7">IFERROR(LARGE((AL21:BR21),3),"")</f>
        <v/>
      </c>
      <c r="N21" s="1" t="str">
        <f t="shared" ref="N21:N105" si="8">IFERROR(LARGE((AL21:BR21),4),"")</f>
        <v/>
      </c>
      <c r="O21" s="46" t="str">
        <f t="shared" ref="O21:O105" si="9">IFERROR(LARGE((AL21:BR21),5),"")</f>
        <v/>
      </c>
      <c r="P21" s="1"/>
      <c r="Q21" s="56" t="str">
        <f>IFERROR(AVERAGEIF(K21:O21,"&gt;0"),"")</f>
        <v/>
      </c>
      <c r="R21" s="57" t="str">
        <f>IF(SUM(AF22:AJ22,K22:O22)=0,"",SUM(AF22:AJ22,K22:O22))</f>
        <v/>
      </c>
      <c r="T21" s="5" t="str">
        <f>IF(U21="","",1)</f>
        <v/>
      </c>
      <c r="U21" s="4" t="str">
        <f>IF(SUM(Q21:R21)=0,"",SUM(Q21:R21))</f>
        <v/>
      </c>
      <c r="V21" s="6" t="str">
        <f>IF(U21="","",1)</f>
        <v/>
      </c>
      <c r="X21" s="60" t="str">
        <f t="shared" ref="X21:X84" si="10">IF(AD21="Athlete Name","",AD21)</f>
        <v/>
      </c>
      <c r="Y21" s="46"/>
      <c r="Z21" s="76"/>
      <c r="AB21" s="82"/>
      <c r="AC21" s="45">
        <v>2</v>
      </c>
      <c r="AD21" s="60" t="s">
        <v>34</v>
      </c>
      <c r="AF21" s="45"/>
      <c r="AG21" s="1"/>
      <c r="AH21" s="1"/>
      <c r="AI21" s="1"/>
      <c r="AJ21" s="46"/>
      <c r="AK21" s="108"/>
      <c r="AL21" s="62" t="s">
        <v>7</v>
      </c>
      <c r="AM21" s="62" t="s">
        <v>7</v>
      </c>
      <c r="AN21" s="62" t="s">
        <v>7</v>
      </c>
      <c r="AO21" s="62" t="s">
        <v>7</v>
      </c>
      <c r="AP21" s="62" t="s">
        <v>7</v>
      </c>
      <c r="AQ21" s="62" t="s">
        <v>7</v>
      </c>
      <c r="AR21" s="62" t="s">
        <v>7</v>
      </c>
      <c r="AS21" s="62" t="s">
        <v>7</v>
      </c>
      <c r="AT21" s="62" t="s">
        <v>7</v>
      </c>
      <c r="AU21" s="62" t="s">
        <v>7</v>
      </c>
      <c r="AV21" s="62" t="s">
        <v>7</v>
      </c>
      <c r="AW21" s="62" t="s">
        <v>7</v>
      </c>
      <c r="AX21" s="62" t="s">
        <v>7</v>
      </c>
      <c r="AY21" s="62" t="s">
        <v>7</v>
      </c>
      <c r="AZ21" s="62" t="s">
        <v>7</v>
      </c>
      <c r="BA21" s="62" t="s">
        <v>7</v>
      </c>
      <c r="BB21" s="62" t="s">
        <v>7</v>
      </c>
      <c r="BC21" s="62" t="s">
        <v>7</v>
      </c>
      <c r="BD21" s="62" t="s">
        <v>7</v>
      </c>
      <c r="BE21" s="62" t="s">
        <v>7</v>
      </c>
      <c r="BF21" s="62" t="s">
        <v>7</v>
      </c>
      <c r="BG21" s="62" t="s">
        <v>7</v>
      </c>
      <c r="BH21" s="62" t="s">
        <v>7</v>
      </c>
      <c r="BI21" s="62" t="s">
        <v>7</v>
      </c>
      <c r="BJ21" s="62" t="s">
        <v>7</v>
      </c>
      <c r="BK21" s="62" t="s">
        <v>7</v>
      </c>
      <c r="BL21" s="62" t="s">
        <v>7</v>
      </c>
      <c r="BM21" s="62" t="s">
        <v>7</v>
      </c>
      <c r="BN21" s="62" t="s">
        <v>7</v>
      </c>
      <c r="BO21" s="62" t="s">
        <v>7</v>
      </c>
      <c r="BP21" s="62" t="s">
        <v>7</v>
      </c>
      <c r="BQ21" s="62" t="s">
        <v>7</v>
      </c>
      <c r="BR21" s="62" t="s">
        <v>7</v>
      </c>
      <c r="BS21" s="117"/>
      <c r="BT21" s="60" t="str">
        <f t="shared" ref="BT21:BT84" si="11">IF(AD21="Athlete Name","",AD21)</f>
        <v/>
      </c>
      <c r="BU21" s="46">
        <v>2</v>
      </c>
      <c r="BV21" s="88"/>
    </row>
    <row r="22" spans="2:74" x14ac:dyDescent="0.35">
      <c r="B22" s="71"/>
      <c r="C22" s="45"/>
      <c r="D22" s="47"/>
      <c r="E22" s="60"/>
      <c r="G22" s="46"/>
      <c r="I22" s="61" t="str">
        <f>IF(SUM(AF22:AJ22)=0,"",SUM(AF22:AJ22))</f>
        <v/>
      </c>
      <c r="J22" s="108" t="s">
        <v>12</v>
      </c>
      <c r="K22" s="45" t="str">
        <f t="shared" si="5"/>
        <v/>
      </c>
      <c r="L22" s="1" t="str">
        <f t="shared" si="6"/>
        <v/>
      </c>
      <c r="M22" s="1" t="str">
        <f t="shared" si="7"/>
        <v/>
      </c>
      <c r="N22" s="1" t="str">
        <f t="shared" si="8"/>
        <v/>
      </c>
      <c r="O22" s="46" t="str">
        <f t="shared" si="9"/>
        <v/>
      </c>
      <c r="P22" s="1"/>
      <c r="Q22" s="56"/>
      <c r="R22" s="57"/>
      <c r="T22" s="5" t="str">
        <f>IF(U21="","",1)</f>
        <v/>
      </c>
      <c r="U22" s="126" t="str">
        <f>IF(U21="","",1)</f>
        <v/>
      </c>
      <c r="V22" s="6" t="str">
        <f>IF(U21="","",1)</f>
        <v/>
      </c>
      <c r="X22" s="60"/>
      <c r="Y22" s="46"/>
      <c r="Z22" s="76"/>
      <c r="AB22" s="82"/>
      <c r="AC22" s="45"/>
      <c r="AD22" s="60"/>
      <c r="AF22" s="45" t="s">
        <v>12</v>
      </c>
      <c r="AG22" s="1" t="s">
        <v>12</v>
      </c>
      <c r="AH22" s="1" t="s">
        <v>12</v>
      </c>
      <c r="AI22" s="1" t="s">
        <v>12</v>
      </c>
      <c r="AJ22" s="46" t="s">
        <v>12</v>
      </c>
      <c r="AK22" s="108"/>
      <c r="AL22" s="45" t="s">
        <v>12</v>
      </c>
      <c r="AM22" s="45" t="s">
        <v>12</v>
      </c>
      <c r="AN22" s="45" t="s">
        <v>12</v>
      </c>
      <c r="AO22" s="45" t="s">
        <v>12</v>
      </c>
      <c r="AP22" s="45" t="s">
        <v>12</v>
      </c>
      <c r="AQ22" s="45" t="s">
        <v>12</v>
      </c>
      <c r="AR22" s="45" t="s">
        <v>12</v>
      </c>
      <c r="AS22" s="45" t="s">
        <v>12</v>
      </c>
      <c r="AT22" s="45" t="s">
        <v>12</v>
      </c>
      <c r="AU22" s="45" t="s">
        <v>12</v>
      </c>
      <c r="AV22" s="45" t="s">
        <v>12</v>
      </c>
      <c r="AW22" s="45" t="s">
        <v>12</v>
      </c>
      <c r="AX22" s="45" t="s">
        <v>12</v>
      </c>
      <c r="AY22" s="45" t="s">
        <v>12</v>
      </c>
      <c r="AZ22" s="45" t="s">
        <v>12</v>
      </c>
      <c r="BA22" s="45" t="s">
        <v>12</v>
      </c>
      <c r="BB22" s="45" t="s">
        <v>12</v>
      </c>
      <c r="BC22" s="45" t="s">
        <v>12</v>
      </c>
      <c r="BD22" s="45" t="s">
        <v>12</v>
      </c>
      <c r="BE22" s="45" t="s">
        <v>12</v>
      </c>
      <c r="BF22" s="45" t="s">
        <v>12</v>
      </c>
      <c r="BG22" s="45" t="s">
        <v>12</v>
      </c>
      <c r="BH22" s="45" t="s">
        <v>12</v>
      </c>
      <c r="BI22" s="45" t="s">
        <v>12</v>
      </c>
      <c r="BJ22" s="45" t="s">
        <v>12</v>
      </c>
      <c r="BK22" s="45" t="s">
        <v>12</v>
      </c>
      <c r="BL22" s="45" t="s">
        <v>12</v>
      </c>
      <c r="BM22" s="45" t="s">
        <v>12</v>
      </c>
      <c r="BN22" s="45" t="s">
        <v>12</v>
      </c>
      <c r="BO22" s="45" t="s">
        <v>12</v>
      </c>
      <c r="BP22" s="45" t="s">
        <v>12</v>
      </c>
      <c r="BQ22" s="45" t="s">
        <v>12</v>
      </c>
      <c r="BR22" s="45" t="s">
        <v>12</v>
      </c>
      <c r="BS22" s="117"/>
      <c r="BT22" s="60"/>
      <c r="BU22" s="46"/>
      <c r="BV22" s="88"/>
    </row>
    <row r="23" spans="2:74" s="39" customFormat="1" ht="8.5" customHeight="1" thickBot="1" x14ac:dyDescent="0.4">
      <c r="B23" s="102"/>
      <c r="C23" s="92"/>
      <c r="D23" s="107"/>
      <c r="E23" s="103"/>
      <c r="F23" s="115"/>
      <c r="G23" s="116"/>
      <c r="I23" s="95"/>
      <c r="K23" s="96"/>
      <c r="L23" s="93"/>
      <c r="M23" s="93"/>
      <c r="N23" s="93"/>
      <c r="O23" s="94"/>
      <c r="Q23" s="112"/>
      <c r="R23" s="113"/>
      <c r="T23" s="110" t="str">
        <f>IF(U21="","",1)</f>
        <v/>
      </c>
      <c r="U23" s="93" t="str">
        <f>IF(U21="","",1)</f>
        <v/>
      </c>
      <c r="V23" s="109" t="str">
        <f>IF(U21="","",1)</f>
        <v/>
      </c>
      <c r="X23" s="107"/>
      <c r="Y23" s="97"/>
      <c r="Z23" s="98"/>
      <c r="AB23" s="104"/>
      <c r="AC23" s="92"/>
      <c r="AD23" s="139"/>
      <c r="AF23" s="140"/>
      <c r="AG23" s="141"/>
      <c r="AH23" s="141"/>
      <c r="AI23" s="141"/>
      <c r="AJ23" s="142"/>
      <c r="AL23" s="140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2"/>
      <c r="BS23" s="118"/>
      <c r="BT23" s="146"/>
      <c r="BU23" s="97"/>
      <c r="BV23" s="105"/>
    </row>
    <row r="24" spans="2:74" ht="8.5" customHeight="1" thickTop="1" x14ac:dyDescent="0.35">
      <c r="B24" s="71"/>
      <c r="C24" s="45"/>
      <c r="D24" s="47"/>
      <c r="E24" s="60"/>
      <c r="G24" s="46"/>
      <c r="I24" s="61"/>
      <c r="K24" s="45"/>
      <c r="L24" s="1"/>
      <c r="M24" s="1"/>
      <c r="N24" s="1"/>
      <c r="O24" s="46"/>
      <c r="P24" s="1"/>
      <c r="Q24" s="56"/>
      <c r="R24" s="57"/>
      <c r="T24" s="5" t="str">
        <f t="shared" ref="T24" si="12">IF(U25="","",1)</f>
        <v/>
      </c>
      <c r="U24" s="1" t="str">
        <f t="shared" ref="U24" si="13">IF(U25="","",1)</f>
        <v/>
      </c>
      <c r="V24" s="6" t="str">
        <f t="shared" ref="V24" si="14">IF(U25="","",1)</f>
        <v/>
      </c>
      <c r="X24" s="60"/>
      <c r="Y24" s="46"/>
      <c r="Z24" s="76"/>
      <c r="AB24" s="82"/>
      <c r="AC24" s="45"/>
      <c r="AD24" s="149"/>
      <c r="AF24" s="150"/>
      <c r="AG24" s="151"/>
      <c r="AH24" s="151"/>
      <c r="AI24" s="151"/>
      <c r="AJ24" s="152"/>
      <c r="AL24" s="150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  <c r="BI24" s="157"/>
      <c r="BJ24" s="157"/>
      <c r="BK24" s="157"/>
      <c r="BL24" s="157"/>
      <c r="BM24" s="157"/>
      <c r="BN24" s="157"/>
      <c r="BO24" s="157"/>
      <c r="BP24" s="157"/>
      <c r="BQ24" s="157"/>
      <c r="BR24" s="152"/>
      <c r="BS24" s="117"/>
      <c r="BT24" s="149"/>
      <c r="BU24" s="46"/>
      <c r="BV24" s="88"/>
    </row>
    <row r="25" spans="2:74" x14ac:dyDescent="0.35">
      <c r="B25" s="71"/>
      <c r="C25" s="45">
        <v>3</v>
      </c>
      <c r="D25" s="47" t="str">
        <f t="shared" ref="D25:D88" si="15">IF(AD25="Athlete Name","",AD25)</f>
        <v/>
      </c>
      <c r="E25" s="60"/>
      <c r="F25" s="1" t="str">
        <f t="shared" ref="F25:F88" si="16">IF(COUNT(AL25,AM25,AN25,AO25,AP25,AQ25,AR25,AS25,AT25,AU25,AV25,AW25,AX25,AY25,AZ25,BA25,BB25,BC25,BD25,BE25,BF25,BG25,BH25)=0,"", COUNT(AL25,AM25,AN25,AO25,AP25,AQ25,AR25,AS25,AT25,AU25,AV25,AW25,AX25,AY25,AZ25,BA25,BB25,BC25,BD25,BE25,BF25,BG25,BH25))</f>
        <v/>
      </c>
      <c r="G25" s="46" t="str">
        <f t="shared" ref="G25:G88" si="17">_xlfn.IFS(F25="","",F25=1,1,F25=2,2,F25=3,3,F25=4,4,F25=5,5,F25&gt;5,5)</f>
        <v/>
      </c>
      <c r="I25" s="61"/>
      <c r="J25" s="108" t="s">
        <v>7</v>
      </c>
      <c r="K25" s="45" t="str">
        <f t="shared" si="5"/>
        <v/>
      </c>
      <c r="L25" s="1" t="str">
        <f t="shared" si="6"/>
        <v/>
      </c>
      <c r="M25" s="1" t="str">
        <f t="shared" si="7"/>
        <v/>
      </c>
      <c r="N25" s="1" t="str">
        <f t="shared" si="8"/>
        <v/>
      </c>
      <c r="O25" s="46" t="str">
        <f t="shared" si="9"/>
        <v/>
      </c>
      <c r="P25" s="1"/>
      <c r="Q25" s="56" t="str">
        <f t="shared" ref="Q25:Q88" si="18">IFERROR(AVERAGEIF(K25:O25,"&gt;0"),"")</f>
        <v/>
      </c>
      <c r="R25" s="57" t="str">
        <f t="shared" ref="R25:R88" si="19">IF(SUM(AF26:AJ26,K26:O26)=0,"",SUM(AF26:AJ26,K26:O26))</f>
        <v/>
      </c>
      <c r="T25" s="5" t="str">
        <f t="shared" ref="T25" si="20">IF(U25="","",1)</f>
        <v/>
      </c>
      <c r="U25" s="4" t="str">
        <f t="shared" ref="U25" si="21">IF(SUM(Q25:R25)=0,"",SUM(Q25:R25))</f>
        <v/>
      </c>
      <c r="V25" s="6" t="str">
        <f t="shared" ref="V25" si="22">IF(U25="","",1)</f>
        <v/>
      </c>
      <c r="X25" s="60" t="str">
        <f t="shared" si="10"/>
        <v/>
      </c>
      <c r="Y25" s="46"/>
      <c r="Z25" s="76"/>
      <c r="AB25" s="82"/>
      <c r="AC25" s="45">
        <v>3</v>
      </c>
      <c r="AD25" s="60" t="s">
        <v>34</v>
      </c>
      <c r="AF25" s="45"/>
      <c r="AG25" s="1"/>
      <c r="AH25" s="1"/>
      <c r="AI25" s="1"/>
      <c r="AJ25" s="46"/>
      <c r="AK25" s="108"/>
      <c r="AL25" s="62" t="s">
        <v>7</v>
      </c>
      <c r="AM25" s="62" t="s">
        <v>7</v>
      </c>
      <c r="AN25" s="62" t="s">
        <v>7</v>
      </c>
      <c r="AO25" s="62" t="s">
        <v>7</v>
      </c>
      <c r="AP25" s="62" t="s">
        <v>7</v>
      </c>
      <c r="AQ25" s="62" t="s">
        <v>7</v>
      </c>
      <c r="AR25" s="62" t="s">
        <v>7</v>
      </c>
      <c r="AS25" s="62" t="s">
        <v>7</v>
      </c>
      <c r="AT25" s="62" t="s">
        <v>7</v>
      </c>
      <c r="AU25" s="62" t="s">
        <v>7</v>
      </c>
      <c r="AV25" s="62" t="s">
        <v>7</v>
      </c>
      <c r="AW25" s="62" t="s">
        <v>7</v>
      </c>
      <c r="AX25" s="62" t="s">
        <v>7</v>
      </c>
      <c r="AY25" s="62" t="s">
        <v>7</v>
      </c>
      <c r="AZ25" s="62" t="s">
        <v>7</v>
      </c>
      <c r="BA25" s="62" t="s">
        <v>7</v>
      </c>
      <c r="BB25" s="62" t="s">
        <v>7</v>
      </c>
      <c r="BC25" s="62" t="s">
        <v>7</v>
      </c>
      <c r="BD25" s="62" t="s">
        <v>7</v>
      </c>
      <c r="BE25" s="62" t="s">
        <v>7</v>
      </c>
      <c r="BF25" s="62" t="s">
        <v>7</v>
      </c>
      <c r="BG25" s="62" t="s">
        <v>7</v>
      </c>
      <c r="BH25" s="62" t="s">
        <v>7</v>
      </c>
      <c r="BI25" s="62" t="s">
        <v>7</v>
      </c>
      <c r="BJ25" s="62" t="s">
        <v>7</v>
      </c>
      <c r="BK25" s="62" t="s">
        <v>7</v>
      </c>
      <c r="BL25" s="62" t="s">
        <v>7</v>
      </c>
      <c r="BM25" s="62" t="s">
        <v>7</v>
      </c>
      <c r="BN25" s="62" t="s">
        <v>7</v>
      </c>
      <c r="BO25" s="62" t="s">
        <v>7</v>
      </c>
      <c r="BP25" s="62" t="s">
        <v>7</v>
      </c>
      <c r="BQ25" s="62" t="s">
        <v>7</v>
      </c>
      <c r="BR25" s="62" t="s">
        <v>7</v>
      </c>
      <c r="BS25" s="117"/>
      <c r="BT25" s="60" t="str">
        <f t="shared" si="11"/>
        <v/>
      </c>
      <c r="BU25" s="46">
        <v>3</v>
      </c>
      <c r="BV25" s="88"/>
    </row>
    <row r="26" spans="2:74" x14ac:dyDescent="0.35">
      <c r="B26" s="71"/>
      <c r="C26" s="45"/>
      <c r="D26" s="47"/>
      <c r="E26" s="60"/>
      <c r="G26" s="46"/>
      <c r="I26" s="61" t="str">
        <f>IF(SUM(AF26:AJ26)=0,"",SUM(AF26:AJ26))</f>
        <v/>
      </c>
      <c r="J26" s="108" t="s">
        <v>12</v>
      </c>
      <c r="K26" s="45" t="str">
        <f t="shared" si="5"/>
        <v/>
      </c>
      <c r="L26" s="1" t="str">
        <f t="shared" si="6"/>
        <v/>
      </c>
      <c r="M26" s="1" t="str">
        <f t="shared" si="7"/>
        <v/>
      </c>
      <c r="N26" s="1" t="str">
        <f t="shared" si="8"/>
        <v/>
      </c>
      <c r="O26" s="46" t="str">
        <f t="shared" si="9"/>
        <v/>
      </c>
      <c r="P26" s="1"/>
      <c r="Q26" s="56"/>
      <c r="R26" s="57"/>
      <c r="T26" s="5" t="str">
        <f t="shared" ref="T26" si="23">IF(U25="","",1)</f>
        <v/>
      </c>
      <c r="U26" s="126" t="str">
        <f t="shared" ref="U26" si="24">IF(U25="","",1)</f>
        <v/>
      </c>
      <c r="V26" s="6" t="str">
        <f t="shared" ref="V26" si="25">IF(U25="","",1)</f>
        <v/>
      </c>
      <c r="X26" s="60"/>
      <c r="Y26" s="46"/>
      <c r="Z26" s="76"/>
      <c r="AB26" s="82"/>
      <c r="AC26" s="45"/>
      <c r="AD26" s="60"/>
      <c r="AF26" s="45" t="s">
        <v>12</v>
      </c>
      <c r="AG26" s="1" t="s">
        <v>12</v>
      </c>
      <c r="AH26" s="1" t="s">
        <v>12</v>
      </c>
      <c r="AI26" s="1" t="s">
        <v>12</v>
      </c>
      <c r="AJ26" s="46" t="s">
        <v>12</v>
      </c>
      <c r="AK26" s="108"/>
      <c r="AL26" s="45" t="s">
        <v>12</v>
      </c>
      <c r="AM26" s="45" t="s">
        <v>12</v>
      </c>
      <c r="AN26" s="45" t="s">
        <v>12</v>
      </c>
      <c r="AO26" s="45" t="s">
        <v>12</v>
      </c>
      <c r="AP26" s="45" t="s">
        <v>12</v>
      </c>
      <c r="AQ26" s="45" t="s">
        <v>12</v>
      </c>
      <c r="AR26" s="45" t="s">
        <v>12</v>
      </c>
      <c r="AS26" s="45" t="s">
        <v>12</v>
      </c>
      <c r="AT26" s="45" t="s">
        <v>12</v>
      </c>
      <c r="AU26" s="45" t="s">
        <v>12</v>
      </c>
      <c r="AV26" s="45" t="s">
        <v>12</v>
      </c>
      <c r="AW26" s="45" t="s">
        <v>12</v>
      </c>
      <c r="AX26" s="45" t="s">
        <v>12</v>
      </c>
      <c r="AY26" s="45" t="s">
        <v>12</v>
      </c>
      <c r="AZ26" s="45" t="s">
        <v>12</v>
      </c>
      <c r="BA26" s="45" t="s">
        <v>12</v>
      </c>
      <c r="BB26" s="45" t="s">
        <v>12</v>
      </c>
      <c r="BC26" s="45" t="s">
        <v>12</v>
      </c>
      <c r="BD26" s="45" t="s">
        <v>12</v>
      </c>
      <c r="BE26" s="45" t="s">
        <v>12</v>
      </c>
      <c r="BF26" s="45" t="s">
        <v>12</v>
      </c>
      <c r="BG26" s="45" t="s">
        <v>12</v>
      </c>
      <c r="BH26" s="45" t="s">
        <v>12</v>
      </c>
      <c r="BI26" s="45" t="s">
        <v>12</v>
      </c>
      <c r="BJ26" s="45" t="s">
        <v>12</v>
      </c>
      <c r="BK26" s="45" t="s">
        <v>12</v>
      </c>
      <c r="BL26" s="45" t="s">
        <v>12</v>
      </c>
      <c r="BM26" s="45" t="s">
        <v>12</v>
      </c>
      <c r="BN26" s="45" t="s">
        <v>12</v>
      </c>
      <c r="BO26" s="45" t="s">
        <v>12</v>
      </c>
      <c r="BP26" s="45" t="s">
        <v>12</v>
      </c>
      <c r="BQ26" s="45" t="s">
        <v>12</v>
      </c>
      <c r="BR26" s="45" t="s">
        <v>12</v>
      </c>
      <c r="BS26" s="117"/>
      <c r="BT26" s="60"/>
      <c r="BU26" s="46"/>
      <c r="BV26" s="88"/>
    </row>
    <row r="27" spans="2:74" s="39" customFormat="1" ht="8.5" customHeight="1" thickBot="1" x14ac:dyDescent="0.4">
      <c r="B27" s="102"/>
      <c r="C27" s="92"/>
      <c r="D27" s="107"/>
      <c r="E27" s="103"/>
      <c r="F27" s="115"/>
      <c r="G27" s="116"/>
      <c r="I27" s="95"/>
      <c r="K27" s="96"/>
      <c r="L27" s="93"/>
      <c r="M27" s="93"/>
      <c r="N27" s="93"/>
      <c r="O27" s="94"/>
      <c r="Q27" s="112"/>
      <c r="R27" s="113"/>
      <c r="T27" s="110" t="str">
        <f t="shared" ref="T27" si="26">IF(U25="","",1)</f>
        <v/>
      </c>
      <c r="U27" s="93" t="str">
        <f t="shared" ref="U27" si="27">IF(U25="","",1)</f>
        <v/>
      </c>
      <c r="V27" s="109" t="str">
        <f t="shared" ref="V27" si="28">IF(U25="","",1)</f>
        <v/>
      </c>
      <c r="X27" s="107"/>
      <c r="Y27" s="97"/>
      <c r="Z27" s="98"/>
      <c r="AB27" s="104"/>
      <c r="AC27" s="92"/>
      <c r="AD27" s="148"/>
      <c r="AF27" s="153"/>
      <c r="AG27" s="154"/>
      <c r="AH27" s="154"/>
      <c r="AI27" s="155"/>
      <c r="AJ27" s="156"/>
      <c r="AL27" s="159"/>
      <c r="AM27" s="155"/>
      <c r="AN27" s="155"/>
      <c r="AO27" s="155"/>
      <c r="AP27" s="155"/>
      <c r="AQ27" s="155"/>
      <c r="AR27" s="155"/>
      <c r="AS27" s="155"/>
      <c r="AT27" s="155"/>
      <c r="AU27" s="155"/>
      <c r="AV27" s="155"/>
      <c r="AW27" s="155"/>
      <c r="AX27" s="155"/>
      <c r="AY27" s="155"/>
      <c r="AZ27" s="155"/>
      <c r="BA27" s="155"/>
      <c r="BB27" s="155"/>
      <c r="BC27" s="155"/>
      <c r="BD27" s="155"/>
      <c r="BE27" s="155"/>
      <c r="BF27" s="155"/>
      <c r="BG27" s="155"/>
      <c r="BH27" s="155"/>
      <c r="BI27" s="155"/>
      <c r="BJ27" s="155"/>
      <c r="BK27" s="155"/>
      <c r="BL27" s="155"/>
      <c r="BM27" s="155"/>
      <c r="BN27" s="155"/>
      <c r="BO27" s="155"/>
      <c r="BP27" s="155"/>
      <c r="BQ27" s="155"/>
      <c r="BR27" s="156"/>
      <c r="BS27" s="118"/>
      <c r="BT27" s="158"/>
      <c r="BU27" s="97"/>
      <c r="BV27" s="105"/>
    </row>
    <row r="28" spans="2:74" ht="8.5" customHeight="1" thickTop="1" x14ac:dyDescent="0.35">
      <c r="B28" s="71"/>
      <c r="C28" s="45"/>
      <c r="D28" s="47"/>
      <c r="E28" s="60"/>
      <c r="G28" s="46"/>
      <c r="I28" s="61"/>
      <c r="K28" s="45"/>
      <c r="L28" s="1"/>
      <c r="M28" s="1"/>
      <c r="N28" s="1"/>
      <c r="O28" s="46"/>
      <c r="P28" s="1"/>
      <c r="Q28" s="56"/>
      <c r="R28" s="57"/>
      <c r="T28" s="5" t="str">
        <f t="shared" ref="T28" si="29">IF(U29="","",1)</f>
        <v/>
      </c>
      <c r="U28" s="1" t="str">
        <f t="shared" ref="U28" si="30">IF(U29="","",1)</f>
        <v/>
      </c>
      <c r="V28" s="6" t="str">
        <f t="shared" ref="V28" si="31">IF(U29="","",1)</f>
        <v/>
      </c>
      <c r="X28" s="60"/>
      <c r="Y28" s="46"/>
      <c r="Z28" s="76"/>
      <c r="AB28" s="82"/>
      <c r="AC28" s="45"/>
      <c r="AD28" s="134"/>
      <c r="AF28" s="135"/>
      <c r="AG28" s="136"/>
      <c r="AH28" s="136"/>
      <c r="AI28" s="137"/>
      <c r="AJ28" s="138"/>
      <c r="AL28" s="143"/>
      <c r="AM28" s="137"/>
      <c r="AN28" s="137"/>
      <c r="AO28" s="137"/>
      <c r="AP28" s="137"/>
      <c r="AQ28" s="137"/>
      <c r="AR28" s="137"/>
      <c r="AS28" s="137"/>
      <c r="AT28" s="137"/>
      <c r="AU28" s="137"/>
      <c r="AV28" s="137"/>
      <c r="AW28" s="137"/>
      <c r="AX28" s="137"/>
      <c r="AY28" s="137"/>
      <c r="AZ28" s="137"/>
      <c r="BA28" s="137"/>
      <c r="BB28" s="137"/>
      <c r="BC28" s="137"/>
      <c r="BD28" s="137"/>
      <c r="BE28" s="137"/>
      <c r="BF28" s="137"/>
      <c r="BG28" s="137"/>
      <c r="BH28" s="137"/>
      <c r="BI28" s="144"/>
      <c r="BJ28" s="144"/>
      <c r="BK28" s="144"/>
      <c r="BL28" s="144"/>
      <c r="BM28" s="144"/>
      <c r="BN28" s="144"/>
      <c r="BO28" s="144"/>
      <c r="BP28" s="144"/>
      <c r="BQ28" s="144"/>
      <c r="BR28" s="145"/>
      <c r="BS28" s="117"/>
      <c r="BT28" s="134"/>
      <c r="BU28" s="46"/>
      <c r="BV28" s="88"/>
    </row>
    <row r="29" spans="2:74" x14ac:dyDescent="0.35">
      <c r="B29" s="71"/>
      <c r="C29" s="45">
        <v>4</v>
      </c>
      <c r="D29" s="47" t="str">
        <f t="shared" si="15"/>
        <v/>
      </c>
      <c r="E29" s="60"/>
      <c r="F29" s="1" t="str">
        <f t="shared" si="16"/>
        <v/>
      </c>
      <c r="G29" s="46" t="str">
        <f t="shared" si="17"/>
        <v/>
      </c>
      <c r="I29" s="61"/>
      <c r="J29" s="108" t="s">
        <v>7</v>
      </c>
      <c r="K29" s="45" t="str">
        <f t="shared" si="5"/>
        <v/>
      </c>
      <c r="L29" s="1" t="str">
        <f t="shared" si="6"/>
        <v/>
      </c>
      <c r="M29" s="1" t="str">
        <f t="shared" si="7"/>
        <v/>
      </c>
      <c r="N29" s="1" t="str">
        <f t="shared" si="8"/>
        <v/>
      </c>
      <c r="O29" s="46" t="str">
        <f t="shared" si="9"/>
        <v/>
      </c>
      <c r="P29" s="1"/>
      <c r="Q29" s="56" t="str">
        <f t="shared" si="18"/>
        <v/>
      </c>
      <c r="R29" s="57" t="str">
        <f t="shared" si="19"/>
        <v/>
      </c>
      <c r="T29" s="5" t="str">
        <f t="shared" ref="T29" si="32">IF(U29="","",1)</f>
        <v/>
      </c>
      <c r="U29" s="4" t="str">
        <f t="shared" ref="U29" si="33">IF(SUM(Q29:R29)=0,"",SUM(Q29:R29))</f>
        <v/>
      </c>
      <c r="V29" s="6" t="str">
        <f t="shared" ref="V29" si="34">IF(U29="","",1)</f>
        <v/>
      </c>
      <c r="X29" s="60" t="str">
        <f t="shared" si="10"/>
        <v/>
      </c>
      <c r="Y29" s="46"/>
      <c r="Z29" s="76"/>
      <c r="AB29" s="82"/>
      <c r="AC29" s="45">
        <v>4</v>
      </c>
      <c r="AD29" s="60" t="s">
        <v>34</v>
      </c>
      <c r="AF29" s="45"/>
      <c r="AG29" s="1"/>
      <c r="AH29" s="1"/>
      <c r="AI29" s="1"/>
      <c r="AJ29" s="46"/>
      <c r="AK29" s="108"/>
      <c r="AL29" s="62" t="s">
        <v>7</v>
      </c>
      <c r="AM29" s="62" t="s">
        <v>7</v>
      </c>
      <c r="AN29" s="62" t="s">
        <v>7</v>
      </c>
      <c r="AO29" s="62" t="s">
        <v>7</v>
      </c>
      <c r="AP29" s="62" t="s">
        <v>7</v>
      </c>
      <c r="AQ29" s="62" t="s">
        <v>7</v>
      </c>
      <c r="AR29" s="62" t="s">
        <v>7</v>
      </c>
      <c r="AS29" s="62" t="s">
        <v>7</v>
      </c>
      <c r="AT29" s="62" t="s">
        <v>7</v>
      </c>
      <c r="AU29" s="62" t="s">
        <v>7</v>
      </c>
      <c r="AV29" s="62" t="s">
        <v>7</v>
      </c>
      <c r="AW29" s="62" t="s">
        <v>7</v>
      </c>
      <c r="AX29" s="62" t="s">
        <v>7</v>
      </c>
      <c r="AY29" s="62" t="s">
        <v>7</v>
      </c>
      <c r="AZ29" s="62" t="s">
        <v>7</v>
      </c>
      <c r="BA29" s="62" t="s">
        <v>7</v>
      </c>
      <c r="BB29" s="62" t="s">
        <v>7</v>
      </c>
      <c r="BC29" s="62" t="s">
        <v>7</v>
      </c>
      <c r="BD29" s="62" t="s">
        <v>7</v>
      </c>
      <c r="BE29" s="62" t="s">
        <v>7</v>
      </c>
      <c r="BF29" s="62" t="s">
        <v>7</v>
      </c>
      <c r="BG29" s="62" t="s">
        <v>7</v>
      </c>
      <c r="BH29" s="62" t="s">
        <v>7</v>
      </c>
      <c r="BI29" s="62" t="s">
        <v>7</v>
      </c>
      <c r="BJ29" s="62" t="s">
        <v>7</v>
      </c>
      <c r="BK29" s="62" t="s">
        <v>7</v>
      </c>
      <c r="BL29" s="62" t="s">
        <v>7</v>
      </c>
      <c r="BM29" s="62" t="s">
        <v>7</v>
      </c>
      <c r="BN29" s="62" t="s">
        <v>7</v>
      </c>
      <c r="BO29" s="62" t="s">
        <v>7</v>
      </c>
      <c r="BP29" s="62" t="s">
        <v>7</v>
      </c>
      <c r="BQ29" s="62" t="s">
        <v>7</v>
      </c>
      <c r="BR29" s="62" t="s">
        <v>7</v>
      </c>
      <c r="BS29" s="117"/>
      <c r="BT29" s="60" t="str">
        <f t="shared" si="11"/>
        <v/>
      </c>
      <c r="BU29" s="46">
        <v>4</v>
      </c>
      <c r="BV29" s="88"/>
    </row>
    <row r="30" spans="2:74" x14ac:dyDescent="0.35">
      <c r="B30" s="71"/>
      <c r="C30" s="45"/>
      <c r="D30" s="47"/>
      <c r="E30" s="60"/>
      <c r="G30" s="46"/>
      <c r="I30" s="61" t="str">
        <f>IF(SUM(AF30:AJ30)=0,"",SUM(AF30:AJ30))</f>
        <v/>
      </c>
      <c r="J30" s="108" t="s">
        <v>12</v>
      </c>
      <c r="K30" s="45" t="str">
        <f t="shared" si="5"/>
        <v/>
      </c>
      <c r="L30" s="1" t="str">
        <f t="shared" si="6"/>
        <v/>
      </c>
      <c r="M30" s="1" t="str">
        <f t="shared" si="7"/>
        <v/>
      </c>
      <c r="N30" s="1" t="str">
        <f t="shared" si="8"/>
        <v/>
      </c>
      <c r="O30" s="46" t="str">
        <f t="shared" si="9"/>
        <v/>
      </c>
      <c r="P30" s="1"/>
      <c r="Q30" s="56"/>
      <c r="R30" s="57"/>
      <c r="T30" s="5" t="str">
        <f t="shared" ref="T30" si="35">IF(U29="","",1)</f>
        <v/>
      </c>
      <c r="U30" s="126" t="str">
        <f t="shared" ref="U30" si="36">IF(U29="","",1)</f>
        <v/>
      </c>
      <c r="V30" s="6" t="str">
        <f t="shared" ref="V30" si="37">IF(U29="","",1)</f>
        <v/>
      </c>
      <c r="X30" s="60"/>
      <c r="Y30" s="46"/>
      <c r="Z30" s="76"/>
      <c r="AB30" s="82"/>
      <c r="AC30" s="45"/>
      <c r="AD30" s="60"/>
      <c r="AF30" s="45" t="s">
        <v>12</v>
      </c>
      <c r="AG30" s="1" t="s">
        <v>12</v>
      </c>
      <c r="AH30" s="1" t="s">
        <v>12</v>
      </c>
      <c r="AI30" s="1" t="s">
        <v>12</v>
      </c>
      <c r="AJ30" s="46" t="s">
        <v>12</v>
      </c>
      <c r="AK30" s="108"/>
      <c r="AL30" s="45" t="s">
        <v>12</v>
      </c>
      <c r="AM30" s="45" t="s">
        <v>12</v>
      </c>
      <c r="AN30" s="45" t="s">
        <v>12</v>
      </c>
      <c r="AO30" s="45" t="s">
        <v>12</v>
      </c>
      <c r="AP30" s="45" t="s">
        <v>12</v>
      </c>
      <c r="AQ30" s="45" t="s">
        <v>12</v>
      </c>
      <c r="AR30" s="45" t="s">
        <v>12</v>
      </c>
      <c r="AS30" s="45" t="s">
        <v>12</v>
      </c>
      <c r="AT30" s="45" t="s">
        <v>12</v>
      </c>
      <c r="AU30" s="45" t="s">
        <v>12</v>
      </c>
      <c r="AV30" s="45" t="s">
        <v>12</v>
      </c>
      <c r="AW30" s="45" t="s">
        <v>12</v>
      </c>
      <c r="AX30" s="45" t="s">
        <v>12</v>
      </c>
      <c r="AY30" s="45" t="s">
        <v>12</v>
      </c>
      <c r="AZ30" s="45" t="s">
        <v>12</v>
      </c>
      <c r="BA30" s="45" t="s">
        <v>12</v>
      </c>
      <c r="BB30" s="45" t="s">
        <v>12</v>
      </c>
      <c r="BC30" s="45" t="s">
        <v>12</v>
      </c>
      <c r="BD30" s="45" t="s">
        <v>12</v>
      </c>
      <c r="BE30" s="45" t="s">
        <v>12</v>
      </c>
      <c r="BF30" s="45" t="s">
        <v>12</v>
      </c>
      <c r="BG30" s="45" t="s">
        <v>12</v>
      </c>
      <c r="BH30" s="45" t="s">
        <v>12</v>
      </c>
      <c r="BI30" s="45" t="s">
        <v>12</v>
      </c>
      <c r="BJ30" s="45" t="s">
        <v>12</v>
      </c>
      <c r="BK30" s="45" t="s">
        <v>12</v>
      </c>
      <c r="BL30" s="45" t="s">
        <v>12</v>
      </c>
      <c r="BM30" s="45" t="s">
        <v>12</v>
      </c>
      <c r="BN30" s="45" t="s">
        <v>12</v>
      </c>
      <c r="BO30" s="45" t="s">
        <v>12</v>
      </c>
      <c r="BP30" s="45" t="s">
        <v>12</v>
      </c>
      <c r="BQ30" s="45" t="s">
        <v>12</v>
      </c>
      <c r="BR30" s="45" t="s">
        <v>12</v>
      </c>
      <c r="BS30" s="117"/>
      <c r="BT30" s="60"/>
      <c r="BU30" s="46"/>
      <c r="BV30" s="88"/>
    </row>
    <row r="31" spans="2:74" s="39" customFormat="1" ht="8.5" customHeight="1" thickBot="1" x14ac:dyDescent="0.4">
      <c r="B31" s="102"/>
      <c r="C31" s="92"/>
      <c r="D31" s="107"/>
      <c r="E31" s="103"/>
      <c r="F31" s="115"/>
      <c r="G31" s="116"/>
      <c r="I31" s="95"/>
      <c r="K31" s="96"/>
      <c r="L31" s="93"/>
      <c r="M31" s="93"/>
      <c r="N31" s="93"/>
      <c r="O31" s="94"/>
      <c r="Q31" s="112"/>
      <c r="R31" s="113"/>
      <c r="T31" s="110" t="str">
        <f t="shared" ref="T31" si="38">IF(U29="","",1)</f>
        <v/>
      </c>
      <c r="U31" s="93" t="str">
        <f t="shared" ref="U31" si="39">IF(U29="","",1)</f>
        <v/>
      </c>
      <c r="V31" s="109" t="str">
        <f t="shared" ref="V31" si="40">IF(U29="","",1)</f>
        <v/>
      </c>
      <c r="X31" s="107"/>
      <c r="Y31" s="97"/>
      <c r="Z31" s="98"/>
      <c r="AB31" s="104"/>
      <c r="AC31" s="92"/>
      <c r="AD31" s="139"/>
      <c r="AF31" s="140"/>
      <c r="AG31" s="141"/>
      <c r="AH31" s="141"/>
      <c r="AI31" s="141"/>
      <c r="AJ31" s="142"/>
      <c r="AL31" s="140"/>
      <c r="AM31" s="141"/>
      <c r="AN31" s="141"/>
      <c r="AO31" s="141"/>
      <c r="AP31" s="141"/>
      <c r="AQ31" s="141"/>
      <c r="AR31" s="141"/>
      <c r="AS31" s="141"/>
      <c r="AT31" s="141"/>
      <c r="AU31" s="141"/>
      <c r="AV31" s="141"/>
      <c r="AW31" s="141"/>
      <c r="AX31" s="141"/>
      <c r="AY31" s="141"/>
      <c r="AZ31" s="141"/>
      <c r="BA31" s="141"/>
      <c r="BB31" s="141"/>
      <c r="BC31" s="141"/>
      <c r="BD31" s="141"/>
      <c r="BE31" s="141"/>
      <c r="BF31" s="141"/>
      <c r="BG31" s="141"/>
      <c r="BH31" s="141"/>
      <c r="BI31" s="141"/>
      <c r="BJ31" s="141"/>
      <c r="BK31" s="141"/>
      <c r="BL31" s="141"/>
      <c r="BM31" s="141"/>
      <c r="BN31" s="141"/>
      <c r="BO31" s="141"/>
      <c r="BP31" s="141"/>
      <c r="BQ31" s="141"/>
      <c r="BR31" s="142"/>
      <c r="BS31" s="118"/>
      <c r="BT31" s="146"/>
      <c r="BU31" s="97"/>
      <c r="BV31" s="105"/>
    </row>
    <row r="32" spans="2:74" ht="8.5" customHeight="1" thickTop="1" x14ac:dyDescent="0.35">
      <c r="B32" s="71"/>
      <c r="C32" s="45"/>
      <c r="D32" s="47"/>
      <c r="E32" s="60"/>
      <c r="G32" s="46"/>
      <c r="I32" s="61"/>
      <c r="K32" s="45"/>
      <c r="L32" s="1"/>
      <c r="M32" s="1"/>
      <c r="N32" s="1"/>
      <c r="O32" s="46"/>
      <c r="P32" s="1"/>
      <c r="Q32" s="56"/>
      <c r="R32" s="57"/>
      <c r="T32" s="5" t="str">
        <f t="shared" ref="T32" si="41">IF(U33="","",1)</f>
        <v/>
      </c>
      <c r="U32" s="1" t="str">
        <f t="shared" ref="U32" si="42">IF(U33="","",1)</f>
        <v/>
      </c>
      <c r="V32" s="6" t="str">
        <f t="shared" ref="V32" si="43">IF(U33="","",1)</f>
        <v/>
      </c>
      <c r="X32" s="60"/>
      <c r="Y32" s="46"/>
      <c r="Z32" s="76"/>
      <c r="AB32" s="82"/>
      <c r="AC32" s="45"/>
      <c r="AD32" s="149"/>
      <c r="AF32" s="150"/>
      <c r="AG32" s="151"/>
      <c r="AH32" s="151"/>
      <c r="AI32" s="151"/>
      <c r="AJ32" s="152"/>
      <c r="AL32" s="150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  <c r="BI32" s="157"/>
      <c r="BJ32" s="157"/>
      <c r="BK32" s="157"/>
      <c r="BL32" s="157"/>
      <c r="BM32" s="157"/>
      <c r="BN32" s="157"/>
      <c r="BO32" s="157"/>
      <c r="BP32" s="157"/>
      <c r="BQ32" s="157"/>
      <c r="BR32" s="152"/>
      <c r="BS32" s="117"/>
      <c r="BT32" s="149"/>
      <c r="BU32" s="46"/>
      <c r="BV32" s="88"/>
    </row>
    <row r="33" spans="2:74" x14ac:dyDescent="0.35">
      <c r="B33" s="71"/>
      <c r="C33" s="45">
        <v>5</v>
      </c>
      <c r="D33" s="47" t="str">
        <f t="shared" si="15"/>
        <v/>
      </c>
      <c r="E33" s="60"/>
      <c r="F33" s="1" t="str">
        <f t="shared" si="16"/>
        <v/>
      </c>
      <c r="G33" s="46" t="str">
        <f t="shared" si="17"/>
        <v/>
      </c>
      <c r="I33" s="61"/>
      <c r="J33" s="108" t="s">
        <v>7</v>
      </c>
      <c r="K33" s="45" t="str">
        <f t="shared" si="5"/>
        <v/>
      </c>
      <c r="L33" s="1" t="str">
        <f t="shared" si="6"/>
        <v/>
      </c>
      <c r="M33" s="1" t="str">
        <f t="shared" si="7"/>
        <v/>
      </c>
      <c r="N33" s="1" t="str">
        <f t="shared" si="8"/>
        <v/>
      </c>
      <c r="O33" s="46" t="str">
        <f t="shared" si="9"/>
        <v/>
      </c>
      <c r="P33" s="1"/>
      <c r="Q33" s="56" t="str">
        <f t="shared" si="18"/>
        <v/>
      </c>
      <c r="R33" s="57" t="str">
        <f t="shared" si="19"/>
        <v/>
      </c>
      <c r="T33" s="5" t="str">
        <f t="shared" ref="T33" si="44">IF(U33="","",1)</f>
        <v/>
      </c>
      <c r="U33" s="4" t="str">
        <f t="shared" ref="U33" si="45">IF(SUM(Q33:R33)=0,"",SUM(Q33:R33))</f>
        <v/>
      </c>
      <c r="V33" s="6" t="str">
        <f t="shared" ref="V33" si="46">IF(U33="","",1)</f>
        <v/>
      </c>
      <c r="X33" s="60" t="str">
        <f t="shared" si="10"/>
        <v/>
      </c>
      <c r="Y33" s="46"/>
      <c r="Z33" s="76"/>
      <c r="AB33" s="82"/>
      <c r="AC33" s="45">
        <v>5</v>
      </c>
      <c r="AD33" s="60" t="s">
        <v>34</v>
      </c>
      <c r="AF33" s="45"/>
      <c r="AG33" s="1"/>
      <c r="AH33" s="1"/>
      <c r="AI33" s="1"/>
      <c r="AJ33" s="46"/>
      <c r="AK33" s="108"/>
      <c r="AL33" s="62" t="s">
        <v>7</v>
      </c>
      <c r="AM33" s="62" t="s">
        <v>7</v>
      </c>
      <c r="AN33" s="62" t="s">
        <v>7</v>
      </c>
      <c r="AO33" s="62" t="s">
        <v>7</v>
      </c>
      <c r="AP33" s="62" t="s">
        <v>7</v>
      </c>
      <c r="AQ33" s="62" t="s">
        <v>7</v>
      </c>
      <c r="AR33" s="62" t="s">
        <v>7</v>
      </c>
      <c r="AS33" s="62" t="s">
        <v>7</v>
      </c>
      <c r="AT33" s="62" t="s">
        <v>7</v>
      </c>
      <c r="AU33" s="62" t="s">
        <v>7</v>
      </c>
      <c r="AV33" s="62" t="s">
        <v>7</v>
      </c>
      <c r="AW33" s="62" t="s">
        <v>7</v>
      </c>
      <c r="AX33" s="62" t="s">
        <v>7</v>
      </c>
      <c r="AY33" s="62" t="s">
        <v>7</v>
      </c>
      <c r="AZ33" s="62" t="s">
        <v>7</v>
      </c>
      <c r="BA33" s="62" t="s">
        <v>7</v>
      </c>
      <c r="BB33" s="62" t="s">
        <v>7</v>
      </c>
      <c r="BC33" s="62" t="s">
        <v>7</v>
      </c>
      <c r="BD33" s="62" t="s">
        <v>7</v>
      </c>
      <c r="BE33" s="62" t="s">
        <v>7</v>
      </c>
      <c r="BF33" s="62" t="s">
        <v>7</v>
      </c>
      <c r="BG33" s="62" t="s">
        <v>7</v>
      </c>
      <c r="BH33" s="62" t="s">
        <v>7</v>
      </c>
      <c r="BI33" s="62" t="s">
        <v>7</v>
      </c>
      <c r="BJ33" s="62" t="s">
        <v>7</v>
      </c>
      <c r="BK33" s="62" t="s">
        <v>7</v>
      </c>
      <c r="BL33" s="62" t="s">
        <v>7</v>
      </c>
      <c r="BM33" s="62" t="s">
        <v>7</v>
      </c>
      <c r="BN33" s="62" t="s">
        <v>7</v>
      </c>
      <c r="BO33" s="62" t="s">
        <v>7</v>
      </c>
      <c r="BP33" s="62" t="s">
        <v>7</v>
      </c>
      <c r="BQ33" s="62" t="s">
        <v>7</v>
      </c>
      <c r="BR33" s="62" t="s">
        <v>7</v>
      </c>
      <c r="BS33" s="117"/>
      <c r="BT33" s="60" t="str">
        <f t="shared" si="11"/>
        <v/>
      </c>
      <c r="BU33" s="46">
        <v>5</v>
      </c>
      <c r="BV33" s="88"/>
    </row>
    <row r="34" spans="2:74" x14ac:dyDescent="0.35">
      <c r="B34" s="71"/>
      <c r="C34" s="45"/>
      <c r="D34" s="47"/>
      <c r="E34" s="60"/>
      <c r="G34" s="46"/>
      <c r="I34" s="61" t="str">
        <f>IF(SUM(AF34:AJ34)=0,"",SUM(AF34:AJ34))</f>
        <v/>
      </c>
      <c r="J34" s="108" t="s">
        <v>12</v>
      </c>
      <c r="K34" s="45" t="str">
        <f t="shared" si="5"/>
        <v/>
      </c>
      <c r="L34" s="1" t="str">
        <f t="shared" si="6"/>
        <v/>
      </c>
      <c r="M34" s="1" t="str">
        <f t="shared" si="7"/>
        <v/>
      </c>
      <c r="N34" s="1" t="str">
        <f t="shared" si="8"/>
        <v/>
      </c>
      <c r="O34" s="46" t="str">
        <f t="shared" si="9"/>
        <v/>
      </c>
      <c r="P34" s="1"/>
      <c r="Q34" s="56"/>
      <c r="R34" s="57"/>
      <c r="T34" s="5" t="str">
        <f t="shared" ref="T34" si="47">IF(U33="","",1)</f>
        <v/>
      </c>
      <c r="U34" s="126" t="str">
        <f t="shared" ref="U34" si="48">IF(U33="","",1)</f>
        <v/>
      </c>
      <c r="V34" s="6" t="str">
        <f t="shared" ref="V34" si="49">IF(U33="","",1)</f>
        <v/>
      </c>
      <c r="X34" s="60"/>
      <c r="Y34" s="46"/>
      <c r="Z34" s="76"/>
      <c r="AB34" s="82"/>
      <c r="AC34" s="45"/>
      <c r="AD34" s="103"/>
      <c r="AF34" s="45" t="s">
        <v>12</v>
      </c>
      <c r="AG34" s="1" t="s">
        <v>12</v>
      </c>
      <c r="AH34" s="1" t="s">
        <v>12</v>
      </c>
      <c r="AI34" s="1" t="s">
        <v>12</v>
      </c>
      <c r="AJ34" s="46" t="s">
        <v>12</v>
      </c>
      <c r="AK34" s="108"/>
      <c r="AL34" s="45" t="s">
        <v>12</v>
      </c>
      <c r="AM34" s="45" t="s">
        <v>12</v>
      </c>
      <c r="AN34" s="45" t="s">
        <v>12</v>
      </c>
      <c r="AO34" s="45" t="s">
        <v>12</v>
      </c>
      <c r="AP34" s="45" t="s">
        <v>12</v>
      </c>
      <c r="AQ34" s="45" t="s">
        <v>12</v>
      </c>
      <c r="AR34" s="45" t="s">
        <v>12</v>
      </c>
      <c r="AS34" s="45" t="s">
        <v>12</v>
      </c>
      <c r="AT34" s="45" t="s">
        <v>12</v>
      </c>
      <c r="AU34" s="45" t="s">
        <v>12</v>
      </c>
      <c r="AV34" s="45" t="s">
        <v>12</v>
      </c>
      <c r="AW34" s="45" t="s">
        <v>12</v>
      </c>
      <c r="AX34" s="45" t="s">
        <v>12</v>
      </c>
      <c r="AY34" s="45" t="s">
        <v>12</v>
      </c>
      <c r="AZ34" s="45" t="s">
        <v>12</v>
      </c>
      <c r="BA34" s="45" t="s">
        <v>12</v>
      </c>
      <c r="BB34" s="45" t="s">
        <v>12</v>
      </c>
      <c r="BC34" s="45" t="s">
        <v>12</v>
      </c>
      <c r="BD34" s="45" t="s">
        <v>12</v>
      </c>
      <c r="BE34" s="45" t="s">
        <v>12</v>
      </c>
      <c r="BF34" s="45" t="s">
        <v>12</v>
      </c>
      <c r="BG34" s="45" t="s">
        <v>12</v>
      </c>
      <c r="BH34" s="45" t="s">
        <v>12</v>
      </c>
      <c r="BI34" s="45" t="s">
        <v>12</v>
      </c>
      <c r="BJ34" s="45" t="s">
        <v>12</v>
      </c>
      <c r="BK34" s="45" t="s">
        <v>12</v>
      </c>
      <c r="BL34" s="45" t="s">
        <v>12</v>
      </c>
      <c r="BM34" s="45" t="s">
        <v>12</v>
      </c>
      <c r="BN34" s="45" t="s">
        <v>12</v>
      </c>
      <c r="BO34" s="45" t="s">
        <v>12</v>
      </c>
      <c r="BP34" s="45" t="s">
        <v>12</v>
      </c>
      <c r="BQ34" s="45" t="s">
        <v>12</v>
      </c>
      <c r="BR34" s="45" t="s">
        <v>12</v>
      </c>
      <c r="BS34" s="117"/>
      <c r="BT34" s="60"/>
      <c r="BU34" s="46"/>
      <c r="BV34" s="88"/>
    </row>
    <row r="35" spans="2:74" s="39" customFormat="1" ht="8.5" customHeight="1" thickBot="1" x14ac:dyDescent="0.4">
      <c r="B35" s="102"/>
      <c r="C35" s="92"/>
      <c r="D35" s="107"/>
      <c r="E35" s="103"/>
      <c r="F35" s="115"/>
      <c r="G35" s="116"/>
      <c r="I35" s="95"/>
      <c r="K35" s="96"/>
      <c r="L35" s="93"/>
      <c r="M35" s="93"/>
      <c r="N35" s="93"/>
      <c r="O35" s="94"/>
      <c r="Q35" s="112"/>
      <c r="R35" s="113"/>
      <c r="T35" s="110" t="str">
        <f t="shared" ref="T35" si="50">IF(U33="","",1)</f>
        <v/>
      </c>
      <c r="U35" s="93" t="str">
        <f t="shared" ref="U35" si="51">IF(U33="","",1)</f>
        <v/>
      </c>
      <c r="V35" s="109" t="str">
        <f t="shared" ref="V35" si="52">IF(U33="","",1)</f>
        <v/>
      </c>
      <c r="X35" s="107"/>
      <c r="Y35" s="97"/>
      <c r="Z35" s="98"/>
      <c r="AB35" s="104"/>
      <c r="AC35" s="92"/>
      <c r="AD35" s="147"/>
      <c r="AF35" s="153"/>
      <c r="AG35" s="154"/>
      <c r="AH35" s="154"/>
      <c r="AI35" s="155"/>
      <c r="AJ35" s="156"/>
      <c r="AL35" s="159"/>
      <c r="AM35" s="155"/>
      <c r="AN35" s="155"/>
      <c r="AO35" s="155"/>
      <c r="AP35" s="155"/>
      <c r="AQ35" s="155"/>
      <c r="AR35" s="155"/>
      <c r="AS35" s="155"/>
      <c r="AT35" s="155"/>
      <c r="AU35" s="155"/>
      <c r="AV35" s="155"/>
      <c r="AW35" s="155"/>
      <c r="AX35" s="155"/>
      <c r="AY35" s="155"/>
      <c r="AZ35" s="155"/>
      <c r="BA35" s="155"/>
      <c r="BB35" s="155"/>
      <c r="BC35" s="155"/>
      <c r="BD35" s="155"/>
      <c r="BE35" s="155"/>
      <c r="BF35" s="155"/>
      <c r="BG35" s="155"/>
      <c r="BH35" s="155"/>
      <c r="BI35" s="155"/>
      <c r="BJ35" s="155"/>
      <c r="BK35" s="155"/>
      <c r="BL35" s="155"/>
      <c r="BM35" s="155"/>
      <c r="BN35" s="155"/>
      <c r="BO35" s="155"/>
      <c r="BP35" s="155"/>
      <c r="BQ35" s="155"/>
      <c r="BR35" s="156"/>
      <c r="BS35" s="118"/>
      <c r="BT35" s="158"/>
      <c r="BU35" s="97"/>
      <c r="BV35" s="105"/>
    </row>
    <row r="36" spans="2:74" ht="8.5" customHeight="1" thickTop="1" x14ac:dyDescent="0.35">
      <c r="B36" s="71"/>
      <c r="C36" s="45"/>
      <c r="D36" s="47"/>
      <c r="E36" s="60"/>
      <c r="G36" s="46"/>
      <c r="I36" s="61"/>
      <c r="K36" s="45"/>
      <c r="L36" s="1"/>
      <c r="M36" s="1"/>
      <c r="N36" s="1"/>
      <c r="O36" s="46"/>
      <c r="P36" s="1"/>
      <c r="Q36" s="56"/>
      <c r="R36" s="57"/>
      <c r="T36" s="5" t="str">
        <f t="shared" ref="T36" si="53">IF(U37="","",1)</f>
        <v/>
      </c>
      <c r="U36" s="1" t="str">
        <f t="shared" ref="U36" si="54">IF(U37="","",1)</f>
        <v/>
      </c>
      <c r="V36" s="6" t="str">
        <f t="shared" ref="V36" si="55">IF(U37="","",1)</f>
        <v/>
      </c>
      <c r="X36" s="60"/>
      <c r="Y36" s="46"/>
      <c r="Z36" s="76"/>
      <c r="AB36" s="82"/>
      <c r="AC36" s="45"/>
      <c r="AD36" s="134"/>
      <c r="AF36" s="135"/>
      <c r="AG36" s="136"/>
      <c r="AH36" s="136"/>
      <c r="AI36" s="137"/>
      <c r="AJ36" s="138"/>
      <c r="AL36" s="143"/>
      <c r="AM36" s="137"/>
      <c r="AN36" s="137"/>
      <c r="AO36" s="137"/>
      <c r="AP36" s="137"/>
      <c r="AQ36" s="137"/>
      <c r="AR36" s="137"/>
      <c r="AS36" s="137"/>
      <c r="AT36" s="137"/>
      <c r="AU36" s="137"/>
      <c r="AV36" s="137"/>
      <c r="AW36" s="137"/>
      <c r="AX36" s="137"/>
      <c r="AY36" s="137"/>
      <c r="AZ36" s="137"/>
      <c r="BA36" s="137"/>
      <c r="BB36" s="137"/>
      <c r="BC36" s="137"/>
      <c r="BD36" s="137"/>
      <c r="BE36" s="137"/>
      <c r="BF36" s="137"/>
      <c r="BG36" s="137"/>
      <c r="BH36" s="137"/>
      <c r="BI36" s="144"/>
      <c r="BJ36" s="144"/>
      <c r="BK36" s="144"/>
      <c r="BL36" s="144"/>
      <c r="BM36" s="144"/>
      <c r="BN36" s="144"/>
      <c r="BO36" s="144"/>
      <c r="BP36" s="144"/>
      <c r="BQ36" s="144"/>
      <c r="BR36" s="145"/>
      <c r="BS36" s="117"/>
      <c r="BT36" s="134"/>
      <c r="BU36" s="46"/>
      <c r="BV36" s="88"/>
    </row>
    <row r="37" spans="2:74" x14ac:dyDescent="0.35">
      <c r="B37" s="71"/>
      <c r="C37" s="45">
        <v>6</v>
      </c>
      <c r="D37" s="47" t="str">
        <f t="shared" si="15"/>
        <v/>
      </c>
      <c r="E37" s="60"/>
      <c r="F37" s="1" t="str">
        <f t="shared" si="16"/>
        <v/>
      </c>
      <c r="G37" s="46" t="str">
        <f t="shared" si="17"/>
        <v/>
      </c>
      <c r="I37" s="61"/>
      <c r="J37" s="108" t="s">
        <v>7</v>
      </c>
      <c r="K37" s="45" t="str">
        <f t="shared" si="5"/>
        <v/>
      </c>
      <c r="L37" s="1" t="str">
        <f t="shared" si="6"/>
        <v/>
      </c>
      <c r="M37" s="1" t="str">
        <f t="shared" si="7"/>
        <v/>
      </c>
      <c r="N37" s="1" t="str">
        <f t="shared" si="8"/>
        <v/>
      </c>
      <c r="O37" s="46" t="str">
        <f t="shared" si="9"/>
        <v/>
      </c>
      <c r="P37" s="1"/>
      <c r="Q37" s="56" t="str">
        <f t="shared" si="18"/>
        <v/>
      </c>
      <c r="R37" s="57" t="str">
        <f t="shared" si="19"/>
        <v/>
      </c>
      <c r="T37" s="5" t="str">
        <f t="shared" ref="T37" si="56">IF(U37="","",1)</f>
        <v/>
      </c>
      <c r="U37" s="4" t="str">
        <f t="shared" ref="U37" si="57">IF(SUM(Q37:R37)=0,"",SUM(Q37:R37))</f>
        <v/>
      </c>
      <c r="V37" s="6" t="str">
        <f t="shared" ref="V37" si="58">IF(U37="","",1)</f>
        <v/>
      </c>
      <c r="X37" s="60" t="str">
        <f t="shared" si="10"/>
        <v/>
      </c>
      <c r="Y37" s="46"/>
      <c r="Z37" s="76"/>
      <c r="AB37" s="82"/>
      <c r="AC37" s="45">
        <v>6</v>
      </c>
      <c r="AD37" s="60" t="s">
        <v>34</v>
      </c>
      <c r="AF37" s="45"/>
      <c r="AG37" s="1"/>
      <c r="AH37" s="1"/>
      <c r="AI37" s="1"/>
      <c r="AJ37" s="46"/>
      <c r="AK37" s="108"/>
      <c r="AL37" s="62" t="s">
        <v>7</v>
      </c>
      <c r="AM37" s="62" t="s">
        <v>7</v>
      </c>
      <c r="AN37" s="62" t="s">
        <v>7</v>
      </c>
      <c r="AO37" s="62" t="s">
        <v>7</v>
      </c>
      <c r="AP37" s="62" t="s">
        <v>7</v>
      </c>
      <c r="AQ37" s="62" t="s">
        <v>7</v>
      </c>
      <c r="AR37" s="62" t="s">
        <v>7</v>
      </c>
      <c r="AS37" s="62" t="s">
        <v>7</v>
      </c>
      <c r="AT37" s="62" t="s">
        <v>7</v>
      </c>
      <c r="AU37" s="62" t="s">
        <v>7</v>
      </c>
      <c r="AV37" s="62" t="s">
        <v>7</v>
      </c>
      <c r="AW37" s="62" t="s">
        <v>7</v>
      </c>
      <c r="AX37" s="62" t="s">
        <v>7</v>
      </c>
      <c r="AY37" s="62" t="s">
        <v>7</v>
      </c>
      <c r="AZ37" s="62" t="s">
        <v>7</v>
      </c>
      <c r="BA37" s="62" t="s">
        <v>7</v>
      </c>
      <c r="BB37" s="62" t="s">
        <v>7</v>
      </c>
      <c r="BC37" s="62" t="s">
        <v>7</v>
      </c>
      <c r="BD37" s="62" t="s">
        <v>7</v>
      </c>
      <c r="BE37" s="62" t="s">
        <v>7</v>
      </c>
      <c r="BF37" s="62" t="s">
        <v>7</v>
      </c>
      <c r="BG37" s="62" t="s">
        <v>7</v>
      </c>
      <c r="BH37" s="62" t="s">
        <v>7</v>
      </c>
      <c r="BI37" s="62" t="s">
        <v>7</v>
      </c>
      <c r="BJ37" s="62" t="s">
        <v>7</v>
      </c>
      <c r="BK37" s="62" t="s">
        <v>7</v>
      </c>
      <c r="BL37" s="62" t="s">
        <v>7</v>
      </c>
      <c r="BM37" s="62" t="s">
        <v>7</v>
      </c>
      <c r="BN37" s="62" t="s">
        <v>7</v>
      </c>
      <c r="BO37" s="62" t="s">
        <v>7</v>
      </c>
      <c r="BP37" s="62" t="s">
        <v>7</v>
      </c>
      <c r="BQ37" s="62" t="s">
        <v>7</v>
      </c>
      <c r="BR37" s="62" t="s">
        <v>7</v>
      </c>
      <c r="BS37" s="117"/>
      <c r="BT37" s="60" t="str">
        <f t="shared" si="11"/>
        <v/>
      </c>
      <c r="BU37" s="46">
        <v>6</v>
      </c>
      <c r="BV37" s="88"/>
    </row>
    <row r="38" spans="2:74" x14ac:dyDescent="0.35">
      <c r="B38" s="71"/>
      <c r="C38" s="45"/>
      <c r="D38" s="47"/>
      <c r="E38" s="60"/>
      <c r="G38" s="46"/>
      <c r="I38" s="61" t="str">
        <f>IF(SUM(AF38:AJ38)=0,"",SUM(AF38:AJ38))</f>
        <v/>
      </c>
      <c r="J38" s="108" t="s">
        <v>12</v>
      </c>
      <c r="K38" s="45" t="str">
        <f t="shared" si="5"/>
        <v/>
      </c>
      <c r="L38" s="1" t="str">
        <f t="shared" si="6"/>
        <v/>
      </c>
      <c r="M38" s="1" t="str">
        <f t="shared" si="7"/>
        <v/>
      </c>
      <c r="N38" s="1" t="str">
        <f t="shared" si="8"/>
        <v/>
      </c>
      <c r="O38" s="46" t="str">
        <f t="shared" si="9"/>
        <v/>
      </c>
      <c r="P38" s="1"/>
      <c r="Q38" s="56"/>
      <c r="R38" s="57"/>
      <c r="T38" s="5" t="str">
        <f t="shared" ref="T38" si="59">IF(U37="","",1)</f>
        <v/>
      </c>
      <c r="U38" s="126" t="str">
        <f t="shared" ref="U38" si="60">IF(U37="","",1)</f>
        <v/>
      </c>
      <c r="V38" s="6" t="str">
        <f t="shared" ref="V38" si="61">IF(U37="","",1)</f>
        <v/>
      </c>
      <c r="X38" s="60"/>
      <c r="Y38" s="46"/>
      <c r="Z38" s="76"/>
      <c r="AB38" s="82"/>
      <c r="AC38" s="45"/>
      <c r="AD38" s="60"/>
      <c r="AF38" s="45" t="s">
        <v>12</v>
      </c>
      <c r="AG38" s="1" t="s">
        <v>12</v>
      </c>
      <c r="AH38" s="1" t="s">
        <v>12</v>
      </c>
      <c r="AI38" s="1" t="s">
        <v>12</v>
      </c>
      <c r="AJ38" s="46" t="s">
        <v>12</v>
      </c>
      <c r="AK38" s="108"/>
      <c r="AL38" s="45" t="s">
        <v>12</v>
      </c>
      <c r="AM38" s="45" t="s">
        <v>12</v>
      </c>
      <c r="AN38" s="45" t="s">
        <v>12</v>
      </c>
      <c r="AO38" s="45" t="s">
        <v>12</v>
      </c>
      <c r="AP38" s="45" t="s">
        <v>12</v>
      </c>
      <c r="AQ38" s="45" t="s">
        <v>12</v>
      </c>
      <c r="AR38" s="45" t="s">
        <v>12</v>
      </c>
      <c r="AS38" s="45" t="s">
        <v>12</v>
      </c>
      <c r="AT38" s="45" t="s">
        <v>12</v>
      </c>
      <c r="AU38" s="45" t="s">
        <v>12</v>
      </c>
      <c r="AV38" s="45" t="s">
        <v>12</v>
      </c>
      <c r="AW38" s="45" t="s">
        <v>12</v>
      </c>
      <c r="AX38" s="45" t="s">
        <v>12</v>
      </c>
      <c r="AY38" s="45" t="s">
        <v>12</v>
      </c>
      <c r="AZ38" s="45" t="s">
        <v>12</v>
      </c>
      <c r="BA38" s="45" t="s">
        <v>12</v>
      </c>
      <c r="BB38" s="45" t="s">
        <v>12</v>
      </c>
      <c r="BC38" s="45" t="s">
        <v>12</v>
      </c>
      <c r="BD38" s="45" t="s">
        <v>12</v>
      </c>
      <c r="BE38" s="45" t="s">
        <v>12</v>
      </c>
      <c r="BF38" s="45" t="s">
        <v>12</v>
      </c>
      <c r="BG38" s="45" t="s">
        <v>12</v>
      </c>
      <c r="BH38" s="45" t="s">
        <v>12</v>
      </c>
      <c r="BI38" s="45" t="s">
        <v>12</v>
      </c>
      <c r="BJ38" s="45" t="s">
        <v>12</v>
      </c>
      <c r="BK38" s="45" t="s">
        <v>12</v>
      </c>
      <c r="BL38" s="45" t="s">
        <v>12</v>
      </c>
      <c r="BM38" s="45" t="s">
        <v>12</v>
      </c>
      <c r="BN38" s="45" t="s">
        <v>12</v>
      </c>
      <c r="BO38" s="45" t="s">
        <v>12</v>
      </c>
      <c r="BP38" s="45" t="s">
        <v>12</v>
      </c>
      <c r="BQ38" s="45" t="s">
        <v>12</v>
      </c>
      <c r="BR38" s="45" t="s">
        <v>12</v>
      </c>
      <c r="BS38" s="117"/>
      <c r="BT38" s="60"/>
      <c r="BU38" s="46"/>
      <c r="BV38" s="88"/>
    </row>
    <row r="39" spans="2:74" s="39" customFormat="1" ht="8.5" customHeight="1" thickBot="1" x14ac:dyDescent="0.4">
      <c r="B39" s="102"/>
      <c r="C39" s="92"/>
      <c r="D39" s="107"/>
      <c r="E39" s="103"/>
      <c r="F39" s="115"/>
      <c r="G39" s="116"/>
      <c r="I39" s="95"/>
      <c r="K39" s="96"/>
      <c r="L39" s="93"/>
      <c r="M39" s="93"/>
      <c r="N39" s="93"/>
      <c r="O39" s="94"/>
      <c r="Q39" s="112"/>
      <c r="R39" s="113"/>
      <c r="T39" s="110" t="str">
        <f t="shared" ref="T39" si="62">IF(U37="","",1)</f>
        <v/>
      </c>
      <c r="U39" s="93" t="str">
        <f t="shared" ref="U39" si="63">IF(U37="","",1)</f>
        <v/>
      </c>
      <c r="V39" s="109" t="str">
        <f t="shared" ref="V39" si="64">IF(U37="","",1)</f>
        <v/>
      </c>
      <c r="X39" s="107"/>
      <c r="Y39" s="97"/>
      <c r="Z39" s="98"/>
      <c r="AB39" s="104"/>
      <c r="AC39" s="92"/>
      <c r="AD39" s="139"/>
      <c r="AF39" s="140"/>
      <c r="AG39" s="141"/>
      <c r="AH39" s="141"/>
      <c r="AI39" s="141"/>
      <c r="AJ39" s="142"/>
      <c r="AL39" s="140"/>
      <c r="AM39" s="141"/>
      <c r="AN39" s="141"/>
      <c r="AO39" s="141"/>
      <c r="AP39" s="141"/>
      <c r="AQ39" s="141"/>
      <c r="AR39" s="141"/>
      <c r="AS39" s="141"/>
      <c r="AT39" s="141"/>
      <c r="AU39" s="141"/>
      <c r="AV39" s="141"/>
      <c r="AW39" s="141"/>
      <c r="AX39" s="141"/>
      <c r="AY39" s="141"/>
      <c r="AZ39" s="141"/>
      <c r="BA39" s="141"/>
      <c r="BB39" s="141"/>
      <c r="BC39" s="141"/>
      <c r="BD39" s="141"/>
      <c r="BE39" s="141"/>
      <c r="BF39" s="141"/>
      <c r="BG39" s="141"/>
      <c r="BH39" s="141"/>
      <c r="BI39" s="141"/>
      <c r="BJ39" s="141"/>
      <c r="BK39" s="141"/>
      <c r="BL39" s="141"/>
      <c r="BM39" s="141"/>
      <c r="BN39" s="141"/>
      <c r="BO39" s="141"/>
      <c r="BP39" s="141"/>
      <c r="BQ39" s="141"/>
      <c r="BR39" s="142"/>
      <c r="BS39" s="118"/>
      <c r="BT39" s="146"/>
      <c r="BU39" s="97"/>
      <c r="BV39" s="105"/>
    </row>
    <row r="40" spans="2:74" ht="8.5" customHeight="1" thickTop="1" x14ac:dyDescent="0.35">
      <c r="B40" s="71"/>
      <c r="C40" s="45"/>
      <c r="D40" s="47"/>
      <c r="E40" s="60"/>
      <c r="G40" s="46"/>
      <c r="I40" s="61"/>
      <c r="K40" s="45"/>
      <c r="L40" s="1"/>
      <c r="M40" s="1"/>
      <c r="N40" s="1"/>
      <c r="O40" s="46"/>
      <c r="P40" s="1"/>
      <c r="Q40" s="56"/>
      <c r="R40" s="57"/>
      <c r="T40" s="5" t="str">
        <f t="shared" ref="T40" si="65">IF(U41="","",1)</f>
        <v/>
      </c>
      <c r="U40" s="1" t="str">
        <f t="shared" ref="U40" si="66">IF(U41="","",1)</f>
        <v/>
      </c>
      <c r="V40" s="6" t="str">
        <f t="shared" ref="V40" si="67">IF(U41="","",1)</f>
        <v/>
      </c>
      <c r="X40" s="60"/>
      <c r="Y40" s="46"/>
      <c r="Z40" s="76"/>
      <c r="AB40" s="82"/>
      <c r="AC40" s="45"/>
      <c r="AD40" s="149"/>
      <c r="AF40" s="150"/>
      <c r="AG40" s="151"/>
      <c r="AH40" s="151"/>
      <c r="AI40" s="151"/>
      <c r="AJ40" s="152"/>
      <c r="AL40" s="150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  <c r="BI40" s="157"/>
      <c r="BJ40" s="157"/>
      <c r="BK40" s="157"/>
      <c r="BL40" s="157"/>
      <c r="BM40" s="157"/>
      <c r="BN40" s="157"/>
      <c r="BO40" s="157"/>
      <c r="BP40" s="157"/>
      <c r="BQ40" s="157"/>
      <c r="BR40" s="152"/>
      <c r="BS40" s="117"/>
      <c r="BT40" s="149"/>
      <c r="BU40" s="46"/>
      <c r="BV40" s="88"/>
    </row>
    <row r="41" spans="2:74" x14ac:dyDescent="0.35">
      <c r="B41" s="71"/>
      <c r="C41" s="45">
        <v>7</v>
      </c>
      <c r="D41" s="47" t="str">
        <f t="shared" si="15"/>
        <v/>
      </c>
      <c r="E41" s="60"/>
      <c r="F41" s="1" t="str">
        <f t="shared" si="16"/>
        <v/>
      </c>
      <c r="G41" s="46" t="str">
        <f t="shared" si="17"/>
        <v/>
      </c>
      <c r="I41" s="61"/>
      <c r="J41" s="108" t="s">
        <v>7</v>
      </c>
      <c r="K41" s="45" t="str">
        <f t="shared" si="5"/>
        <v/>
      </c>
      <c r="L41" s="1" t="str">
        <f t="shared" si="6"/>
        <v/>
      </c>
      <c r="M41" s="1" t="str">
        <f t="shared" si="7"/>
        <v/>
      </c>
      <c r="N41" s="1" t="str">
        <f t="shared" si="8"/>
        <v/>
      </c>
      <c r="O41" s="46" t="str">
        <f t="shared" si="9"/>
        <v/>
      </c>
      <c r="P41" s="1"/>
      <c r="Q41" s="56" t="str">
        <f t="shared" si="18"/>
        <v/>
      </c>
      <c r="R41" s="57" t="str">
        <f t="shared" si="19"/>
        <v/>
      </c>
      <c r="T41" s="5" t="str">
        <f t="shared" ref="T41" si="68">IF(U41="","",1)</f>
        <v/>
      </c>
      <c r="U41" s="4" t="str">
        <f t="shared" ref="U41" si="69">IF(SUM(Q41:R41)=0,"",SUM(Q41:R41))</f>
        <v/>
      </c>
      <c r="V41" s="6" t="str">
        <f t="shared" ref="V41" si="70">IF(U41="","",1)</f>
        <v/>
      </c>
      <c r="X41" s="60" t="str">
        <f t="shared" si="10"/>
        <v/>
      </c>
      <c r="Y41" s="46"/>
      <c r="Z41" s="76"/>
      <c r="AB41" s="82"/>
      <c r="AC41" s="45">
        <v>7</v>
      </c>
      <c r="AD41" s="60" t="s">
        <v>34</v>
      </c>
      <c r="AF41" s="45"/>
      <c r="AG41" s="1"/>
      <c r="AH41" s="1"/>
      <c r="AI41" s="1"/>
      <c r="AJ41" s="46"/>
      <c r="AK41" s="108"/>
      <c r="AL41" s="62" t="s">
        <v>7</v>
      </c>
      <c r="AM41" s="62" t="s">
        <v>7</v>
      </c>
      <c r="AN41" s="62" t="s">
        <v>7</v>
      </c>
      <c r="AO41" s="62" t="s">
        <v>7</v>
      </c>
      <c r="AP41" s="62" t="s">
        <v>7</v>
      </c>
      <c r="AQ41" s="62" t="s">
        <v>7</v>
      </c>
      <c r="AR41" s="62" t="s">
        <v>7</v>
      </c>
      <c r="AS41" s="62" t="s">
        <v>7</v>
      </c>
      <c r="AT41" s="62" t="s">
        <v>7</v>
      </c>
      <c r="AU41" s="62" t="s">
        <v>7</v>
      </c>
      <c r="AV41" s="62" t="s">
        <v>7</v>
      </c>
      <c r="AW41" s="62" t="s">
        <v>7</v>
      </c>
      <c r="AX41" s="62" t="s">
        <v>7</v>
      </c>
      <c r="AY41" s="62" t="s">
        <v>7</v>
      </c>
      <c r="AZ41" s="62" t="s">
        <v>7</v>
      </c>
      <c r="BA41" s="62" t="s">
        <v>7</v>
      </c>
      <c r="BB41" s="62" t="s">
        <v>7</v>
      </c>
      <c r="BC41" s="62" t="s">
        <v>7</v>
      </c>
      <c r="BD41" s="62" t="s">
        <v>7</v>
      </c>
      <c r="BE41" s="62" t="s">
        <v>7</v>
      </c>
      <c r="BF41" s="62" t="s">
        <v>7</v>
      </c>
      <c r="BG41" s="62" t="s">
        <v>7</v>
      </c>
      <c r="BH41" s="62" t="s">
        <v>7</v>
      </c>
      <c r="BI41" s="62" t="s">
        <v>7</v>
      </c>
      <c r="BJ41" s="62" t="s">
        <v>7</v>
      </c>
      <c r="BK41" s="62" t="s">
        <v>7</v>
      </c>
      <c r="BL41" s="62" t="s">
        <v>7</v>
      </c>
      <c r="BM41" s="62" t="s">
        <v>7</v>
      </c>
      <c r="BN41" s="62" t="s">
        <v>7</v>
      </c>
      <c r="BO41" s="62" t="s">
        <v>7</v>
      </c>
      <c r="BP41" s="62" t="s">
        <v>7</v>
      </c>
      <c r="BQ41" s="62" t="s">
        <v>7</v>
      </c>
      <c r="BR41" s="62" t="s">
        <v>7</v>
      </c>
      <c r="BS41" s="117"/>
      <c r="BT41" s="60" t="str">
        <f t="shared" si="11"/>
        <v/>
      </c>
      <c r="BU41" s="46">
        <v>7</v>
      </c>
      <c r="BV41" s="88"/>
    </row>
    <row r="42" spans="2:74" x14ac:dyDescent="0.35">
      <c r="B42" s="71"/>
      <c r="C42" s="45"/>
      <c r="D42" s="47"/>
      <c r="E42" s="60"/>
      <c r="G42" s="46"/>
      <c r="I42" s="61" t="str">
        <f>IF(SUM(AF42:AJ42)=0,"",SUM(AF42:AJ42))</f>
        <v/>
      </c>
      <c r="J42" s="108" t="s">
        <v>12</v>
      </c>
      <c r="K42" s="45" t="str">
        <f t="shared" si="5"/>
        <v/>
      </c>
      <c r="L42" s="1" t="str">
        <f t="shared" si="6"/>
        <v/>
      </c>
      <c r="M42" s="1" t="str">
        <f t="shared" si="7"/>
        <v/>
      </c>
      <c r="N42" s="1" t="str">
        <f t="shared" si="8"/>
        <v/>
      </c>
      <c r="O42" s="46" t="str">
        <f t="shared" si="9"/>
        <v/>
      </c>
      <c r="P42" s="1"/>
      <c r="Q42" s="56"/>
      <c r="R42" s="57"/>
      <c r="T42" s="5" t="str">
        <f t="shared" ref="T42" si="71">IF(U41="","",1)</f>
        <v/>
      </c>
      <c r="U42" s="126" t="str">
        <f t="shared" ref="U42" si="72">IF(U41="","",1)</f>
        <v/>
      </c>
      <c r="V42" s="6" t="str">
        <f t="shared" ref="V42" si="73">IF(U41="","",1)</f>
        <v/>
      </c>
      <c r="X42" s="60"/>
      <c r="Y42" s="46"/>
      <c r="Z42" s="76"/>
      <c r="AB42" s="82"/>
      <c r="AC42" s="45"/>
      <c r="AD42" s="60"/>
      <c r="AF42" s="45" t="s">
        <v>12</v>
      </c>
      <c r="AG42" s="1" t="s">
        <v>12</v>
      </c>
      <c r="AH42" s="1" t="s">
        <v>12</v>
      </c>
      <c r="AI42" s="1" t="s">
        <v>12</v>
      </c>
      <c r="AJ42" s="46" t="s">
        <v>12</v>
      </c>
      <c r="AK42" s="108"/>
      <c r="AL42" s="45" t="s">
        <v>12</v>
      </c>
      <c r="AM42" s="45" t="s">
        <v>12</v>
      </c>
      <c r="AN42" s="45" t="s">
        <v>12</v>
      </c>
      <c r="AO42" s="45" t="s">
        <v>12</v>
      </c>
      <c r="AP42" s="45" t="s">
        <v>12</v>
      </c>
      <c r="AQ42" s="45" t="s">
        <v>12</v>
      </c>
      <c r="AR42" s="45" t="s">
        <v>12</v>
      </c>
      <c r="AS42" s="45" t="s">
        <v>12</v>
      </c>
      <c r="AT42" s="45" t="s">
        <v>12</v>
      </c>
      <c r="AU42" s="45" t="s">
        <v>12</v>
      </c>
      <c r="AV42" s="45" t="s">
        <v>12</v>
      </c>
      <c r="AW42" s="45" t="s">
        <v>12</v>
      </c>
      <c r="AX42" s="45" t="s">
        <v>12</v>
      </c>
      <c r="AY42" s="45" t="s">
        <v>12</v>
      </c>
      <c r="AZ42" s="45" t="s">
        <v>12</v>
      </c>
      <c r="BA42" s="45" t="s">
        <v>12</v>
      </c>
      <c r="BB42" s="45" t="s">
        <v>12</v>
      </c>
      <c r="BC42" s="45" t="s">
        <v>12</v>
      </c>
      <c r="BD42" s="45" t="s">
        <v>12</v>
      </c>
      <c r="BE42" s="45" t="s">
        <v>12</v>
      </c>
      <c r="BF42" s="45" t="s">
        <v>12</v>
      </c>
      <c r="BG42" s="45" t="s">
        <v>12</v>
      </c>
      <c r="BH42" s="45" t="s">
        <v>12</v>
      </c>
      <c r="BI42" s="45" t="s">
        <v>12</v>
      </c>
      <c r="BJ42" s="45" t="s">
        <v>12</v>
      </c>
      <c r="BK42" s="45" t="s">
        <v>12</v>
      </c>
      <c r="BL42" s="45" t="s">
        <v>12</v>
      </c>
      <c r="BM42" s="45" t="s">
        <v>12</v>
      </c>
      <c r="BN42" s="45" t="s">
        <v>12</v>
      </c>
      <c r="BO42" s="45" t="s">
        <v>12</v>
      </c>
      <c r="BP42" s="45" t="s">
        <v>12</v>
      </c>
      <c r="BQ42" s="45" t="s">
        <v>12</v>
      </c>
      <c r="BR42" s="45" t="s">
        <v>12</v>
      </c>
      <c r="BS42" s="117"/>
      <c r="BT42" s="60"/>
      <c r="BU42" s="46"/>
      <c r="BV42" s="88"/>
    </row>
    <row r="43" spans="2:74" s="39" customFormat="1" ht="8.5" customHeight="1" thickBot="1" x14ac:dyDescent="0.4">
      <c r="B43" s="102"/>
      <c r="C43" s="92"/>
      <c r="D43" s="107"/>
      <c r="E43" s="103"/>
      <c r="F43" s="115"/>
      <c r="G43" s="116"/>
      <c r="I43" s="95"/>
      <c r="K43" s="96"/>
      <c r="L43" s="93"/>
      <c r="M43" s="93"/>
      <c r="N43" s="93"/>
      <c r="O43" s="94"/>
      <c r="Q43" s="112"/>
      <c r="R43" s="113"/>
      <c r="T43" s="110" t="str">
        <f t="shared" ref="T43" si="74">IF(U41="","",1)</f>
        <v/>
      </c>
      <c r="U43" s="93" t="str">
        <f t="shared" ref="U43" si="75">IF(U41="","",1)</f>
        <v/>
      </c>
      <c r="V43" s="109" t="str">
        <f t="shared" ref="V43" si="76">IF(U41="","",1)</f>
        <v/>
      </c>
      <c r="X43" s="107"/>
      <c r="Y43" s="97"/>
      <c r="Z43" s="98"/>
      <c r="AB43" s="104"/>
      <c r="AC43" s="92"/>
      <c r="AD43" s="148"/>
      <c r="AF43" s="153"/>
      <c r="AG43" s="154"/>
      <c r="AH43" s="154"/>
      <c r="AI43" s="155"/>
      <c r="AJ43" s="156"/>
      <c r="AL43" s="159"/>
      <c r="AM43" s="155"/>
      <c r="AN43" s="155"/>
      <c r="AO43" s="155"/>
      <c r="AP43" s="155"/>
      <c r="AQ43" s="155"/>
      <c r="AR43" s="155"/>
      <c r="AS43" s="155"/>
      <c r="AT43" s="155"/>
      <c r="AU43" s="155"/>
      <c r="AV43" s="155"/>
      <c r="AW43" s="155"/>
      <c r="AX43" s="155"/>
      <c r="AY43" s="155"/>
      <c r="AZ43" s="155"/>
      <c r="BA43" s="155"/>
      <c r="BB43" s="155"/>
      <c r="BC43" s="155"/>
      <c r="BD43" s="155"/>
      <c r="BE43" s="155"/>
      <c r="BF43" s="155"/>
      <c r="BG43" s="155"/>
      <c r="BH43" s="155"/>
      <c r="BI43" s="155"/>
      <c r="BJ43" s="155"/>
      <c r="BK43" s="155"/>
      <c r="BL43" s="155"/>
      <c r="BM43" s="155"/>
      <c r="BN43" s="155"/>
      <c r="BO43" s="155"/>
      <c r="BP43" s="155"/>
      <c r="BQ43" s="155"/>
      <c r="BR43" s="156"/>
      <c r="BS43" s="118"/>
      <c r="BT43" s="158"/>
      <c r="BU43" s="97"/>
      <c r="BV43" s="105"/>
    </row>
    <row r="44" spans="2:74" ht="8.5" customHeight="1" thickTop="1" x14ac:dyDescent="0.35">
      <c r="B44" s="71"/>
      <c r="C44" s="45"/>
      <c r="D44" s="47"/>
      <c r="E44" s="60"/>
      <c r="G44" s="46"/>
      <c r="I44" s="61"/>
      <c r="K44" s="45"/>
      <c r="L44" s="1"/>
      <c r="M44" s="1"/>
      <c r="N44" s="1"/>
      <c r="O44" s="46"/>
      <c r="P44" s="1"/>
      <c r="Q44" s="56"/>
      <c r="R44" s="57"/>
      <c r="T44" s="5" t="str">
        <f t="shared" ref="T44" si="77">IF(U45="","",1)</f>
        <v/>
      </c>
      <c r="U44" s="1" t="str">
        <f t="shared" ref="U44" si="78">IF(U45="","",1)</f>
        <v/>
      </c>
      <c r="V44" s="6" t="str">
        <f t="shared" ref="V44" si="79">IF(U45="","",1)</f>
        <v/>
      </c>
      <c r="X44" s="60"/>
      <c r="Y44" s="46"/>
      <c r="Z44" s="76"/>
      <c r="AB44" s="82"/>
      <c r="AC44" s="45"/>
      <c r="AD44" s="134"/>
      <c r="AF44" s="135"/>
      <c r="AG44" s="136"/>
      <c r="AH44" s="136"/>
      <c r="AI44" s="137"/>
      <c r="AJ44" s="138"/>
      <c r="AL44" s="143"/>
      <c r="AM44" s="137"/>
      <c r="AN44" s="137"/>
      <c r="AO44" s="137"/>
      <c r="AP44" s="137"/>
      <c r="AQ44" s="137"/>
      <c r="AR44" s="137"/>
      <c r="AS44" s="137"/>
      <c r="AT44" s="137"/>
      <c r="AU44" s="137"/>
      <c r="AV44" s="137"/>
      <c r="AW44" s="137"/>
      <c r="AX44" s="137"/>
      <c r="AY44" s="137"/>
      <c r="AZ44" s="137"/>
      <c r="BA44" s="137"/>
      <c r="BB44" s="137"/>
      <c r="BC44" s="137"/>
      <c r="BD44" s="137"/>
      <c r="BE44" s="137"/>
      <c r="BF44" s="137"/>
      <c r="BG44" s="137"/>
      <c r="BH44" s="137"/>
      <c r="BI44" s="144"/>
      <c r="BJ44" s="144"/>
      <c r="BK44" s="144"/>
      <c r="BL44" s="144"/>
      <c r="BM44" s="144"/>
      <c r="BN44" s="144"/>
      <c r="BO44" s="144"/>
      <c r="BP44" s="144"/>
      <c r="BQ44" s="144"/>
      <c r="BR44" s="145"/>
      <c r="BS44" s="117"/>
      <c r="BT44" s="134"/>
      <c r="BU44" s="46"/>
      <c r="BV44" s="88"/>
    </row>
    <row r="45" spans="2:74" x14ac:dyDescent="0.35">
      <c r="B45" s="71"/>
      <c r="C45" s="45">
        <v>8</v>
      </c>
      <c r="D45" s="47" t="str">
        <f t="shared" si="15"/>
        <v/>
      </c>
      <c r="E45" s="60"/>
      <c r="F45" s="1" t="str">
        <f t="shared" si="16"/>
        <v/>
      </c>
      <c r="G45" s="46" t="str">
        <f t="shared" si="17"/>
        <v/>
      </c>
      <c r="I45" s="61"/>
      <c r="J45" s="108" t="s">
        <v>7</v>
      </c>
      <c r="K45" s="45" t="str">
        <f t="shared" si="5"/>
        <v/>
      </c>
      <c r="L45" s="1" t="str">
        <f t="shared" si="6"/>
        <v/>
      </c>
      <c r="M45" s="1" t="str">
        <f t="shared" si="7"/>
        <v/>
      </c>
      <c r="N45" s="1" t="str">
        <f t="shared" si="8"/>
        <v/>
      </c>
      <c r="O45" s="46" t="str">
        <f t="shared" si="9"/>
        <v/>
      </c>
      <c r="P45" s="1"/>
      <c r="Q45" s="56" t="str">
        <f t="shared" si="18"/>
        <v/>
      </c>
      <c r="R45" s="57" t="str">
        <f t="shared" si="19"/>
        <v/>
      </c>
      <c r="T45" s="5" t="str">
        <f t="shared" ref="T45" si="80">IF(U45="","",1)</f>
        <v/>
      </c>
      <c r="U45" s="4" t="str">
        <f t="shared" ref="U45" si="81">IF(SUM(Q45:R45)=0,"",SUM(Q45:R45))</f>
        <v/>
      </c>
      <c r="V45" s="6" t="str">
        <f t="shared" ref="V45" si="82">IF(U45="","",1)</f>
        <v/>
      </c>
      <c r="X45" s="60" t="str">
        <f t="shared" si="10"/>
        <v/>
      </c>
      <c r="Y45" s="46"/>
      <c r="Z45" s="76"/>
      <c r="AB45" s="82"/>
      <c r="AC45" s="45">
        <v>8</v>
      </c>
      <c r="AD45" s="60" t="s">
        <v>34</v>
      </c>
      <c r="AF45" s="45"/>
      <c r="AG45" s="1"/>
      <c r="AH45" s="1"/>
      <c r="AI45" s="1"/>
      <c r="AJ45" s="46"/>
      <c r="AK45" s="108"/>
      <c r="AL45" s="62" t="s">
        <v>7</v>
      </c>
      <c r="AM45" s="62" t="s">
        <v>7</v>
      </c>
      <c r="AN45" s="62" t="s">
        <v>7</v>
      </c>
      <c r="AO45" s="62" t="s">
        <v>7</v>
      </c>
      <c r="AP45" s="62" t="s">
        <v>7</v>
      </c>
      <c r="AQ45" s="62" t="s">
        <v>7</v>
      </c>
      <c r="AR45" s="62" t="s">
        <v>7</v>
      </c>
      <c r="AS45" s="62" t="s">
        <v>7</v>
      </c>
      <c r="AT45" s="62" t="s">
        <v>7</v>
      </c>
      <c r="AU45" s="62" t="s">
        <v>7</v>
      </c>
      <c r="AV45" s="62" t="s">
        <v>7</v>
      </c>
      <c r="AW45" s="62" t="s">
        <v>7</v>
      </c>
      <c r="AX45" s="62" t="s">
        <v>7</v>
      </c>
      <c r="AY45" s="62" t="s">
        <v>7</v>
      </c>
      <c r="AZ45" s="62" t="s">
        <v>7</v>
      </c>
      <c r="BA45" s="62" t="s">
        <v>7</v>
      </c>
      <c r="BB45" s="62" t="s">
        <v>7</v>
      </c>
      <c r="BC45" s="62" t="s">
        <v>7</v>
      </c>
      <c r="BD45" s="62" t="s">
        <v>7</v>
      </c>
      <c r="BE45" s="62" t="s">
        <v>7</v>
      </c>
      <c r="BF45" s="62" t="s">
        <v>7</v>
      </c>
      <c r="BG45" s="62" t="s">
        <v>7</v>
      </c>
      <c r="BH45" s="62" t="s">
        <v>7</v>
      </c>
      <c r="BI45" s="62" t="s">
        <v>7</v>
      </c>
      <c r="BJ45" s="62" t="s">
        <v>7</v>
      </c>
      <c r="BK45" s="62" t="s">
        <v>7</v>
      </c>
      <c r="BL45" s="62" t="s">
        <v>7</v>
      </c>
      <c r="BM45" s="62" t="s">
        <v>7</v>
      </c>
      <c r="BN45" s="62" t="s">
        <v>7</v>
      </c>
      <c r="BO45" s="62" t="s">
        <v>7</v>
      </c>
      <c r="BP45" s="62" t="s">
        <v>7</v>
      </c>
      <c r="BQ45" s="62" t="s">
        <v>7</v>
      </c>
      <c r="BR45" s="62" t="s">
        <v>7</v>
      </c>
      <c r="BS45" s="117"/>
      <c r="BT45" s="60" t="str">
        <f t="shared" si="11"/>
        <v/>
      </c>
      <c r="BU45" s="46">
        <v>8</v>
      </c>
      <c r="BV45" s="88"/>
    </row>
    <row r="46" spans="2:74" x14ac:dyDescent="0.35">
      <c r="B46" s="71"/>
      <c r="C46" s="45"/>
      <c r="D46" s="47"/>
      <c r="E46" s="60"/>
      <c r="G46" s="46"/>
      <c r="I46" s="61" t="str">
        <f>IF(SUM(AF46:AJ46)=0,"",SUM(AF46:AJ46))</f>
        <v/>
      </c>
      <c r="J46" s="108" t="s">
        <v>12</v>
      </c>
      <c r="K46" s="45" t="str">
        <f t="shared" si="5"/>
        <v/>
      </c>
      <c r="L46" s="1" t="str">
        <f t="shared" si="6"/>
        <v/>
      </c>
      <c r="M46" s="1" t="str">
        <f t="shared" si="7"/>
        <v/>
      </c>
      <c r="N46" s="1" t="str">
        <f t="shared" si="8"/>
        <v/>
      </c>
      <c r="O46" s="46" t="str">
        <f t="shared" si="9"/>
        <v/>
      </c>
      <c r="P46" s="1"/>
      <c r="Q46" s="56"/>
      <c r="R46" s="57"/>
      <c r="T46" s="5" t="str">
        <f t="shared" ref="T46" si="83">IF(U45="","",1)</f>
        <v/>
      </c>
      <c r="U46" s="126" t="str">
        <f t="shared" ref="U46" si="84">IF(U45="","",1)</f>
        <v/>
      </c>
      <c r="V46" s="6" t="str">
        <f t="shared" ref="V46" si="85">IF(U45="","",1)</f>
        <v/>
      </c>
      <c r="X46" s="60"/>
      <c r="Y46" s="46"/>
      <c r="Z46" s="76"/>
      <c r="AB46" s="82"/>
      <c r="AC46" s="45"/>
      <c r="AD46" s="60"/>
      <c r="AF46" s="45" t="s">
        <v>12</v>
      </c>
      <c r="AG46" s="1" t="s">
        <v>12</v>
      </c>
      <c r="AH46" s="1" t="s">
        <v>12</v>
      </c>
      <c r="AI46" s="1" t="s">
        <v>12</v>
      </c>
      <c r="AJ46" s="46" t="s">
        <v>12</v>
      </c>
      <c r="AK46" s="108"/>
      <c r="AL46" s="45" t="s">
        <v>12</v>
      </c>
      <c r="AM46" s="45" t="s">
        <v>12</v>
      </c>
      <c r="AN46" s="45" t="s">
        <v>12</v>
      </c>
      <c r="AO46" s="45" t="s">
        <v>12</v>
      </c>
      <c r="AP46" s="45" t="s">
        <v>12</v>
      </c>
      <c r="AQ46" s="45" t="s">
        <v>12</v>
      </c>
      <c r="AR46" s="45" t="s">
        <v>12</v>
      </c>
      <c r="AS46" s="45" t="s">
        <v>12</v>
      </c>
      <c r="AT46" s="45" t="s">
        <v>12</v>
      </c>
      <c r="AU46" s="45" t="s">
        <v>12</v>
      </c>
      <c r="AV46" s="45" t="s">
        <v>12</v>
      </c>
      <c r="AW46" s="45" t="s">
        <v>12</v>
      </c>
      <c r="AX46" s="45" t="s">
        <v>12</v>
      </c>
      <c r="AY46" s="45" t="s">
        <v>12</v>
      </c>
      <c r="AZ46" s="45" t="s">
        <v>12</v>
      </c>
      <c r="BA46" s="45" t="s">
        <v>12</v>
      </c>
      <c r="BB46" s="45" t="s">
        <v>12</v>
      </c>
      <c r="BC46" s="45" t="s">
        <v>12</v>
      </c>
      <c r="BD46" s="45" t="s">
        <v>12</v>
      </c>
      <c r="BE46" s="45" t="s">
        <v>12</v>
      </c>
      <c r="BF46" s="45" t="s">
        <v>12</v>
      </c>
      <c r="BG46" s="45" t="s">
        <v>12</v>
      </c>
      <c r="BH46" s="45" t="s">
        <v>12</v>
      </c>
      <c r="BI46" s="45" t="s">
        <v>12</v>
      </c>
      <c r="BJ46" s="45" t="s">
        <v>12</v>
      </c>
      <c r="BK46" s="45" t="s">
        <v>12</v>
      </c>
      <c r="BL46" s="45" t="s">
        <v>12</v>
      </c>
      <c r="BM46" s="45" t="s">
        <v>12</v>
      </c>
      <c r="BN46" s="45" t="s">
        <v>12</v>
      </c>
      <c r="BO46" s="45" t="s">
        <v>12</v>
      </c>
      <c r="BP46" s="45" t="s">
        <v>12</v>
      </c>
      <c r="BQ46" s="45" t="s">
        <v>12</v>
      </c>
      <c r="BR46" s="45" t="s">
        <v>12</v>
      </c>
      <c r="BS46" s="117"/>
      <c r="BT46" s="60"/>
      <c r="BU46" s="46"/>
      <c r="BV46" s="88"/>
    </row>
    <row r="47" spans="2:74" s="39" customFormat="1" ht="8.5" customHeight="1" thickBot="1" x14ac:dyDescent="0.4">
      <c r="B47" s="102"/>
      <c r="C47" s="92"/>
      <c r="D47" s="107"/>
      <c r="E47" s="103"/>
      <c r="F47" s="115"/>
      <c r="G47" s="116"/>
      <c r="I47" s="95"/>
      <c r="K47" s="96"/>
      <c r="L47" s="93"/>
      <c r="M47" s="93"/>
      <c r="N47" s="93"/>
      <c r="O47" s="94"/>
      <c r="Q47" s="112"/>
      <c r="R47" s="113"/>
      <c r="T47" s="110" t="str">
        <f t="shared" ref="T47" si="86">IF(U45="","",1)</f>
        <v/>
      </c>
      <c r="U47" s="93" t="str">
        <f t="shared" ref="U47" si="87">IF(U45="","",1)</f>
        <v/>
      </c>
      <c r="V47" s="109" t="str">
        <f t="shared" ref="V47" si="88">IF(U45="","",1)</f>
        <v/>
      </c>
      <c r="X47" s="107"/>
      <c r="Y47" s="97"/>
      <c r="Z47" s="98"/>
      <c r="AB47" s="104"/>
      <c r="AC47" s="92"/>
      <c r="AD47" s="139"/>
      <c r="AF47" s="140"/>
      <c r="AG47" s="141"/>
      <c r="AH47" s="141"/>
      <c r="AI47" s="141"/>
      <c r="AJ47" s="142"/>
      <c r="AL47" s="140"/>
      <c r="AM47" s="141"/>
      <c r="AN47" s="141"/>
      <c r="AO47" s="141"/>
      <c r="AP47" s="141"/>
      <c r="AQ47" s="141"/>
      <c r="AR47" s="141"/>
      <c r="AS47" s="141"/>
      <c r="AT47" s="141"/>
      <c r="AU47" s="141"/>
      <c r="AV47" s="141"/>
      <c r="AW47" s="141"/>
      <c r="AX47" s="141"/>
      <c r="AY47" s="141"/>
      <c r="AZ47" s="141"/>
      <c r="BA47" s="141"/>
      <c r="BB47" s="141"/>
      <c r="BC47" s="141"/>
      <c r="BD47" s="141"/>
      <c r="BE47" s="141"/>
      <c r="BF47" s="141"/>
      <c r="BG47" s="141"/>
      <c r="BH47" s="141"/>
      <c r="BI47" s="141"/>
      <c r="BJ47" s="141"/>
      <c r="BK47" s="141"/>
      <c r="BL47" s="141"/>
      <c r="BM47" s="141"/>
      <c r="BN47" s="141"/>
      <c r="BO47" s="141"/>
      <c r="BP47" s="141"/>
      <c r="BQ47" s="141"/>
      <c r="BR47" s="142"/>
      <c r="BS47" s="118"/>
      <c r="BT47" s="146"/>
      <c r="BU47" s="97"/>
      <c r="BV47" s="105"/>
    </row>
    <row r="48" spans="2:74" ht="8.5" customHeight="1" thickTop="1" x14ac:dyDescent="0.35">
      <c r="B48" s="71"/>
      <c r="C48" s="45"/>
      <c r="D48" s="47"/>
      <c r="E48" s="60"/>
      <c r="G48" s="46"/>
      <c r="I48" s="61"/>
      <c r="K48" s="45"/>
      <c r="L48" s="1"/>
      <c r="M48" s="1"/>
      <c r="N48" s="1"/>
      <c r="O48" s="46"/>
      <c r="P48" s="1"/>
      <c r="Q48" s="56"/>
      <c r="R48" s="57"/>
      <c r="T48" s="5" t="str">
        <f t="shared" ref="T48" si="89">IF(U49="","",1)</f>
        <v/>
      </c>
      <c r="U48" s="1" t="str">
        <f t="shared" ref="U48" si="90">IF(U49="","",1)</f>
        <v/>
      </c>
      <c r="V48" s="6" t="str">
        <f t="shared" ref="V48" si="91">IF(U49="","",1)</f>
        <v/>
      </c>
      <c r="X48" s="60"/>
      <c r="Y48" s="46"/>
      <c r="Z48" s="76"/>
      <c r="AB48" s="82"/>
      <c r="AC48" s="45"/>
      <c r="AD48" s="149"/>
      <c r="AF48" s="150"/>
      <c r="AG48" s="151"/>
      <c r="AH48" s="151"/>
      <c r="AI48" s="151"/>
      <c r="AJ48" s="152"/>
      <c r="AL48" s="150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  <c r="BI48" s="157"/>
      <c r="BJ48" s="157"/>
      <c r="BK48" s="157"/>
      <c r="BL48" s="157"/>
      <c r="BM48" s="157"/>
      <c r="BN48" s="157"/>
      <c r="BO48" s="157"/>
      <c r="BP48" s="157"/>
      <c r="BQ48" s="157"/>
      <c r="BR48" s="152"/>
      <c r="BS48" s="117"/>
      <c r="BT48" s="149"/>
      <c r="BU48" s="46"/>
      <c r="BV48" s="88"/>
    </row>
    <row r="49" spans="1:74" x14ac:dyDescent="0.35">
      <c r="B49" s="71"/>
      <c r="C49" s="45">
        <v>9</v>
      </c>
      <c r="D49" s="47" t="str">
        <f t="shared" si="15"/>
        <v/>
      </c>
      <c r="E49" s="60"/>
      <c r="F49" s="1" t="str">
        <f t="shared" si="16"/>
        <v/>
      </c>
      <c r="G49" s="46" t="str">
        <f t="shared" si="17"/>
        <v/>
      </c>
      <c r="I49" s="61"/>
      <c r="J49" s="108" t="s">
        <v>7</v>
      </c>
      <c r="K49" s="45" t="str">
        <f t="shared" si="5"/>
        <v/>
      </c>
      <c r="L49" s="1" t="str">
        <f t="shared" si="6"/>
        <v/>
      </c>
      <c r="M49" s="1" t="str">
        <f t="shared" si="7"/>
        <v/>
      </c>
      <c r="N49" s="1" t="str">
        <f t="shared" si="8"/>
        <v/>
      </c>
      <c r="O49" s="46" t="str">
        <f t="shared" si="9"/>
        <v/>
      </c>
      <c r="P49" s="1"/>
      <c r="Q49" s="56" t="str">
        <f t="shared" si="18"/>
        <v/>
      </c>
      <c r="R49" s="57" t="str">
        <f t="shared" si="19"/>
        <v/>
      </c>
      <c r="T49" s="5" t="str">
        <f t="shared" ref="T49" si="92">IF(U49="","",1)</f>
        <v/>
      </c>
      <c r="U49" s="4" t="str">
        <f t="shared" ref="U49" si="93">IF(SUM(Q49:R49)=0,"",SUM(Q49:R49))</f>
        <v/>
      </c>
      <c r="V49" s="6" t="str">
        <f t="shared" ref="V49" si="94">IF(U49="","",1)</f>
        <v/>
      </c>
      <c r="X49" s="60" t="str">
        <f t="shared" si="10"/>
        <v/>
      </c>
      <c r="Y49" s="46"/>
      <c r="Z49" s="76"/>
      <c r="AB49" s="82"/>
      <c r="AC49" s="45">
        <v>9</v>
      </c>
      <c r="AD49" s="60" t="s">
        <v>34</v>
      </c>
      <c r="AF49" s="45"/>
      <c r="AG49" s="1"/>
      <c r="AH49" s="1"/>
      <c r="AI49" s="1"/>
      <c r="AJ49" s="46"/>
      <c r="AK49" s="108"/>
      <c r="AL49" s="62" t="s">
        <v>7</v>
      </c>
      <c r="AM49" s="62" t="s">
        <v>7</v>
      </c>
      <c r="AN49" s="62" t="s">
        <v>7</v>
      </c>
      <c r="AO49" s="62" t="s">
        <v>7</v>
      </c>
      <c r="AP49" s="62" t="s">
        <v>7</v>
      </c>
      <c r="AQ49" s="62" t="s">
        <v>7</v>
      </c>
      <c r="AR49" s="62" t="s">
        <v>7</v>
      </c>
      <c r="AS49" s="62" t="s">
        <v>7</v>
      </c>
      <c r="AT49" s="62" t="s">
        <v>7</v>
      </c>
      <c r="AU49" s="62" t="s">
        <v>7</v>
      </c>
      <c r="AV49" s="62" t="s">
        <v>7</v>
      </c>
      <c r="AW49" s="62" t="s">
        <v>7</v>
      </c>
      <c r="AX49" s="62" t="s">
        <v>7</v>
      </c>
      <c r="AY49" s="62" t="s">
        <v>7</v>
      </c>
      <c r="AZ49" s="62" t="s">
        <v>7</v>
      </c>
      <c r="BA49" s="62" t="s">
        <v>7</v>
      </c>
      <c r="BB49" s="62" t="s">
        <v>7</v>
      </c>
      <c r="BC49" s="62" t="s">
        <v>7</v>
      </c>
      <c r="BD49" s="62" t="s">
        <v>7</v>
      </c>
      <c r="BE49" s="62" t="s">
        <v>7</v>
      </c>
      <c r="BF49" s="62" t="s">
        <v>7</v>
      </c>
      <c r="BG49" s="62" t="s">
        <v>7</v>
      </c>
      <c r="BH49" s="62" t="s">
        <v>7</v>
      </c>
      <c r="BI49" s="62" t="s">
        <v>7</v>
      </c>
      <c r="BJ49" s="62" t="s">
        <v>7</v>
      </c>
      <c r="BK49" s="62" t="s">
        <v>7</v>
      </c>
      <c r="BL49" s="62" t="s">
        <v>7</v>
      </c>
      <c r="BM49" s="62" t="s">
        <v>7</v>
      </c>
      <c r="BN49" s="62" t="s">
        <v>7</v>
      </c>
      <c r="BO49" s="62" t="s">
        <v>7</v>
      </c>
      <c r="BP49" s="62" t="s">
        <v>7</v>
      </c>
      <c r="BQ49" s="62" t="s">
        <v>7</v>
      </c>
      <c r="BR49" s="62" t="s">
        <v>7</v>
      </c>
      <c r="BS49" s="117"/>
      <c r="BT49" s="60" t="str">
        <f t="shared" si="11"/>
        <v/>
      </c>
      <c r="BU49" s="46">
        <v>9</v>
      </c>
      <c r="BV49" s="88"/>
    </row>
    <row r="50" spans="1:74" x14ac:dyDescent="0.35">
      <c r="A50" t="s">
        <v>92</v>
      </c>
      <c r="B50" s="71"/>
      <c r="C50" s="45"/>
      <c r="D50" s="47"/>
      <c r="E50" s="60"/>
      <c r="G50" s="46"/>
      <c r="I50" s="61" t="str">
        <f>IF(SUM(AF50:AJ50)=0,"",SUM(AF50:AJ50))</f>
        <v/>
      </c>
      <c r="J50" s="108" t="s">
        <v>12</v>
      </c>
      <c r="K50" s="45" t="str">
        <f t="shared" si="5"/>
        <v/>
      </c>
      <c r="L50" s="1" t="str">
        <f t="shared" si="6"/>
        <v/>
      </c>
      <c r="M50" s="1" t="str">
        <f t="shared" si="7"/>
        <v/>
      </c>
      <c r="N50" s="1" t="str">
        <f t="shared" si="8"/>
        <v/>
      </c>
      <c r="O50" s="46" t="str">
        <f t="shared" si="9"/>
        <v/>
      </c>
      <c r="P50" s="1"/>
      <c r="Q50" s="56"/>
      <c r="R50" s="57"/>
      <c r="T50" s="5" t="str">
        <f t="shared" ref="T50" si="95">IF(U49="","",1)</f>
        <v/>
      </c>
      <c r="U50" s="126" t="str">
        <f t="shared" ref="U50" si="96">IF(U49="","",1)</f>
        <v/>
      </c>
      <c r="V50" s="6" t="str">
        <f t="shared" ref="V50" si="97">IF(U49="","",1)</f>
        <v/>
      </c>
      <c r="X50" s="60"/>
      <c r="Y50" s="46"/>
      <c r="Z50" s="76"/>
      <c r="AB50" s="82"/>
      <c r="AC50" s="45"/>
      <c r="AD50" s="60"/>
      <c r="AF50" s="45" t="s">
        <v>12</v>
      </c>
      <c r="AG50" s="1" t="s">
        <v>12</v>
      </c>
      <c r="AH50" s="1" t="s">
        <v>12</v>
      </c>
      <c r="AI50" s="1" t="s">
        <v>12</v>
      </c>
      <c r="AJ50" s="46" t="s">
        <v>12</v>
      </c>
      <c r="AK50" s="108"/>
      <c r="AL50" s="45" t="s">
        <v>12</v>
      </c>
      <c r="AM50" s="45" t="s">
        <v>12</v>
      </c>
      <c r="AN50" s="45" t="s">
        <v>12</v>
      </c>
      <c r="AO50" s="45" t="s">
        <v>12</v>
      </c>
      <c r="AP50" s="45" t="s">
        <v>12</v>
      </c>
      <c r="AQ50" s="45" t="s">
        <v>12</v>
      </c>
      <c r="AR50" s="45" t="s">
        <v>12</v>
      </c>
      <c r="AS50" s="45" t="s">
        <v>12</v>
      </c>
      <c r="AT50" s="45" t="s">
        <v>12</v>
      </c>
      <c r="AU50" s="45" t="s">
        <v>12</v>
      </c>
      <c r="AV50" s="45" t="s">
        <v>12</v>
      </c>
      <c r="AW50" s="45" t="s">
        <v>12</v>
      </c>
      <c r="AX50" s="45" t="s">
        <v>12</v>
      </c>
      <c r="AY50" s="45" t="s">
        <v>12</v>
      </c>
      <c r="AZ50" s="45" t="s">
        <v>12</v>
      </c>
      <c r="BA50" s="45" t="s">
        <v>12</v>
      </c>
      <c r="BB50" s="45" t="s">
        <v>12</v>
      </c>
      <c r="BC50" s="45" t="s">
        <v>12</v>
      </c>
      <c r="BD50" s="45" t="s">
        <v>12</v>
      </c>
      <c r="BE50" s="45" t="s">
        <v>12</v>
      </c>
      <c r="BF50" s="45" t="s">
        <v>12</v>
      </c>
      <c r="BG50" s="45" t="s">
        <v>12</v>
      </c>
      <c r="BH50" s="45" t="s">
        <v>12</v>
      </c>
      <c r="BI50" s="45" t="s">
        <v>12</v>
      </c>
      <c r="BJ50" s="45" t="s">
        <v>12</v>
      </c>
      <c r="BK50" s="45" t="s">
        <v>12</v>
      </c>
      <c r="BL50" s="45" t="s">
        <v>12</v>
      </c>
      <c r="BM50" s="45" t="s">
        <v>12</v>
      </c>
      <c r="BN50" s="45" t="s">
        <v>12</v>
      </c>
      <c r="BO50" s="45" t="s">
        <v>12</v>
      </c>
      <c r="BP50" s="45" t="s">
        <v>12</v>
      </c>
      <c r="BQ50" s="45" t="s">
        <v>12</v>
      </c>
      <c r="BR50" s="45" t="s">
        <v>12</v>
      </c>
      <c r="BS50" s="117"/>
      <c r="BT50" s="60"/>
      <c r="BU50" s="46"/>
      <c r="BV50" s="88"/>
    </row>
    <row r="51" spans="1:74" s="39" customFormat="1" ht="8.5" customHeight="1" thickBot="1" x14ac:dyDescent="0.4">
      <c r="B51" s="102"/>
      <c r="C51" s="92"/>
      <c r="D51" s="107"/>
      <c r="E51" s="103"/>
      <c r="F51" s="115"/>
      <c r="G51" s="116"/>
      <c r="I51" s="95"/>
      <c r="K51" s="96"/>
      <c r="L51" s="93"/>
      <c r="M51" s="93"/>
      <c r="N51" s="93"/>
      <c r="O51" s="94"/>
      <c r="Q51" s="112"/>
      <c r="R51" s="113"/>
      <c r="T51" s="110" t="str">
        <f t="shared" ref="T51" si="98">IF(U49="","",1)</f>
        <v/>
      </c>
      <c r="U51" s="93" t="str">
        <f t="shared" ref="U51" si="99">IF(U49="","",1)</f>
        <v/>
      </c>
      <c r="V51" s="109" t="str">
        <f t="shared" ref="V51" si="100">IF(U49="","",1)</f>
        <v/>
      </c>
      <c r="X51" s="107"/>
      <c r="Y51" s="97"/>
      <c r="Z51" s="98"/>
      <c r="AB51" s="104"/>
      <c r="AC51" s="92"/>
      <c r="AD51" s="148"/>
      <c r="AE51" s="93"/>
      <c r="AF51" s="153"/>
      <c r="AG51" s="154"/>
      <c r="AH51" s="154"/>
      <c r="AI51" s="155"/>
      <c r="AJ51" s="156"/>
      <c r="AL51" s="159"/>
      <c r="AM51" s="155"/>
      <c r="AN51" s="155"/>
      <c r="AO51" s="155"/>
      <c r="AP51" s="155"/>
      <c r="AQ51" s="155"/>
      <c r="AR51" s="155"/>
      <c r="AS51" s="155"/>
      <c r="AT51" s="155"/>
      <c r="AU51" s="155"/>
      <c r="AV51" s="155"/>
      <c r="AW51" s="155"/>
      <c r="AX51" s="155"/>
      <c r="AY51" s="155"/>
      <c r="AZ51" s="155"/>
      <c r="BA51" s="155"/>
      <c r="BB51" s="155"/>
      <c r="BC51" s="155"/>
      <c r="BD51" s="155"/>
      <c r="BE51" s="155"/>
      <c r="BF51" s="155"/>
      <c r="BG51" s="155"/>
      <c r="BH51" s="155"/>
      <c r="BI51" s="155"/>
      <c r="BJ51" s="155"/>
      <c r="BK51" s="155"/>
      <c r="BL51" s="155"/>
      <c r="BM51" s="155"/>
      <c r="BN51" s="155"/>
      <c r="BO51" s="155"/>
      <c r="BP51" s="155"/>
      <c r="BQ51" s="155"/>
      <c r="BR51" s="156"/>
      <c r="BS51" s="118"/>
      <c r="BT51" s="158"/>
      <c r="BU51" s="97"/>
      <c r="BV51" s="105"/>
    </row>
    <row r="52" spans="1:74" ht="8.5" customHeight="1" thickTop="1" x14ac:dyDescent="0.35">
      <c r="B52" s="71"/>
      <c r="C52" s="45"/>
      <c r="D52" s="47"/>
      <c r="E52" s="60"/>
      <c r="G52" s="46"/>
      <c r="I52" s="61"/>
      <c r="K52" s="45"/>
      <c r="L52" s="1"/>
      <c r="M52" s="1"/>
      <c r="N52" s="1"/>
      <c r="O52" s="46"/>
      <c r="P52" s="1"/>
      <c r="Q52" s="56"/>
      <c r="R52" s="57"/>
      <c r="T52" s="5" t="str">
        <f t="shared" ref="T52" si="101">IF(U53="","",1)</f>
        <v/>
      </c>
      <c r="U52" s="1" t="str">
        <f t="shared" ref="U52" si="102">IF(U53="","",1)</f>
        <v/>
      </c>
      <c r="V52" s="6" t="str">
        <f t="shared" ref="V52" si="103">IF(U53="","",1)</f>
        <v/>
      </c>
      <c r="X52" s="60"/>
      <c r="Y52" s="46"/>
      <c r="Z52" s="76"/>
      <c r="AB52" s="82"/>
      <c r="AC52" s="45"/>
      <c r="AD52" s="134"/>
      <c r="AF52" s="135"/>
      <c r="AG52" s="136"/>
      <c r="AH52" s="136"/>
      <c r="AI52" s="137"/>
      <c r="AJ52" s="138"/>
      <c r="AL52" s="143"/>
      <c r="AM52" s="137"/>
      <c r="AN52" s="137"/>
      <c r="AO52" s="137"/>
      <c r="AP52" s="137"/>
      <c r="AQ52" s="137"/>
      <c r="AR52" s="137"/>
      <c r="AS52" s="137"/>
      <c r="AT52" s="137"/>
      <c r="AU52" s="137"/>
      <c r="AV52" s="137"/>
      <c r="AW52" s="137"/>
      <c r="AX52" s="137"/>
      <c r="AY52" s="137"/>
      <c r="AZ52" s="137"/>
      <c r="BA52" s="137"/>
      <c r="BB52" s="137"/>
      <c r="BC52" s="137"/>
      <c r="BD52" s="137"/>
      <c r="BE52" s="137"/>
      <c r="BF52" s="137"/>
      <c r="BG52" s="137"/>
      <c r="BH52" s="137"/>
      <c r="BI52" s="144"/>
      <c r="BJ52" s="144"/>
      <c r="BK52" s="144"/>
      <c r="BL52" s="144"/>
      <c r="BM52" s="144"/>
      <c r="BN52" s="144"/>
      <c r="BO52" s="144"/>
      <c r="BP52" s="144"/>
      <c r="BQ52" s="144"/>
      <c r="BR52" s="145"/>
      <c r="BS52" s="117"/>
      <c r="BT52" s="134"/>
      <c r="BU52" s="46"/>
      <c r="BV52" s="88"/>
    </row>
    <row r="53" spans="1:74" x14ac:dyDescent="0.35">
      <c r="B53" s="71"/>
      <c r="C53" s="45">
        <v>10</v>
      </c>
      <c r="D53" s="47" t="str">
        <f t="shared" si="15"/>
        <v/>
      </c>
      <c r="E53" s="60"/>
      <c r="F53" s="1" t="str">
        <f t="shared" si="16"/>
        <v/>
      </c>
      <c r="G53" s="46" t="str">
        <f t="shared" si="17"/>
        <v/>
      </c>
      <c r="I53" s="61"/>
      <c r="J53" s="108" t="s">
        <v>7</v>
      </c>
      <c r="K53" s="45" t="str">
        <f t="shared" si="5"/>
        <v/>
      </c>
      <c r="L53" s="1" t="str">
        <f t="shared" si="6"/>
        <v/>
      </c>
      <c r="M53" s="1" t="str">
        <f t="shared" si="7"/>
        <v/>
      </c>
      <c r="N53" s="1" t="str">
        <f t="shared" si="8"/>
        <v/>
      </c>
      <c r="O53" s="46" t="str">
        <f t="shared" si="9"/>
        <v/>
      </c>
      <c r="P53" s="1"/>
      <c r="Q53" s="56" t="str">
        <f t="shared" si="18"/>
        <v/>
      </c>
      <c r="R53" s="57" t="str">
        <f t="shared" si="19"/>
        <v/>
      </c>
      <c r="T53" s="5" t="str">
        <f t="shared" ref="T53" si="104">IF(U53="","",1)</f>
        <v/>
      </c>
      <c r="U53" s="4" t="str">
        <f t="shared" ref="U53" si="105">IF(SUM(Q53:R53)=0,"",SUM(Q53:R53))</f>
        <v/>
      </c>
      <c r="V53" s="6" t="str">
        <f t="shared" ref="V53" si="106">IF(U53="","",1)</f>
        <v/>
      </c>
      <c r="X53" s="60" t="str">
        <f t="shared" si="10"/>
        <v/>
      </c>
      <c r="Y53" s="46"/>
      <c r="Z53" s="76"/>
      <c r="AB53" s="82"/>
      <c r="AC53" s="45">
        <v>10</v>
      </c>
      <c r="AD53" s="60" t="s">
        <v>34</v>
      </c>
      <c r="AF53" s="45"/>
      <c r="AG53" s="1"/>
      <c r="AH53" s="1"/>
      <c r="AI53" s="1"/>
      <c r="AJ53" s="46"/>
      <c r="AK53" s="108"/>
      <c r="AL53" s="62" t="s">
        <v>7</v>
      </c>
      <c r="AM53" s="62" t="s">
        <v>7</v>
      </c>
      <c r="AN53" s="62" t="s">
        <v>7</v>
      </c>
      <c r="AO53" s="62" t="s">
        <v>7</v>
      </c>
      <c r="AP53" s="62" t="s">
        <v>7</v>
      </c>
      <c r="AQ53" s="62" t="s">
        <v>7</v>
      </c>
      <c r="AR53" s="62" t="s">
        <v>7</v>
      </c>
      <c r="AS53" s="62" t="s">
        <v>7</v>
      </c>
      <c r="AT53" s="62" t="s">
        <v>7</v>
      </c>
      <c r="AU53" s="62" t="s">
        <v>7</v>
      </c>
      <c r="AV53" s="62" t="s">
        <v>7</v>
      </c>
      <c r="AW53" s="62" t="s">
        <v>7</v>
      </c>
      <c r="AX53" s="62" t="s">
        <v>7</v>
      </c>
      <c r="AY53" s="62" t="s">
        <v>7</v>
      </c>
      <c r="AZ53" s="62" t="s">
        <v>7</v>
      </c>
      <c r="BA53" s="62" t="s">
        <v>7</v>
      </c>
      <c r="BB53" s="62" t="s">
        <v>7</v>
      </c>
      <c r="BC53" s="62" t="s">
        <v>7</v>
      </c>
      <c r="BD53" s="62" t="s">
        <v>7</v>
      </c>
      <c r="BE53" s="62" t="s">
        <v>7</v>
      </c>
      <c r="BF53" s="62" t="s">
        <v>7</v>
      </c>
      <c r="BG53" s="62" t="s">
        <v>7</v>
      </c>
      <c r="BH53" s="62" t="s">
        <v>7</v>
      </c>
      <c r="BI53" s="62" t="s">
        <v>7</v>
      </c>
      <c r="BJ53" s="62" t="s">
        <v>7</v>
      </c>
      <c r="BK53" s="62" t="s">
        <v>7</v>
      </c>
      <c r="BL53" s="62" t="s">
        <v>7</v>
      </c>
      <c r="BM53" s="62" t="s">
        <v>7</v>
      </c>
      <c r="BN53" s="62" t="s">
        <v>7</v>
      </c>
      <c r="BO53" s="62" t="s">
        <v>7</v>
      </c>
      <c r="BP53" s="62" t="s">
        <v>7</v>
      </c>
      <c r="BQ53" s="62" t="s">
        <v>7</v>
      </c>
      <c r="BR53" s="62" t="s">
        <v>7</v>
      </c>
      <c r="BS53" s="117"/>
      <c r="BT53" s="60" t="str">
        <f t="shared" si="11"/>
        <v/>
      </c>
      <c r="BU53" s="46">
        <v>10</v>
      </c>
      <c r="BV53" s="88"/>
    </row>
    <row r="54" spans="1:74" x14ac:dyDescent="0.35">
      <c r="B54" s="71"/>
      <c r="C54" s="45"/>
      <c r="D54" s="47"/>
      <c r="E54" s="60"/>
      <c r="F54" s="45"/>
      <c r="G54" s="46"/>
      <c r="I54" s="61" t="str">
        <f>IF(SUM(AF54:AJ54)=0,"",SUM(AF54:AJ54))</f>
        <v/>
      </c>
      <c r="J54" s="108" t="s">
        <v>12</v>
      </c>
      <c r="K54" s="45" t="str">
        <f t="shared" si="5"/>
        <v/>
      </c>
      <c r="L54" s="1" t="str">
        <f t="shared" si="6"/>
        <v/>
      </c>
      <c r="M54" s="1" t="str">
        <f t="shared" si="7"/>
        <v/>
      </c>
      <c r="N54" s="1" t="str">
        <f t="shared" si="8"/>
        <v/>
      </c>
      <c r="O54" s="46" t="str">
        <f t="shared" si="9"/>
        <v/>
      </c>
      <c r="P54" s="1"/>
      <c r="Q54" s="56"/>
      <c r="R54" s="57"/>
      <c r="T54" s="5" t="str">
        <f t="shared" ref="T54" si="107">IF(U53="","",1)</f>
        <v/>
      </c>
      <c r="U54" s="126" t="str">
        <f t="shared" ref="U54" si="108">IF(U53="","",1)</f>
        <v/>
      </c>
      <c r="V54" s="6" t="str">
        <f t="shared" ref="V54" si="109">IF(U53="","",1)</f>
        <v/>
      </c>
      <c r="X54" s="60"/>
      <c r="Y54" s="46"/>
      <c r="Z54" s="76"/>
      <c r="AB54" s="82"/>
      <c r="AC54" s="45"/>
      <c r="AD54" s="60"/>
      <c r="AF54" s="45" t="s">
        <v>12</v>
      </c>
      <c r="AG54" s="1" t="s">
        <v>12</v>
      </c>
      <c r="AH54" s="1" t="s">
        <v>12</v>
      </c>
      <c r="AI54" s="1" t="s">
        <v>12</v>
      </c>
      <c r="AJ54" s="46" t="s">
        <v>12</v>
      </c>
      <c r="AK54" s="108"/>
      <c r="AL54" s="45" t="s">
        <v>12</v>
      </c>
      <c r="AM54" s="45" t="s">
        <v>12</v>
      </c>
      <c r="AN54" s="45" t="s">
        <v>12</v>
      </c>
      <c r="AO54" s="45" t="s">
        <v>12</v>
      </c>
      <c r="AP54" s="45" t="s">
        <v>12</v>
      </c>
      <c r="AQ54" s="45" t="s">
        <v>12</v>
      </c>
      <c r="AR54" s="45" t="s">
        <v>12</v>
      </c>
      <c r="AS54" s="45" t="s">
        <v>12</v>
      </c>
      <c r="AT54" s="45" t="s">
        <v>12</v>
      </c>
      <c r="AU54" s="45" t="s">
        <v>12</v>
      </c>
      <c r="AV54" s="45" t="s">
        <v>12</v>
      </c>
      <c r="AW54" s="45" t="s">
        <v>12</v>
      </c>
      <c r="AX54" s="45" t="s">
        <v>12</v>
      </c>
      <c r="AY54" s="45" t="s">
        <v>12</v>
      </c>
      <c r="AZ54" s="45" t="s">
        <v>12</v>
      </c>
      <c r="BA54" s="45" t="s">
        <v>12</v>
      </c>
      <c r="BB54" s="45" t="s">
        <v>12</v>
      </c>
      <c r="BC54" s="45" t="s">
        <v>12</v>
      </c>
      <c r="BD54" s="45" t="s">
        <v>12</v>
      </c>
      <c r="BE54" s="45" t="s">
        <v>12</v>
      </c>
      <c r="BF54" s="45" t="s">
        <v>12</v>
      </c>
      <c r="BG54" s="45" t="s">
        <v>12</v>
      </c>
      <c r="BH54" s="45" t="s">
        <v>12</v>
      </c>
      <c r="BI54" s="45" t="s">
        <v>12</v>
      </c>
      <c r="BJ54" s="45" t="s">
        <v>12</v>
      </c>
      <c r="BK54" s="45" t="s">
        <v>12</v>
      </c>
      <c r="BL54" s="45" t="s">
        <v>12</v>
      </c>
      <c r="BM54" s="45" t="s">
        <v>12</v>
      </c>
      <c r="BN54" s="45" t="s">
        <v>12</v>
      </c>
      <c r="BO54" s="45" t="s">
        <v>12</v>
      </c>
      <c r="BP54" s="45" t="s">
        <v>12</v>
      </c>
      <c r="BQ54" s="45" t="s">
        <v>12</v>
      </c>
      <c r="BR54" s="45" t="s">
        <v>12</v>
      </c>
      <c r="BS54" s="117"/>
      <c r="BT54" s="60"/>
      <c r="BU54" s="46"/>
      <c r="BV54" s="88"/>
    </row>
    <row r="55" spans="1:74" s="39" customFormat="1" ht="8.5" customHeight="1" thickBot="1" x14ac:dyDescent="0.4">
      <c r="B55" s="102"/>
      <c r="C55" s="92"/>
      <c r="D55" s="107"/>
      <c r="E55" s="103"/>
      <c r="F55" s="115"/>
      <c r="G55" s="116"/>
      <c r="I55" s="95"/>
      <c r="K55" s="96"/>
      <c r="L55" s="93"/>
      <c r="M55" s="93"/>
      <c r="N55" s="93"/>
      <c r="O55" s="94"/>
      <c r="Q55" s="112"/>
      <c r="R55" s="113"/>
      <c r="T55" s="110" t="str">
        <f t="shared" ref="T55" si="110">IF(U53="","",1)</f>
        <v/>
      </c>
      <c r="U55" s="93" t="str">
        <f t="shared" ref="U55" si="111">IF(U53="","",1)</f>
        <v/>
      </c>
      <c r="V55" s="109" t="str">
        <f t="shared" ref="V55" si="112">IF(U53="","",1)</f>
        <v/>
      </c>
      <c r="X55" s="107"/>
      <c r="Y55" s="97"/>
      <c r="Z55" s="98"/>
      <c r="AB55" s="104"/>
      <c r="AC55" s="92"/>
      <c r="AD55" s="139"/>
      <c r="AF55" s="140"/>
      <c r="AG55" s="141"/>
      <c r="AH55" s="141"/>
      <c r="AI55" s="141"/>
      <c r="AJ55" s="142"/>
      <c r="AL55" s="140"/>
      <c r="AM55" s="141"/>
      <c r="AN55" s="141"/>
      <c r="AO55" s="141"/>
      <c r="AP55" s="141"/>
      <c r="AQ55" s="141"/>
      <c r="AR55" s="141"/>
      <c r="AS55" s="141"/>
      <c r="AT55" s="141"/>
      <c r="AU55" s="141"/>
      <c r="AV55" s="141"/>
      <c r="AW55" s="141"/>
      <c r="AX55" s="141"/>
      <c r="AY55" s="141"/>
      <c r="AZ55" s="141"/>
      <c r="BA55" s="141"/>
      <c r="BB55" s="141"/>
      <c r="BC55" s="141"/>
      <c r="BD55" s="141"/>
      <c r="BE55" s="141"/>
      <c r="BF55" s="141"/>
      <c r="BG55" s="141"/>
      <c r="BH55" s="141"/>
      <c r="BI55" s="141"/>
      <c r="BJ55" s="141"/>
      <c r="BK55" s="141"/>
      <c r="BL55" s="141"/>
      <c r="BM55" s="141"/>
      <c r="BN55" s="141"/>
      <c r="BO55" s="141"/>
      <c r="BP55" s="141"/>
      <c r="BQ55" s="141"/>
      <c r="BR55" s="142"/>
      <c r="BS55" s="118"/>
      <c r="BT55" s="146"/>
      <c r="BU55" s="97"/>
      <c r="BV55" s="105"/>
    </row>
    <row r="56" spans="1:74" ht="8.5" customHeight="1" thickTop="1" x14ac:dyDescent="0.35">
      <c r="B56" s="71"/>
      <c r="C56" s="45"/>
      <c r="D56" s="47"/>
      <c r="E56" s="60"/>
      <c r="G56" s="46"/>
      <c r="I56" s="61"/>
      <c r="K56" s="45"/>
      <c r="L56" s="1"/>
      <c r="M56" s="1"/>
      <c r="N56" s="1"/>
      <c r="O56" s="46"/>
      <c r="P56" s="1"/>
      <c r="Q56" s="56"/>
      <c r="R56" s="57"/>
      <c r="T56" s="5" t="str">
        <f t="shared" ref="T56" si="113">IF(U57="","",1)</f>
        <v/>
      </c>
      <c r="U56" s="1" t="str">
        <f t="shared" ref="U56" si="114">IF(U57="","",1)</f>
        <v/>
      </c>
      <c r="V56" s="6" t="str">
        <f t="shared" ref="V56" si="115">IF(U57="","",1)</f>
        <v/>
      </c>
      <c r="X56" s="60"/>
      <c r="Y56" s="46"/>
      <c r="Z56" s="76"/>
      <c r="AB56" s="82"/>
      <c r="AC56" s="45"/>
      <c r="AD56" s="149"/>
      <c r="AF56" s="150"/>
      <c r="AG56" s="151"/>
      <c r="AH56" s="151"/>
      <c r="AI56" s="151"/>
      <c r="AJ56" s="152"/>
      <c r="AL56" s="150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  <c r="BI56" s="157"/>
      <c r="BJ56" s="157"/>
      <c r="BK56" s="157"/>
      <c r="BL56" s="157"/>
      <c r="BM56" s="157"/>
      <c r="BN56" s="157"/>
      <c r="BO56" s="157"/>
      <c r="BP56" s="157"/>
      <c r="BQ56" s="157"/>
      <c r="BR56" s="152"/>
      <c r="BS56" s="117"/>
      <c r="BT56" s="149"/>
      <c r="BU56" s="46"/>
      <c r="BV56" s="88"/>
    </row>
    <row r="57" spans="1:74" x14ac:dyDescent="0.35">
      <c r="B57" s="71"/>
      <c r="C57" s="45">
        <v>11</v>
      </c>
      <c r="D57" s="47" t="str">
        <f t="shared" si="15"/>
        <v/>
      </c>
      <c r="E57" s="60"/>
      <c r="F57" s="1" t="str">
        <f t="shared" si="16"/>
        <v/>
      </c>
      <c r="G57" s="46" t="str">
        <f t="shared" si="17"/>
        <v/>
      </c>
      <c r="I57" s="61"/>
      <c r="J57" s="108" t="s">
        <v>7</v>
      </c>
      <c r="K57" s="45" t="str">
        <f t="shared" si="5"/>
        <v/>
      </c>
      <c r="L57" s="1" t="str">
        <f t="shared" si="6"/>
        <v/>
      </c>
      <c r="M57" s="1" t="str">
        <f t="shared" si="7"/>
        <v/>
      </c>
      <c r="N57" s="1" t="str">
        <f t="shared" si="8"/>
        <v/>
      </c>
      <c r="O57" s="46" t="str">
        <f t="shared" si="9"/>
        <v/>
      </c>
      <c r="P57" s="1"/>
      <c r="Q57" s="56" t="str">
        <f t="shared" si="18"/>
        <v/>
      </c>
      <c r="R57" s="57" t="str">
        <f t="shared" si="19"/>
        <v/>
      </c>
      <c r="T57" s="5" t="str">
        <f t="shared" ref="T57" si="116">IF(U57="","",1)</f>
        <v/>
      </c>
      <c r="U57" s="4" t="str">
        <f t="shared" ref="U57" si="117">IF(SUM(Q57:R57)=0,"",SUM(Q57:R57))</f>
        <v/>
      </c>
      <c r="V57" s="6" t="str">
        <f t="shared" ref="V57" si="118">IF(U57="","",1)</f>
        <v/>
      </c>
      <c r="X57" s="60" t="str">
        <f t="shared" si="10"/>
        <v/>
      </c>
      <c r="Y57" s="46"/>
      <c r="Z57" s="76"/>
      <c r="AB57" s="82"/>
      <c r="AC57" s="45">
        <v>11</v>
      </c>
      <c r="AD57" s="60" t="s">
        <v>34</v>
      </c>
      <c r="AF57" s="45"/>
      <c r="AG57" s="1"/>
      <c r="AH57" s="1"/>
      <c r="AI57" s="1"/>
      <c r="AJ57" s="46"/>
      <c r="AK57" s="108"/>
      <c r="AL57" s="62" t="s">
        <v>7</v>
      </c>
      <c r="AM57" s="62" t="s">
        <v>7</v>
      </c>
      <c r="AN57" s="62" t="s">
        <v>7</v>
      </c>
      <c r="AO57" s="62" t="s">
        <v>7</v>
      </c>
      <c r="AP57" s="62" t="s">
        <v>7</v>
      </c>
      <c r="AQ57" s="62" t="s">
        <v>7</v>
      </c>
      <c r="AR57" s="62" t="s">
        <v>7</v>
      </c>
      <c r="AS57" s="62" t="s">
        <v>7</v>
      </c>
      <c r="AT57" s="62" t="s">
        <v>7</v>
      </c>
      <c r="AU57" s="62" t="s">
        <v>7</v>
      </c>
      <c r="AV57" s="62" t="s">
        <v>7</v>
      </c>
      <c r="AW57" s="62" t="s">
        <v>7</v>
      </c>
      <c r="AX57" s="62" t="s">
        <v>7</v>
      </c>
      <c r="AY57" s="62" t="s">
        <v>7</v>
      </c>
      <c r="AZ57" s="62" t="s">
        <v>7</v>
      </c>
      <c r="BA57" s="62" t="s">
        <v>7</v>
      </c>
      <c r="BB57" s="62" t="s">
        <v>7</v>
      </c>
      <c r="BC57" s="62" t="s">
        <v>7</v>
      </c>
      <c r="BD57" s="62" t="s">
        <v>7</v>
      </c>
      <c r="BE57" s="62" t="s">
        <v>7</v>
      </c>
      <c r="BF57" s="62" t="s">
        <v>7</v>
      </c>
      <c r="BG57" s="62" t="s">
        <v>7</v>
      </c>
      <c r="BH57" s="62" t="s">
        <v>7</v>
      </c>
      <c r="BI57" s="62" t="s">
        <v>7</v>
      </c>
      <c r="BJ57" s="62" t="s">
        <v>7</v>
      </c>
      <c r="BK57" s="62" t="s">
        <v>7</v>
      </c>
      <c r="BL57" s="62" t="s">
        <v>7</v>
      </c>
      <c r="BM57" s="62" t="s">
        <v>7</v>
      </c>
      <c r="BN57" s="62" t="s">
        <v>7</v>
      </c>
      <c r="BO57" s="62" t="s">
        <v>7</v>
      </c>
      <c r="BP57" s="62" t="s">
        <v>7</v>
      </c>
      <c r="BQ57" s="62" t="s">
        <v>7</v>
      </c>
      <c r="BR57" s="62" t="s">
        <v>7</v>
      </c>
      <c r="BS57" s="117"/>
      <c r="BT57" s="60" t="str">
        <f t="shared" si="11"/>
        <v/>
      </c>
      <c r="BU57" s="46">
        <v>11</v>
      </c>
      <c r="BV57" s="88"/>
    </row>
    <row r="58" spans="1:74" x14ac:dyDescent="0.35">
      <c r="B58" s="71"/>
      <c r="C58" s="45"/>
      <c r="D58" s="47"/>
      <c r="E58" s="60"/>
      <c r="G58" s="46"/>
      <c r="I58" s="61" t="str">
        <f>IF(SUM(AF58:AJ58)=0,"",SUM(AF58:AJ58))</f>
        <v/>
      </c>
      <c r="J58" s="108" t="s">
        <v>12</v>
      </c>
      <c r="K58" s="45" t="str">
        <f t="shared" si="5"/>
        <v/>
      </c>
      <c r="L58" s="1" t="str">
        <f t="shared" si="6"/>
        <v/>
      </c>
      <c r="M58" s="1" t="str">
        <f t="shared" si="7"/>
        <v/>
      </c>
      <c r="N58" s="1" t="str">
        <f t="shared" si="8"/>
        <v/>
      </c>
      <c r="O58" s="46" t="str">
        <f t="shared" si="9"/>
        <v/>
      </c>
      <c r="P58" s="1"/>
      <c r="Q58" s="56"/>
      <c r="R58" s="57"/>
      <c r="T58" s="5" t="str">
        <f t="shared" ref="T58" si="119">IF(U57="","",1)</f>
        <v/>
      </c>
      <c r="U58" s="126" t="str">
        <f t="shared" ref="U58" si="120">IF(U57="","",1)</f>
        <v/>
      </c>
      <c r="V58" s="6" t="str">
        <f t="shared" ref="V58" si="121">IF(U57="","",1)</f>
        <v/>
      </c>
      <c r="X58" s="60"/>
      <c r="Y58" s="46"/>
      <c r="Z58" s="76"/>
      <c r="AB58" s="82"/>
      <c r="AC58" s="45"/>
      <c r="AD58" s="103"/>
      <c r="AF58" s="45" t="s">
        <v>12</v>
      </c>
      <c r="AG58" s="1" t="s">
        <v>12</v>
      </c>
      <c r="AH58" s="1" t="s">
        <v>12</v>
      </c>
      <c r="AI58" s="1" t="s">
        <v>12</v>
      </c>
      <c r="AJ58" s="46" t="s">
        <v>12</v>
      </c>
      <c r="AK58" s="108"/>
      <c r="AL58" s="45" t="s">
        <v>12</v>
      </c>
      <c r="AM58" s="45" t="s">
        <v>12</v>
      </c>
      <c r="AN58" s="45" t="s">
        <v>12</v>
      </c>
      <c r="AO58" s="45" t="s">
        <v>12</v>
      </c>
      <c r="AP58" s="45" t="s">
        <v>12</v>
      </c>
      <c r="AQ58" s="45" t="s">
        <v>12</v>
      </c>
      <c r="AR58" s="45" t="s">
        <v>12</v>
      </c>
      <c r="AS58" s="45" t="s">
        <v>12</v>
      </c>
      <c r="AT58" s="45" t="s">
        <v>12</v>
      </c>
      <c r="AU58" s="45" t="s">
        <v>12</v>
      </c>
      <c r="AV58" s="45" t="s">
        <v>12</v>
      </c>
      <c r="AW58" s="45" t="s">
        <v>12</v>
      </c>
      <c r="AX58" s="45" t="s">
        <v>12</v>
      </c>
      <c r="AY58" s="45" t="s">
        <v>12</v>
      </c>
      <c r="AZ58" s="45" t="s">
        <v>12</v>
      </c>
      <c r="BA58" s="45" t="s">
        <v>12</v>
      </c>
      <c r="BB58" s="45" t="s">
        <v>12</v>
      </c>
      <c r="BC58" s="45" t="s">
        <v>12</v>
      </c>
      <c r="BD58" s="45" t="s">
        <v>12</v>
      </c>
      <c r="BE58" s="45" t="s">
        <v>12</v>
      </c>
      <c r="BF58" s="45" t="s">
        <v>12</v>
      </c>
      <c r="BG58" s="45" t="s">
        <v>12</v>
      </c>
      <c r="BH58" s="45" t="s">
        <v>12</v>
      </c>
      <c r="BI58" s="45" t="s">
        <v>12</v>
      </c>
      <c r="BJ58" s="45" t="s">
        <v>12</v>
      </c>
      <c r="BK58" s="45" t="s">
        <v>12</v>
      </c>
      <c r="BL58" s="45" t="s">
        <v>12</v>
      </c>
      <c r="BM58" s="45" t="s">
        <v>12</v>
      </c>
      <c r="BN58" s="45" t="s">
        <v>12</v>
      </c>
      <c r="BO58" s="45" t="s">
        <v>12</v>
      </c>
      <c r="BP58" s="45" t="s">
        <v>12</v>
      </c>
      <c r="BQ58" s="45" t="s">
        <v>12</v>
      </c>
      <c r="BR58" s="45" t="s">
        <v>12</v>
      </c>
      <c r="BS58" s="117"/>
      <c r="BT58" s="60"/>
      <c r="BU58" s="46"/>
      <c r="BV58" s="88"/>
    </row>
    <row r="59" spans="1:74" s="39" customFormat="1" ht="8.5" customHeight="1" thickBot="1" x14ac:dyDescent="0.4">
      <c r="B59" s="102"/>
      <c r="C59" s="92"/>
      <c r="D59" s="107"/>
      <c r="E59" s="103"/>
      <c r="F59" s="115"/>
      <c r="G59" s="116"/>
      <c r="I59" s="95"/>
      <c r="K59" s="96"/>
      <c r="L59" s="93"/>
      <c r="M59" s="93"/>
      <c r="N59" s="93"/>
      <c r="O59" s="94"/>
      <c r="Q59" s="112"/>
      <c r="R59" s="113"/>
      <c r="T59" s="110" t="str">
        <f t="shared" ref="T59" si="122">IF(U57="","",1)</f>
        <v/>
      </c>
      <c r="U59" s="93" t="str">
        <f t="shared" ref="U59" si="123">IF(U57="","",1)</f>
        <v/>
      </c>
      <c r="V59" s="109" t="str">
        <f t="shared" ref="V59" si="124">IF(U57="","",1)</f>
        <v/>
      </c>
      <c r="X59" s="107"/>
      <c r="Y59" s="97"/>
      <c r="Z59" s="98"/>
      <c r="AB59" s="104"/>
      <c r="AC59" s="92"/>
      <c r="AD59" s="148"/>
      <c r="AF59" s="153"/>
      <c r="AG59" s="154"/>
      <c r="AH59" s="154"/>
      <c r="AI59" s="155"/>
      <c r="AJ59" s="156"/>
      <c r="AL59" s="159"/>
      <c r="AM59" s="155"/>
      <c r="AN59" s="155"/>
      <c r="AO59" s="155"/>
      <c r="AP59" s="155"/>
      <c r="AQ59" s="155"/>
      <c r="AR59" s="155"/>
      <c r="AS59" s="155"/>
      <c r="AT59" s="155"/>
      <c r="AU59" s="155"/>
      <c r="AV59" s="155"/>
      <c r="AW59" s="155"/>
      <c r="AX59" s="155"/>
      <c r="AY59" s="155"/>
      <c r="AZ59" s="155"/>
      <c r="BA59" s="155"/>
      <c r="BB59" s="155"/>
      <c r="BC59" s="155"/>
      <c r="BD59" s="155"/>
      <c r="BE59" s="155"/>
      <c r="BF59" s="155"/>
      <c r="BG59" s="155"/>
      <c r="BH59" s="155"/>
      <c r="BI59" s="155"/>
      <c r="BJ59" s="155"/>
      <c r="BK59" s="155"/>
      <c r="BL59" s="155"/>
      <c r="BM59" s="155"/>
      <c r="BN59" s="155"/>
      <c r="BO59" s="155"/>
      <c r="BP59" s="155"/>
      <c r="BQ59" s="155"/>
      <c r="BR59" s="156"/>
      <c r="BS59" s="118"/>
      <c r="BT59" s="158"/>
      <c r="BU59" s="97"/>
      <c r="BV59" s="105"/>
    </row>
    <row r="60" spans="1:74" ht="8.5" customHeight="1" thickTop="1" x14ac:dyDescent="0.35">
      <c r="B60" s="71"/>
      <c r="C60" s="45"/>
      <c r="D60" s="47"/>
      <c r="E60" s="60"/>
      <c r="G60" s="46"/>
      <c r="I60" s="61"/>
      <c r="K60" s="45"/>
      <c r="L60" s="1"/>
      <c r="M60" s="1"/>
      <c r="N60" s="1"/>
      <c r="O60" s="46"/>
      <c r="P60" s="1"/>
      <c r="Q60" s="56"/>
      <c r="R60" s="57"/>
      <c r="T60" s="5" t="str">
        <f t="shared" ref="T60" si="125">IF(U61="","",1)</f>
        <v/>
      </c>
      <c r="U60" s="1" t="str">
        <f t="shared" ref="U60" si="126">IF(U61="","",1)</f>
        <v/>
      </c>
      <c r="V60" s="6" t="str">
        <f t="shared" ref="V60" si="127">IF(U61="","",1)</f>
        <v/>
      </c>
      <c r="X60" s="60"/>
      <c r="Y60" s="46"/>
      <c r="Z60" s="76"/>
      <c r="AB60" s="82"/>
      <c r="AC60" s="45"/>
      <c r="AD60" s="134"/>
      <c r="AF60" s="135"/>
      <c r="AG60" s="136"/>
      <c r="AH60" s="136"/>
      <c r="AI60" s="137"/>
      <c r="AJ60" s="138"/>
      <c r="AL60" s="143"/>
      <c r="AM60" s="137"/>
      <c r="AN60" s="137"/>
      <c r="AO60" s="137"/>
      <c r="AP60" s="137"/>
      <c r="AQ60" s="137"/>
      <c r="AR60" s="137"/>
      <c r="AS60" s="137"/>
      <c r="AT60" s="137"/>
      <c r="AU60" s="137"/>
      <c r="AV60" s="137"/>
      <c r="AW60" s="137"/>
      <c r="AX60" s="137"/>
      <c r="AY60" s="137"/>
      <c r="AZ60" s="137"/>
      <c r="BA60" s="137"/>
      <c r="BB60" s="137"/>
      <c r="BC60" s="137"/>
      <c r="BD60" s="137"/>
      <c r="BE60" s="137"/>
      <c r="BF60" s="137"/>
      <c r="BG60" s="137"/>
      <c r="BH60" s="137"/>
      <c r="BI60" s="144"/>
      <c r="BJ60" s="144"/>
      <c r="BK60" s="144"/>
      <c r="BL60" s="144"/>
      <c r="BM60" s="144"/>
      <c r="BN60" s="144"/>
      <c r="BO60" s="144"/>
      <c r="BP60" s="144"/>
      <c r="BQ60" s="144"/>
      <c r="BR60" s="145"/>
      <c r="BS60" s="117"/>
      <c r="BT60" s="134"/>
      <c r="BU60" s="46"/>
      <c r="BV60" s="88"/>
    </row>
    <row r="61" spans="1:74" x14ac:dyDescent="0.35">
      <c r="B61" s="71"/>
      <c r="C61" s="45">
        <v>12</v>
      </c>
      <c r="D61" s="47" t="str">
        <f t="shared" si="15"/>
        <v/>
      </c>
      <c r="E61" s="60"/>
      <c r="F61" s="1" t="str">
        <f t="shared" si="16"/>
        <v/>
      </c>
      <c r="G61" s="46" t="str">
        <f t="shared" si="17"/>
        <v/>
      </c>
      <c r="I61" s="61"/>
      <c r="J61" s="108" t="s">
        <v>7</v>
      </c>
      <c r="K61" s="45" t="str">
        <f t="shared" si="5"/>
        <v/>
      </c>
      <c r="L61" s="1" t="str">
        <f t="shared" si="6"/>
        <v/>
      </c>
      <c r="M61" s="1" t="str">
        <f t="shared" si="7"/>
        <v/>
      </c>
      <c r="N61" s="1" t="str">
        <f t="shared" si="8"/>
        <v/>
      </c>
      <c r="O61" s="46" t="str">
        <f t="shared" si="9"/>
        <v/>
      </c>
      <c r="P61" s="1"/>
      <c r="Q61" s="56" t="str">
        <f t="shared" si="18"/>
        <v/>
      </c>
      <c r="R61" s="57" t="str">
        <f t="shared" si="19"/>
        <v/>
      </c>
      <c r="T61" s="5" t="str">
        <f t="shared" ref="T61" si="128">IF(U61="","",1)</f>
        <v/>
      </c>
      <c r="U61" s="4" t="str">
        <f t="shared" ref="U61" si="129">IF(SUM(Q61:R61)=0,"",SUM(Q61:R61))</f>
        <v/>
      </c>
      <c r="V61" s="6" t="str">
        <f t="shared" ref="V61" si="130">IF(U61="","",1)</f>
        <v/>
      </c>
      <c r="X61" s="60" t="str">
        <f t="shared" si="10"/>
        <v/>
      </c>
      <c r="Y61" s="46"/>
      <c r="Z61" s="76"/>
      <c r="AB61" s="82"/>
      <c r="AC61" s="45">
        <v>12</v>
      </c>
      <c r="AD61" s="60" t="s">
        <v>34</v>
      </c>
      <c r="AF61" s="45"/>
      <c r="AG61" s="1"/>
      <c r="AH61" s="1"/>
      <c r="AI61" s="1"/>
      <c r="AJ61" s="46"/>
      <c r="AK61" s="108"/>
      <c r="AL61" s="62" t="s">
        <v>7</v>
      </c>
      <c r="AM61" s="62" t="s">
        <v>7</v>
      </c>
      <c r="AN61" s="62" t="s">
        <v>7</v>
      </c>
      <c r="AO61" s="62" t="s">
        <v>7</v>
      </c>
      <c r="AP61" s="62" t="s">
        <v>7</v>
      </c>
      <c r="AQ61" s="62" t="s">
        <v>7</v>
      </c>
      <c r="AR61" s="62" t="s">
        <v>7</v>
      </c>
      <c r="AS61" s="62" t="s">
        <v>7</v>
      </c>
      <c r="AT61" s="62" t="s">
        <v>7</v>
      </c>
      <c r="AU61" s="62" t="s">
        <v>7</v>
      </c>
      <c r="AV61" s="62" t="s">
        <v>7</v>
      </c>
      <c r="AW61" s="62" t="s">
        <v>7</v>
      </c>
      <c r="AX61" s="62" t="s">
        <v>7</v>
      </c>
      <c r="AY61" s="62" t="s">
        <v>7</v>
      </c>
      <c r="AZ61" s="62" t="s">
        <v>7</v>
      </c>
      <c r="BA61" s="62" t="s">
        <v>7</v>
      </c>
      <c r="BB61" s="62" t="s">
        <v>7</v>
      </c>
      <c r="BC61" s="62" t="s">
        <v>7</v>
      </c>
      <c r="BD61" s="62" t="s">
        <v>7</v>
      </c>
      <c r="BE61" s="62" t="s">
        <v>7</v>
      </c>
      <c r="BF61" s="62" t="s">
        <v>7</v>
      </c>
      <c r="BG61" s="62" t="s">
        <v>7</v>
      </c>
      <c r="BH61" s="62" t="s">
        <v>7</v>
      </c>
      <c r="BI61" s="62" t="s">
        <v>7</v>
      </c>
      <c r="BJ61" s="62" t="s">
        <v>7</v>
      </c>
      <c r="BK61" s="62" t="s">
        <v>7</v>
      </c>
      <c r="BL61" s="62" t="s">
        <v>7</v>
      </c>
      <c r="BM61" s="62" t="s">
        <v>7</v>
      </c>
      <c r="BN61" s="62" t="s">
        <v>7</v>
      </c>
      <c r="BO61" s="62" t="s">
        <v>7</v>
      </c>
      <c r="BP61" s="62" t="s">
        <v>7</v>
      </c>
      <c r="BQ61" s="62" t="s">
        <v>7</v>
      </c>
      <c r="BR61" s="62" t="s">
        <v>7</v>
      </c>
      <c r="BS61" s="117"/>
      <c r="BT61" s="60" t="str">
        <f t="shared" si="11"/>
        <v/>
      </c>
      <c r="BU61" s="46">
        <v>12</v>
      </c>
      <c r="BV61" s="88"/>
    </row>
    <row r="62" spans="1:74" x14ac:dyDescent="0.35">
      <c r="B62" s="71"/>
      <c r="C62" s="45"/>
      <c r="D62" s="47"/>
      <c r="E62" s="60"/>
      <c r="G62" s="46"/>
      <c r="I62" s="61" t="str">
        <f>IF(SUM(AF62:AJ62)=0,"",SUM(AF62:AJ62))</f>
        <v/>
      </c>
      <c r="J62" s="108" t="s">
        <v>12</v>
      </c>
      <c r="K62" s="45" t="str">
        <f t="shared" si="5"/>
        <v/>
      </c>
      <c r="L62" s="1" t="str">
        <f t="shared" si="6"/>
        <v/>
      </c>
      <c r="M62" s="1" t="str">
        <f t="shared" si="7"/>
        <v/>
      </c>
      <c r="N62" s="1" t="str">
        <f t="shared" si="8"/>
        <v/>
      </c>
      <c r="O62" s="46" t="str">
        <f t="shared" si="9"/>
        <v/>
      </c>
      <c r="P62" s="1"/>
      <c r="Q62" s="56"/>
      <c r="R62" s="57"/>
      <c r="T62" s="5" t="str">
        <f t="shared" ref="T62" si="131">IF(U61="","",1)</f>
        <v/>
      </c>
      <c r="U62" s="126" t="str">
        <f t="shared" ref="U62" si="132">IF(U61="","",1)</f>
        <v/>
      </c>
      <c r="V62" s="6" t="str">
        <f t="shared" ref="V62" si="133">IF(U61="","",1)</f>
        <v/>
      </c>
      <c r="X62" s="60"/>
      <c r="Y62" s="46"/>
      <c r="Z62" s="76"/>
      <c r="AB62" s="82"/>
      <c r="AC62" s="45"/>
      <c r="AD62" s="60"/>
      <c r="AF62" s="45" t="s">
        <v>12</v>
      </c>
      <c r="AG62" s="1" t="s">
        <v>12</v>
      </c>
      <c r="AH62" s="1" t="s">
        <v>12</v>
      </c>
      <c r="AI62" s="1" t="s">
        <v>12</v>
      </c>
      <c r="AJ62" s="46" t="s">
        <v>12</v>
      </c>
      <c r="AK62" s="108"/>
      <c r="AL62" s="45" t="s">
        <v>12</v>
      </c>
      <c r="AM62" s="45" t="s">
        <v>12</v>
      </c>
      <c r="AN62" s="45" t="s">
        <v>12</v>
      </c>
      <c r="AO62" s="45" t="s">
        <v>12</v>
      </c>
      <c r="AP62" s="45" t="s">
        <v>12</v>
      </c>
      <c r="AQ62" s="45" t="s">
        <v>12</v>
      </c>
      <c r="AR62" s="45" t="s">
        <v>12</v>
      </c>
      <c r="AS62" s="45" t="s">
        <v>12</v>
      </c>
      <c r="AT62" s="45" t="s">
        <v>12</v>
      </c>
      <c r="AU62" s="45" t="s">
        <v>12</v>
      </c>
      <c r="AV62" s="45" t="s">
        <v>12</v>
      </c>
      <c r="AW62" s="45" t="s">
        <v>12</v>
      </c>
      <c r="AX62" s="45" t="s">
        <v>12</v>
      </c>
      <c r="AY62" s="45" t="s">
        <v>12</v>
      </c>
      <c r="AZ62" s="45" t="s">
        <v>12</v>
      </c>
      <c r="BA62" s="45" t="s">
        <v>12</v>
      </c>
      <c r="BB62" s="45" t="s">
        <v>12</v>
      </c>
      <c r="BC62" s="45" t="s">
        <v>12</v>
      </c>
      <c r="BD62" s="45" t="s">
        <v>12</v>
      </c>
      <c r="BE62" s="45" t="s">
        <v>12</v>
      </c>
      <c r="BF62" s="45" t="s">
        <v>12</v>
      </c>
      <c r="BG62" s="45" t="s">
        <v>12</v>
      </c>
      <c r="BH62" s="45" t="s">
        <v>12</v>
      </c>
      <c r="BI62" s="45" t="s">
        <v>12</v>
      </c>
      <c r="BJ62" s="45" t="s">
        <v>12</v>
      </c>
      <c r="BK62" s="45" t="s">
        <v>12</v>
      </c>
      <c r="BL62" s="45" t="s">
        <v>12</v>
      </c>
      <c r="BM62" s="45" t="s">
        <v>12</v>
      </c>
      <c r="BN62" s="45" t="s">
        <v>12</v>
      </c>
      <c r="BO62" s="45" t="s">
        <v>12</v>
      </c>
      <c r="BP62" s="45" t="s">
        <v>12</v>
      </c>
      <c r="BQ62" s="45" t="s">
        <v>12</v>
      </c>
      <c r="BR62" s="45" t="s">
        <v>12</v>
      </c>
      <c r="BS62" s="117"/>
      <c r="BT62" s="60"/>
      <c r="BU62" s="46"/>
      <c r="BV62" s="88"/>
    </row>
    <row r="63" spans="1:74" s="39" customFormat="1" ht="8.5" customHeight="1" thickBot="1" x14ac:dyDescent="0.4">
      <c r="B63" s="102"/>
      <c r="C63" s="92"/>
      <c r="D63" s="107"/>
      <c r="E63" s="103"/>
      <c r="F63" s="115"/>
      <c r="G63" s="116"/>
      <c r="I63" s="95"/>
      <c r="K63" s="96"/>
      <c r="L63" s="93"/>
      <c r="M63" s="93"/>
      <c r="N63" s="93"/>
      <c r="O63" s="94"/>
      <c r="Q63" s="112"/>
      <c r="R63" s="113"/>
      <c r="T63" s="110" t="str">
        <f t="shared" ref="T63" si="134">IF(U61="","",1)</f>
        <v/>
      </c>
      <c r="U63" s="93" t="str">
        <f t="shared" ref="U63" si="135">IF(U61="","",1)</f>
        <v/>
      </c>
      <c r="V63" s="109" t="str">
        <f t="shared" ref="V63" si="136">IF(U61="","",1)</f>
        <v/>
      </c>
      <c r="X63" s="107"/>
      <c r="Y63" s="97"/>
      <c r="Z63" s="98"/>
      <c r="AB63" s="104"/>
      <c r="AC63" s="92"/>
      <c r="AD63" s="139"/>
      <c r="AF63" s="140"/>
      <c r="AG63" s="141"/>
      <c r="AH63" s="141"/>
      <c r="AI63" s="141"/>
      <c r="AJ63" s="142"/>
      <c r="AL63" s="140"/>
      <c r="AM63" s="141"/>
      <c r="AN63" s="141"/>
      <c r="AO63" s="141"/>
      <c r="AP63" s="141"/>
      <c r="AQ63" s="141"/>
      <c r="AR63" s="141"/>
      <c r="AS63" s="141"/>
      <c r="AT63" s="141"/>
      <c r="AU63" s="141"/>
      <c r="AV63" s="141"/>
      <c r="AW63" s="141"/>
      <c r="AX63" s="141"/>
      <c r="AY63" s="141"/>
      <c r="AZ63" s="141"/>
      <c r="BA63" s="141"/>
      <c r="BB63" s="141"/>
      <c r="BC63" s="141"/>
      <c r="BD63" s="141"/>
      <c r="BE63" s="141"/>
      <c r="BF63" s="141"/>
      <c r="BG63" s="141"/>
      <c r="BH63" s="141"/>
      <c r="BI63" s="141"/>
      <c r="BJ63" s="141"/>
      <c r="BK63" s="141"/>
      <c r="BL63" s="141"/>
      <c r="BM63" s="141"/>
      <c r="BN63" s="141"/>
      <c r="BO63" s="141"/>
      <c r="BP63" s="141"/>
      <c r="BQ63" s="141"/>
      <c r="BR63" s="142"/>
      <c r="BS63" s="118"/>
      <c r="BT63" s="146"/>
      <c r="BU63" s="97"/>
      <c r="BV63" s="105"/>
    </row>
    <row r="64" spans="1:74" ht="8.5" customHeight="1" thickTop="1" x14ac:dyDescent="0.35">
      <c r="B64" s="71"/>
      <c r="C64" s="45"/>
      <c r="D64" s="47"/>
      <c r="E64" s="60"/>
      <c r="G64" s="46"/>
      <c r="I64" s="61"/>
      <c r="K64" s="45"/>
      <c r="L64" s="1"/>
      <c r="M64" s="1"/>
      <c r="N64" s="1"/>
      <c r="O64" s="46"/>
      <c r="P64" s="1"/>
      <c r="Q64" s="56"/>
      <c r="R64" s="57"/>
      <c r="T64" s="5" t="str">
        <f t="shared" ref="T64" si="137">IF(U65="","",1)</f>
        <v/>
      </c>
      <c r="U64" s="1" t="str">
        <f t="shared" ref="U64" si="138">IF(U65="","",1)</f>
        <v/>
      </c>
      <c r="V64" s="6" t="str">
        <f t="shared" ref="V64" si="139">IF(U65="","",1)</f>
        <v/>
      </c>
      <c r="X64" s="60"/>
      <c r="Y64" s="46"/>
      <c r="Z64" s="76"/>
      <c r="AB64" s="82"/>
      <c r="AC64" s="45"/>
      <c r="AD64" s="149"/>
      <c r="AF64" s="150"/>
      <c r="AG64" s="151"/>
      <c r="AH64" s="151"/>
      <c r="AI64" s="151"/>
      <c r="AJ64" s="152"/>
      <c r="AL64" s="150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  <c r="BI64" s="157"/>
      <c r="BJ64" s="157"/>
      <c r="BK64" s="157"/>
      <c r="BL64" s="157"/>
      <c r="BM64" s="157"/>
      <c r="BN64" s="157"/>
      <c r="BO64" s="157"/>
      <c r="BP64" s="157"/>
      <c r="BQ64" s="157"/>
      <c r="BR64" s="152"/>
      <c r="BS64" s="117"/>
      <c r="BT64" s="149"/>
      <c r="BU64" s="46"/>
      <c r="BV64" s="88"/>
    </row>
    <row r="65" spans="2:74" x14ac:dyDescent="0.35">
      <c r="B65" s="71"/>
      <c r="C65" s="45">
        <v>13</v>
      </c>
      <c r="D65" s="47" t="str">
        <f t="shared" si="15"/>
        <v/>
      </c>
      <c r="E65" s="60"/>
      <c r="F65" s="1" t="str">
        <f t="shared" si="16"/>
        <v/>
      </c>
      <c r="G65" s="46" t="str">
        <f t="shared" si="17"/>
        <v/>
      </c>
      <c r="I65" s="61"/>
      <c r="J65" s="108" t="s">
        <v>7</v>
      </c>
      <c r="K65" s="45" t="str">
        <f t="shared" si="5"/>
        <v/>
      </c>
      <c r="L65" s="1" t="str">
        <f t="shared" si="6"/>
        <v/>
      </c>
      <c r="M65" s="1" t="str">
        <f t="shared" si="7"/>
        <v/>
      </c>
      <c r="N65" s="1" t="str">
        <f t="shared" si="8"/>
        <v/>
      </c>
      <c r="O65" s="46" t="str">
        <f t="shared" si="9"/>
        <v/>
      </c>
      <c r="P65" s="1"/>
      <c r="Q65" s="56" t="str">
        <f t="shared" si="18"/>
        <v/>
      </c>
      <c r="R65" s="57" t="str">
        <f t="shared" si="19"/>
        <v/>
      </c>
      <c r="T65" s="5" t="str">
        <f t="shared" ref="T65" si="140">IF(U65="","",1)</f>
        <v/>
      </c>
      <c r="U65" s="4" t="str">
        <f t="shared" ref="U65" si="141">IF(SUM(Q65:R65)=0,"",SUM(Q65:R65))</f>
        <v/>
      </c>
      <c r="V65" s="6" t="str">
        <f t="shared" ref="V65" si="142">IF(U65="","",1)</f>
        <v/>
      </c>
      <c r="X65" s="60" t="str">
        <f t="shared" si="10"/>
        <v/>
      </c>
      <c r="Y65" s="46"/>
      <c r="Z65" s="76"/>
      <c r="AB65" s="82"/>
      <c r="AC65" s="45">
        <v>13</v>
      </c>
      <c r="AD65" s="60" t="s">
        <v>34</v>
      </c>
      <c r="AF65" s="45"/>
      <c r="AG65" s="1"/>
      <c r="AH65" s="1"/>
      <c r="AI65" s="1"/>
      <c r="AJ65" s="46"/>
      <c r="AK65" s="108"/>
      <c r="AL65" s="62" t="s">
        <v>7</v>
      </c>
      <c r="AM65" s="62" t="s">
        <v>7</v>
      </c>
      <c r="AN65" s="62" t="s">
        <v>7</v>
      </c>
      <c r="AO65" s="62" t="s">
        <v>7</v>
      </c>
      <c r="AP65" s="62" t="s">
        <v>7</v>
      </c>
      <c r="AQ65" s="62" t="s">
        <v>7</v>
      </c>
      <c r="AR65" s="62" t="s">
        <v>7</v>
      </c>
      <c r="AS65" s="62" t="s">
        <v>7</v>
      </c>
      <c r="AT65" s="62" t="s">
        <v>7</v>
      </c>
      <c r="AU65" s="62" t="s">
        <v>7</v>
      </c>
      <c r="AV65" s="62" t="s">
        <v>7</v>
      </c>
      <c r="AW65" s="62" t="s">
        <v>7</v>
      </c>
      <c r="AX65" s="62" t="s">
        <v>7</v>
      </c>
      <c r="AY65" s="62" t="s">
        <v>7</v>
      </c>
      <c r="AZ65" s="62" t="s">
        <v>7</v>
      </c>
      <c r="BA65" s="62" t="s">
        <v>7</v>
      </c>
      <c r="BB65" s="62" t="s">
        <v>7</v>
      </c>
      <c r="BC65" s="62" t="s">
        <v>7</v>
      </c>
      <c r="BD65" s="62" t="s">
        <v>7</v>
      </c>
      <c r="BE65" s="62" t="s">
        <v>7</v>
      </c>
      <c r="BF65" s="62" t="s">
        <v>7</v>
      </c>
      <c r="BG65" s="62" t="s">
        <v>7</v>
      </c>
      <c r="BH65" s="62" t="s">
        <v>7</v>
      </c>
      <c r="BI65" s="62" t="s">
        <v>7</v>
      </c>
      <c r="BJ65" s="62" t="s">
        <v>7</v>
      </c>
      <c r="BK65" s="62" t="s">
        <v>7</v>
      </c>
      <c r="BL65" s="62" t="s">
        <v>7</v>
      </c>
      <c r="BM65" s="62" t="s">
        <v>7</v>
      </c>
      <c r="BN65" s="62" t="s">
        <v>7</v>
      </c>
      <c r="BO65" s="62" t="s">
        <v>7</v>
      </c>
      <c r="BP65" s="62" t="s">
        <v>7</v>
      </c>
      <c r="BQ65" s="62" t="s">
        <v>7</v>
      </c>
      <c r="BR65" s="62" t="s">
        <v>7</v>
      </c>
      <c r="BS65" s="117"/>
      <c r="BT65" s="60" t="str">
        <f t="shared" si="11"/>
        <v/>
      </c>
      <c r="BU65" s="46">
        <v>13</v>
      </c>
      <c r="BV65" s="88"/>
    </row>
    <row r="66" spans="2:74" x14ac:dyDescent="0.35">
      <c r="B66" s="71"/>
      <c r="C66" s="45"/>
      <c r="D66" s="47"/>
      <c r="E66" s="60"/>
      <c r="G66" s="46"/>
      <c r="I66" s="61" t="str">
        <f>IF(SUM(AF66:AJ66)=0,"",SUM(AF66:AJ66))</f>
        <v/>
      </c>
      <c r="J66" s="108" t="s">
        <v>12</v>
      </c>
      <c r="K66" s="45" t="str">
        <f t="shared" si="5"/>
        <v/>
      </c>
      <c r="L66" s="1" t="str">
        <f t="shared" si="6"/>
        <v/>
      </c>
      <c r="M66" s="1" t="str">
        <f t="shared" si="7"/>
        <v/>
      </c>
      <c r="N66" s="1" t="str">
        <f t="shared" si="8"/>
        <v/>
      </c>
      <c r="O66" s="46" t="str">
        <f t="shared" si="9"/>
        <v/>
      </c>
      <c r="P66" s="1"/>
      <c r="Q66" s="56"/>
      <c r="R66" s="57"/>
      <c r="T66" s="5" t="str">
        <f t="shared" ref="T66" si="143">IF(U65="","",1)</f>
        <v/>
      </c>
      <c r="U66" s="126" t="str">
        <f t="shared" ref="U66" si="144">IF(U65="","",1)</f>
        <v/>
      </c>
      <c r="V66" s="6" t="str">
        <f t="shared" ref="V66" si="145">IF(U65="","",1)</f>
        <v/>
      </c>
      <c r="X66" s="60"/>
      <c r="Y66" s="46"/>
      <c r="Z66" s="76"/>
      <c r="AB66" s="82"/>
      <c r="AC66" s="45"/>
      <c r="AD66" s="60"/>
      <c r="AF66" s="45" t="s">
        <v>12</v>
      </c>
      <c r="AG66" s="1" t="s">
        <v>12</v>
      </c>
      <c r="AH66" s="1" t="s">
        <v>12</v>
      </c>
      <c r="AI66" s="1" t="s">
        <v>12</v>
      </c>
      <c r="AJ66" s="46" t="s">
        <v>12</v>
      </c>
      <c r="AK66" s="108"/>
      <c r="AL66" s="45" t="s">
        <v>12</v>
      </c>
      <c r="AM66" s="45" t="s">
        <v>12</v>
      </c>
      <c r="AN66" s="45" t="s">
        <v>12</v>
      </c>
      <c r="AO66" s="45" t="s">
        <v>12</v>
      </c>
      <c r="AP66" s="45" t="s">
        <v>12</v>
      </c>
      <c r="AQ66" s="45" t="s">
        <v>12</v>
      </c>
      <c r="AR66" s="45" t="s">
        <v>12</v>
      </c>
      <c r="AS66" s="45" t="s">
        <v>12</v>
      </c>
      <c r="AT66" s="45" t="s">
        <v>12</v>
      </c>
      <c r="AU66" s="45" t="s">
        <v>12</v>
      </c>
      <c r="AV66" s="45" t="s">
        <v>12</v>
      </c>
      <c r="AW66" s="45" t="s">
        <v>12</v>
      </c>
      <c r="AX66" s="45" t="s">
        <v>12</v>
      </c>
      <c r="AY66" s="45" t="s">
        <v>12</v>
      </c>
      <c r="AZ66" s="45" t="s">
        <v>12</v>
      </c>
      <c r="BA66" s="45" t="s">
        <v>12</v>
      </c>
      <c r="BB66" s="45" t="s">
        <v>12</v>
      </c>
      <c r="BC66" s="45" t="s">
        <v>12</v>
      </c>
      <c r="BD66" s="45" t="s">
        <v>12</v>
      </c>
      <c r="BE66" s="45" t="s">
        <v>12</v>
      </c>
      <c r="BF66" s="45" t="s">
        <v>12</v>
      </c>
      <c r="BG66" s="45" t="s">
        <v>12</v>
      </c>
      <c r="BH66" s="45" t="s">
        <v>12</v>
      </c>
      <c r="BI66" s="45" t="s">
        <v>12</v>
      </c>
      <c r="BJ66" s="45" t="s">
        <v>12</v>
      </c>
      <c r="BK66" s="45" t="s">
        <v>12</v>
      </c>
      <c r="BL66" s="45" t="s">
        <v>12</v>
      </c>
      <c r="BM66" s="45" t="s">
        <v>12</v>
      </c>
      <c r="BN66" s="45" t="s">
        <v>12</v>
      </c>
      <c r="BO66" s="45" t="s">
        <v>12</v>
      </c>
      <c r="BP66" s="45" t="s">
        <v>12</v>
      </c>
      <c r="BQ66" s="45" t="s">
        <v>12</v>
      </c>
      <c r="BR66" s="45" t="s">
        <v>12</v>
      </c>
      <c r="BS66" s="117"/>
      <c r="BT66" s="60"/>
      <c r="BU66" s="46"/>
      <c r="BV66" s="88"/>
    </row>
    <row r="67" spans="2:74" s="39" customFormat="1" ht="8.5" customHeight="1" thickBot="1" x14ac:dyDescent="0.4">
      <c r="B67" s="102"/>
      <c r="C67" s="92"/>
      <c r="D67" s="107"/>
      <c r="E67" s="103"/>
      <c r="F67" s="115"/>
      <c r="G67" s="116"/>
      <c r="I67" s="95"/>
      <c r="K67" s="96"/>
      <c r="L67" s="93"/>
      <c r="M67" s="93"/>
      <c r="N67" s="93"/>
      <c r="O67" s="94"/>
      <c r="Q67" s="112"/>
      <c r="R67" s="113"/>
      <c r="T67" s="110" t="str">
        <f t="shared" ref="T67" si="146">IF(U65="","",1)</f>
        <v/>
      </c>
      <c r="U67" s="93" t="str">
        <f t="shared" ref="U67" si="147">IF(U65="","",1)</f>
        <v/>
      </c>
      <c r="V67" s="109" t="str">
        <f t="shared" ref="V67" si="148">IF(U65="","",1)</f>
        <v/>
      </c>
      <c r="X67" s="107"/>
      <c r="Y67" s="97"/>
      <c r="Z67" s="98"/>
      <c r="AB67" s="104"/>
      <c r="AC67" s="92"/>
      <c r="AD67" s="148"/>
      <c r="AF67" s="153"/>
      <c r="AG67" s="154"/>
      <c r="AH67" s="154"/>
      <c r="AI67" s="155"/>
      <c r="AJ67" s="156"/>
      <c r="AL67" s="159"/>
      <c r="AM67" s="155"/>
      <c r="AN67" s="155"/>
      <c r="AO67" s="155"/>
      <c r="AP67" s="155"/>
      <c r="AQ67" s="155"/>
      <c r="AR67" s="155"/>
      <c r="AS67" s="155"/>
      <c r="AT67" s="155"/>
      <c r="AU67" s="155"/>
      <c r="AV67" s="155"/>
      <c r="AW67" s="155"/>
      <c r="AX67" s="155"/>
      <c r="AY67" s="155"/>
      <c r="AZ67" s="155"/>
      <c r="BA67" s="155"/>
      <c r="BB67" s="155"/>
      <c r="BC67" s="155"/>
      <c r="BD67" s="155"/>
      <c r="BE67" s="155"/>
      <c r="BF67" s="155"/>
      <c r="BG67" s="155"/>
      <c r="BH67" s="155"/>
      <c r="BI67" s="155"/>
      <c r="BJ67" s="155"/>
      <c r="BK67" s="155"/>
      <c r="BL67" s="155"/>
      <c r="BM67" s="155"/>
      <c r="BN67" s="155"/>
      <c r="BO67" s="155"/>
      <c r="BP67" s="155"/>
      <c r="BQ67" s="155"/>
      <c r="BR67" s="156"/>
      <c r="BS67" s="118"/>
      <c r="BT67" s="158"/>
      <c r="BU67" s="97"/>
      <c r="BV67" s="105"/>
    </row>
    <row r="68" spans="2:74" ht="8.5" customHeight="1" thickTop="1" x14ac:dyDescent="0.35">
      <c r="B68" s="71"/>
      <c r="C68" s="45"/>
      <c r="D68" s="47"/>
      <c r="E68" s="60"/>
      <c r="G68" s="46"/>
      <c r="I68" s="61"/>
      <c r="K68" s="45"/>
      <c r="L68" s="1"/>
      <c r="M68" s="1"/>
      <c r="N68" s="1"/>
      <c r="O68" s="46"/>
      <c r="P68" s="1"/>
      <c r="Q68" s="56"/>
      <c r="R68" s="57"/>
      <c r="T68" s="5" t="str">
        <f t="shared" ref="T68" si="149">IF(U69="","",1)</f>
        <v/>
      </c>
      <c r="U68" s="1" t="str">
        <f t="shared" ref="U68" si="150">IF(U69="","",1)</f>
        <v/>
      </c>
      <c r="V68" s="6" t="str">
        <f t="shared" ref="V68" si="151">IF(U69="","",1)</f>
        <v/>
      </c>
      <c r="X68" s="60"/>
      <c r="Y68" s="46"/>
      <c r="Z68" s="76"/>
      <c r="AB68" s="82"/>
      <c r="AC68" s="45"/>
      <c r="AD68" s="134"/>
      <c r="AF68" s="135"/>
      <c r="AG68" s="136"/>
      <c r="AH68" s="136"/>
      <c r="AI68" s="137"/>
      <c r="AJ68" s="138"/>
      <c r="AL68" s="143"/>
      <c r="AM68" s="137"/>
      <c r="AN68" s="137"/>
      <c r="AO68" s="137"/>
      <c r="AP68" s="137"/>
      <c r="AQ68" s="137"/>
      <c r="AR68" s="137"/>
      <c r="AS68" s="137"/>
      <c r="AT68" s="137"/>
      <c r="AU68" s="137"/>
      <c r="AV68" s="137"/>
      <c r="AW68" s="137"/>
      <c r="AX68" s="137"/>
      <c r="AY68" s="137"/>
      <c r="AZ68" s="137"/>
      <c r="BA68" s="137"/>
      <c r="BB68" s="137"/>
      <c r="BC68" s="137"/>
      <c r="BD68" s="137"/>
      <c r="BE68" s="137"/>
      <c r="BF68" s="137"/>
      <c r="BG68" s="137"/>
      <c r="BH68" s="137"/>
      <c r="BI68" s="144"/>
      <c r="BJ68" s="144"/>
      <c r="BK68" s="144"/>
      <c r="BL68" s="144"/>
      <c r="BM68" s="144"/>
      <c r="BN68" s="144"/>
      <c r="BO68" s="144"/>
      <c r="BP68" s="144"/>
      <c r="BQ68" s="144"/>
      <c r="BR68" s="145"/>
      <c r="BS68" s="117"/>
      <c r="BT68" s="134"/>
      <c r="BU68" s="46"/>
      <c r="BV68" s="88"/>
    </row>
    <row r="69" spans="2:74" x14ac:dyDescent="0.35">
      <c r="B69" s="71"/>
      <c r="C69" s="45">
        <v>14</v>
      </c>
      <c r="D69" s="47" t="str">
        <f t="shared" si="15"/>
        <v/>
      </c>
      <c r="E69" s="60"/>
      <c r="F69" s="1" t="str">
        <f t="shared" si="16"/>
        <v/>
      </c>
      <c r="G69" s="46" t="str">
        <f t="shared" si="17"/>
        <v/>
      </c>
      <c r="I69" s="61"/>
      <c r="J69" s="108" t="s">
        <v>7</v>
      </c>
      <c r="K69" s="45" t="str">
        <f t="shared" si="5"/>
        <v/>
      </c>
      <c r="L69" s="1" t="str">
        <f t="shared" si="6"/>
        <v/>
      </c>
      <c r="M69" s="1" t="str">
        <f t="shared" si="7"/>
        <v/>
      </c>
      <c r="N69" s="1" t="str">
        <f t="shared" si="8"/>
        <v/>
      </c>
      <c r="O69" s="46" t="str">
        <f t="shared" si="9"/>
        <v/>
      </c>
      <c r="P69" s="1"/>
      <c r="Q69" s="56" t="str">
        <f t="shared" si="18"/>
        <v/>
      </c>
      <c r="R69" s="57" t="str">
        <f t="shared" si="19"/>
        <v/>
      </c>
      <c r="T69" s="5" t="str">
        <f t="shared" ref="T69" si="152">IF(U69="","",1)</f>
        <v/>
      </c>
      <c r="U69" s="4" t="str">
        <f t="shared" ref="U69" si="153">IF(SUM(Q69:R69)=0,"",SUM(Q69:R69))</f>
        <v/>
      </c>
      <c r="V69" s="6" t="str">
        <f t="shared" ref="V69" si="154">IF(U69="","",1)</f>
        <v/>
      </c>
      <c r="X69" s="60" t="str">
        <f t="shared" si="10"/>
        <v/>
      </c>
      <c r="Y69" s="46"/>
      <c r="Z69" s="76"/>
      <c r="AB69" s="82"/>
      <c r="AC69" s="45">
        <v>14</v>
      </c>
      <c r="AD69" s="60" t="s">
        <v>34</v>
      </c>
      <c r="AF69" s="45"/>
      <c r="AG69" s="1"/>
      <c r="AH69" s="1"/>
      <c r="AI69" s="1"/>
      <c r="AJ69" s="46"/>
      <c r="AK69" s="108"/>
      <c r="AL69" s="62" t="s">
        <v>7</v>
      </c>
      <c r="AM69" s="62" t="s">
        <v>7</v>
      </c>
      <c r="AN69" s="62" t="s">
        <v>7</v>
      </c>
      <c r="AO69" s="62" t="s">
        <v>7</v>
      </c>
      <c r="AP69" s="62" t="s">
        <v>7</v>
      </c>
      <c r="AQ69" s="62" t="s">
        <v>7</v>
      </c>
      <c r="AR69" s="62" t="s">
        <v>7</v>
      </c>
      <c r="AS69" s="62" t="s">
        <v>7</v>
      </c>
      <c r="AT69" s="62" t="s">
        <v>7</v>
      </c>
      <c r="AU69" s="62" t="s">
        <v>7</v>
      </c>
      <c r="AV69" s="62" t="s">
        <v>7</v>
      </c>
      <c r="AW69" s="62" t="s">
        <v>7</v>
      </c>
      <c r="AX69" s="62" t="s">
        <v>7</v>
      </c>
      <c r="AY69" s="62" t="s">
        <v>7</v>
      </c>
      <c r="AZ69" s="62" t="s">
        <v>7</v>
      </c>
      <c r="BA69" s="62" t="s">
        <v>7</v>
      </c>
      <c r="BB69" s="62" t="s">
        <v>7</v>
      </c>
      <c r="BC69" s="62" t="s">
        <v>7</v>
      </c>
      <c r="BD69" s="62" t="s">
        <v>7</v>
      </c>
      <c r="BE69" s="62" t="s">
        <v>7</v>
      </c>
      <c r="BF69" s="62" t="s">
        <v>7</v>
      </c>
      <c r="BG69" s="62" t="s">
        <v>7</v>
      </c>
      <c r="BH69" s="62" t="s">
        <v>7</v>
      </c>
      <c r="BI69" s="62" t="s">
        <v>7</v>
      </c>
      <c r="BJ69" s="62" t="s">
        <v>7</v>
      </c>
      <c r="BK69" s="62" t="s">
        <v>7</v>
      </c>
      <c r="BL69" s="62" t="s">
        <v>7</v>
      </c>
      <c r="BM69" s="62" t="s">
        <v>7</v>
      </c>
      <c r="BN69" s="62" t="s">
        <v>7</v>
      </c>
      <c r="BO69" s="62" t="s">
        <v>7</v>
      </c>
      <c r="BP69" s="62" t="s">
        <v>7</v>
      </c>
      <c r="BQ69" s="62" t="s">
        <v>7</v>
      </c>
      <c r="BR69" s="62" t="s">
        <v>7</v>
      </c>
      <c r="BS69" s="117"/>
      <c r="BT69" s="60" t="str">
        <f t="shared" si="11"/>
        <v/>
      </c>
      <c r="BU69" s="46">
        <v>14</v>
      </c>
      <c r="BV69" s="88"/>
    </row>
    <row r="70" spans="2:74" x14ac:dyDescent="0.35">
      <c r="B70" s="71"/>
      <c r="C70" s="45"/>
      <c r="D70" s="47"/>
      <c r="E70" s="60"/>
      <c r="G70" s="46"/>
      <c r="I70" s="61" t="str">
        <f>IF(SUM(AF70:AJ70)=0,"",SUM(AF70:AJ70))</f>
        <v/>
      </c>
      <c r="J70" s="108" t="s">
        <v>12</v>
      </c>
      <c r="K70" s="45" t="str">
        <f t="shared" si="5"/>
        <v/>
      </c>
      <c r="L70" s="1" t="str">
        <f t="shared" si="6"/>
        <v/>
      </c>
      <c r="M70" s="1" t="str">
        <f t="shared" si="7"/>
        <v/>
      </c>
      <c r="N70" s="1" t="str">
        <f t="shared" si="8"/>
        <v/>
      </c>
      <c r="O70" s="46" t="str">
        <f t="shared" si="9"/>
        <v/>
      </c>
      <c r="P70" s="1"/>
      <c r="Q70" s="56"/>
      <c r="R70" s="57"/>
      <c r="T70" s="5" t="str">
        <f t="shared" ref="T70" si="155">IF(U69="","",1)</f>
        <v/>
      </c>
      <c r="U70" s="126" t="str">
        <f t="shared" ref="U70" si="156">IF(U69="","",1)</f>
        <v/>
      </c>
      <c r="V70" s="6" t="str">
        <f t="shared" ref="V70" si="157">IF(U69="","",1)</f>
        <v/>
      </c>
      <c r="X70" s="60"/>
      <c r="Y70" s="46"/>
      <c r="Z70" s="76"/>
      <c r="AB70" s="82"/>
      <c r="AC70" s="45"/>
      <c r="AD70" s="60"/>
      <c r="AF70" s="45" t="s">
        <v>12</v>
      </c>
      <c r="AG70" s="1" t="s">
        <v>12</v>
      </c>
      <c r="AH70" s="1" t="s">
        <v>12</v>
      </c>
      <c r="AI70" s="1" t="s">
        <v>12</v>
      </c>
      <c r="AJ70" s="46" t="s">
        <v>12</v>
      </c>
      <c r="AK70" s="108"/>
      <c r="AL70" s="45" t="s">
        <v>12</v>
      </c>
      <c r="AM70" s="45" t="s">
        <v>12</v>
      </c>
      <c r="AN70" s="45" t="s">
        <v>12</v>
      </c>
      <c r="AO70" s="45" t="s">
        <v>12</v>
      </c>
      <c r="AP70" s="45" t="s">
        <v>12</v>
      </c>
      <c r="AQ70" s="45" t="s">
        <v>12</v>
      </c>
      <c r="AR70" s="45" t="s">
        <v>12</v>
      </c>
      <c r="AS70" s="45" t="s">
        <v>12</v>
      </c>
      <c r="AT70" s="45" t="s">
        <v>12</v>
      </c>
      <c r="AU70" s="45" t="s">
        <v>12</v>
      </c>
      <c r="AV70" s="45" t="s">
        <v>12</v>
      </c>
      <c r="AW70" s="45" t="s">
        <v>12</v>
      </c>
      <c r="AX70" s="45" t="s">
        <v>12</v>
      </c>
      <c r="AY70" s="45" t="s">
        <v>12</v>
      </c>
      <c r="AZ70" s="45" t="s">
        <v>12</v>
      </c>
      <c r="BA70" s="45" t="s">
        <v>12</v>
      </c>
      <c r="BB70" s="45" t="s">
        <v>12</v>
      </c>
      <c r="BC70" s="45" t="s">
        <v>12</v>
      </c>
      <c r="BD70" s="45" t="s">
        <v>12</v>
      </c>
      <c r="BE70" s="45" t="s">
        <v>12</v>
      </c>
      <c r="BF70" s="45" t="s">
        <v>12</v>
      </c>
      <c r="BG70" s="45" t="s">
        <v>12</v>
      </c>
      <c r="BH70" s="45" t="s">
        <v>12</v>
      </c>
      <c r="BI70" s="45" t="s">
        <v>12</v>
      </c>
      <c r="BJ70" s="45" t="s">
        <v>12</v>
      </c>
      <c r="BK70" s="45" t="s">
        <v>12</v>
      </c>
      <c r="BL70" s="45" t="s">
        <v>12</v>
      </c>
      <c r="BM70" s="45" t="s">
        <v>12</v>
      </c>
      <c r="BN70" s="45" t="s">
        <v>12</v>
      </c>
      <c r="BO70" s="45" t="s">
        <v>12</v>
      </c>
      <c r="BP70" s="45" t="s">
        <v>12</v>
      </c>
      <c r="BQ70" s="45" t="s">
        <v>12</v>
      </c>
      <c r="BR70" s="45" t="s">
        <v>12</v>
      </c>
      <c r="BS70" s="117"/>
      <c r="BT70" s="60"/>
      <c r="BU70" s="46"/>
      <c r="BV70" s="88"/>
    </row>
    <row r="71" spans="2:74" s="39" customFormat="1" ht="8.5" customHeight="1" thickBot="1" x14ac:dyDescent="0.4">
      <c r="B71" s="102"/>
      <c r="C71" s="92"/>
      <c r="D71" s="107"/>
      <c r="E71" s="103"/>
      <c r="F71" s="115"/>
      <c r="G71" s="116"/>
      <c r="I71" s="95"/>
      <c r="K71" s="96"/>
      <c r="L71" s="93"/>
      <c r="M71" s="93"/>
      <c r="N71" s="93"/>
      <c r="O71" s="94"/>
      <c r="Q71" s="112"/>
      <c r="R71" s="113"/>
      <c r="T71" s="110" t="str">
        <f t="shared" ref="T71" si="158">IF(U69="","",1)</f>
        <v/>
      </c>
      <c r="U71" s="93" t="str">
        <f t="shared" ref="U71" si="159">IF(U69="","",1)</f>
        <v/>
      </c>
      <c r="V71" s="109" t="str">
        <f t="shared" ref="V71" si="160">IF(U69="","",1)</f>
        <v/>
      </c>
      <c r="X71" s="107"/>
      <c r="Y71" s="97"/>
      <c r="Z71" s="98"/>
      <c r="AB71" s="104"/>
      <c r="AC71" s="92"/>
      <c r="AD71" s="139"/>
      <c r="AF71" s="140"/>
      <c r="AG71" s="141"/>
      <c r="AH71" s="141"/>
      <c r="AI71" s="141"/>
      <c r="AJ71" s="142"/>
      <c r="AL71" s="140"/>
      <c r="AM71" s="141"/>
      <c r="AN71" s="141"/>
      <c r="AO71" s="141"/>
      <c r="AP71" s="141"/>
      <c r="AQ71" s="141"/>
      <c r="AR71" s="141"/>
      <c r="AS71" s="141"/>
      <c r="AT71" s="141"/>
      <c r="AU71" s="141"/>
      <c r="AV71" s="141"/>
      <c r="AW71" s="141"/>
      <c r="AX71" s="141"/>
      <c r="AY71" s="141"/>
      <c r="AZ71" s="141"/>
      <c r="BA71" s="141"/>
      <c r="BB71" s="141"/>
      <c r="BC71" s="141"/>
      <c r="BD71" s="141"/>
      <c r="BE71" s="141"/>
      <c r="BF71" s="141"/>
      <c r="BG71" s="141"/>
      <c r="BH71" s="141"/>
      <c r="BI71" s="141"/>
      <c r="BJ71" s="141"/>
      <c r="BK71" s="141"/>
      <c r="BL71" s="141"/>
      <c r="BM71" s="141"/>
      <c r="BN71" s="141"/>
      <c r="BO71" s="141"/>
      <c r="BP71" s="141"/>
      <c r="BQ71" s="141"/>
      <c r="BR71" s="142"/>
      <c r="BS71" s="118"/>
      <c r="BT71" s="146"/>
      <c r="BU71" s="97"/>
      <c r="BV71" s="105"/>
    </row>
    <row r="72" spans="2:74" ht="8.5" customHeight="1" thickTop="1" x14ac:dyDescent="0.35">
      <c r="B72" s="71"/>
      <c r="C72" s="45"/>
      <c r="D72" s="47"/>
      <c r="E72" s="60"/>
      <c r="G72" s="46"/>
      <c r="I72" s="61"/>
      <c r="K72" s="45"/>
      <c r="L72" s="1"/>
      <c r="M72" s="1"/>
      <c r="N72" s="1"/>
      <c r="O72" s="46"/>
      <c r="P72" s="1"/>
      <c r="Q72" s="56"/>
      <c r="R72" s="57"/>
      <c r="T72" s="5" t="str">
        <f t="shared" ref="T72" si="161">IF(U73="","",1)</f>
        <v/>
      </c>
      <c r="U72" s="1" t="str">
        <f t="shared" ref="U72" si="162">IF(U73="","",1)</f>
        <v/>
      </c>
      <c r="V72" s="6" t="str">
        <f t="shared" ref="V72" si="163">IF(U73="","",1)</f>
        <v/>
      </c>
      <c r="X72" s="60"/>
      <c r="Y72" s="46"/>
      <c r="Z72" s="76"/>
      <c r="AB72" s="82"/>
      <c r="AC72" s="45"/>
      <c r="AD72" s="149"/>
      <c r="AF72" s="150"/>
      <c r="AG72" s="151"/>
      <c r="AH72" s="151"/>
      <c r="AI72" s="151"/>
      <c r="AJ72" s="152"/>
      <c r="AL72" s="150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7"/>
      <c r="BJ72" s="157"/>
      <c r="BK72" s="157"/>
      <c r="BL72" s="157"/>
      <c r="BM72" s="157"/>
      <c r="BN72" s="157"/>
      <c r="BO72" s="157"/>
      <c r="BP72" s="157"/>
      <c r="BQ72" s="157"/>
      <c r="BR72" s="152"/>
      <c r="BS72" s="117"/>
      <c r="BT72" s="149"/>
      <c r="BU72" s="46"/>
      <c r="BV72" s="88"/>
    </row>
    <row r="73" spans="2:74" x14ac:dyDescent="0.35">
      <c r="B73" s="71"/>
      <c r="C73" s="45">
        <v>15</v>
      </c>
      <c r="D73" s="47" t="str">
        <f t="shared" si="15"/>
        <v/>
      </c>
      <c r="E73" s="60"/>
      <c r="F73" s="1" t="str">
        <f t="shared" si="16"/>
        <v/>
      </c>
      <c r="G73" s="46" t="str">
        <f t="shared" si="17"/>
        <v/>
      </c>
      <c r="I73" s="61"/>
      <c r="J73" s="108" t="s">
        <v>7</v>
      </c>
      <c r="K73" s="45" t="str">
        <f t="shared" si="5"/>
        <v/>
      </c>
      <c r="L73" s="1" t="str">
        <f t="shared" si="6"/>
        <v/>
      </c>
      <c r="M73" s="1" t="str">
        <f t="shared" si="7"/>
        <v/>
      </c>
      <c r="N73" s="1" t="str">
        <f t="shared" si="8"/>
        <v/>
      </c>
      <c r="O73" s="46" t="str">
        <f t="shared" si="9"/>
        <v/>
      </c>
      <c r="P73" s="1"/>
      <c r="Q73" s="56" t="str">
        <f t="shared" si="18"/>
        <v/>
      </c>
      <c r="R73" s="57" t="str">
        <f t="shared" si="19"/>
        <v/>
      </c>
      <c r="T73" s="5" t="str">
        <f t="shared" ref="T73" si="164">IF(U73="","",1)</f>
        <v/>
      </c>
      <c r="U73" s="4" t="str">
        <f t="shared" ref="U73" si="165">IF(SUM(Q73:R73)=0,"",SUM(Q73:R73))</f>
        <v/>
      </c>
      <c r="V73" s="6" t="str">
        <f t="shared" ref="V73" si="166">IF(U73="","",1)</f>
        <v/>
      </c>
      <c r="X73" s="60" t="str">
        <f t="shared" si="10"/>
        <v/>
      </c>
      <c r="Y73" s="46"/>
      <c r="Z73" s="76"/>
      <c r="AB73" s="82"/>
      <c r="AC73" s="45">
        <v>15</v>
      </c>
      <c r="AD73" s="60" t="s">
        <v>34</v>
      </c>
      <c r="AF73" s="45"/>
      <c r="AG73" s="1"/>
      <c r="AH73" s="1"/>
      <c r="AI73" s="1"/>
      <c r="AJ73" s="46"/>
      <c r="AK73" s="108"/>
      <c r="AL73" s="62" t="s">
        <v>7</v>
      </c>
      <c r="AM73" s="62" t="s">
        <v>7</v>
      </c>
      <c r="AN73" s="62" t="s">
        <v>7</v>
      </c>
      <c r="AO73" s="62" t="s">
        <v>7</v>
      </c>
      <c r="AP73" s="62" t="s">
        <v>7</v>
      </c>
      <c r="AQ73" s="62" t="s">
        <v>7</v>
      </c>
      <c r="AR73" s="62" t="s">
        <v>7</v>
      </c>
      <c r="AS73" s="62" t="s">
        <v>7</v>
      </c>
      <c r="AT73" s="62" t="s">
        <v>7</v>
      </c>
      <c r="AU73" s="62" t="s">
        <v>7</v>
      </c>
      <c r="AV73" s="62" t="s">
        <v>7</v>
      </c>
      <c r="AW73" s="62" t="s">
        <v>7</v>
      </c>
      <c r="AX73" s="62" t="s">
        <v>7</v>
      </c>
      <c r="AY73" s="62" t="s">
        <v>7</v>
      </c>
      <c r="AZ73" s="62" t="s">
        <v>7</v>
      </c>
      <c r="BA73" s="62" t="s">
        <v>7</v>
      </c>
      <c r="BB73" s="62" t="s">
        <v>7</v>
      </c>
      <c r="BC73" s="62" t="s">
        <v>7</v>
      </c>
      <c r="BD73" s="62" t="s">
        <v>7</v>
      </c>
      <c r="BE73" s="62" t="s">
        <v>7</v>
      </c>
      <c r="BF73" s="62" t="s">
        <v>7</v>
      </c>
      <c r="BG73" s="62" t="s">
        <v>7</v>
      </c>
      <c r="BH73" s="62" t="s">
        <v>7</v>
      </c>
      <c r="BI73" s="62" t="s">
        <v>7</v>
      </c>
      <c r="BJ73" s="62" t="s">
        <v>7</v>
      </c>
      <c r="BK73" s="62" t="s">
        <v>7</v>
      </c>
      <c r="BL73" s="62" t="s">
        <v>7</v>
      </c>
      <c r="BM73" s="62" t="s">
        <v>7</v>
      </c>
      <c r="BN73" s="62" t="s">
        <v>7</v>
      </c>
      <c r="BO73" s="62" t="s">
        <v>7</v>
      </c>
      <c r="BP73" s="62" t="s">
        <v>7</v>
      </c>
      <c r="BQ73" s="62" t="s">
        <v>7</v>
      </c>
      <c r="BR73" s="62" t="s">
        <v>7</v>
      </c>
      <c r="BS73" s="117"/>
      <c r="BT73" s="60" t="str">
        <f t="shared" si="11"/>
        <v/>
      </c>
      <c r="BU73" s="46">
        <v>15</v>
      </c>
      <c r="BV73" s="88"/>
    </row>
    <row r="74" spans="2:74" x14ac:dyDescent="0.35">
      <c r="B74" s="71"/>
      <c r="C74" s="45"/>
      <c r="D74" s="47"/>
      <c r="E74" s="60"/>
      <c r="G74" s="46"/>
      <c r="I74" s="61" t="str">
        <f>IF(SUM(AF74:AJ74)=0,"",SUM(AF74:AJ74))</f>
        <v/>
      </c>
      <c r="J74" s="108" t="s">
        <v>12</v>
      </c>
      <c r="K74" s="45" t="str">
        <f t="shared" si="5"/>
        <v/>
      </c>
      <c r="L74" s="1" t="str">
        <f t="shared" si="6"/>
        <v/>
      </c>
      <c r="M74" s="1" t="str">
        <f t="shared" si="7"/>
        <v/>
      </c>
      <c r="N74" s="1" t="str">
        <f t="shared" si="8"/>
        <v/>
      </c>
      <c r="O74" s="46" t="str">
        <f t="shared" si="9"/>
        <v/>
      </c>
      <c r="P74" s="1"/>
      <c r="Q74" s="56"/>
      <c r="R74" s="57"/>
      <c r="T74" s="5" t="str">
        <f t="shared" ref="T74" si="167">IF(U73="","",1)</f>
        <v/>
      </c>
      <c r="U74" s="126" t="str">
        <f t="shared" ref="U74" si="168">IF(U73="","",1)</f>
        <v/>
      </c>
      <c r="V74" s="6" t="str">
        <f t="shared" ref="V74" si="169">IF(U73="","",1)</f>
        <v/>
      </c>
      <c r="X74" s="60"/>
      <c r="Y74" s="46"/>
      <c r="Z74" s="76"/>
      <c r="AB74" s="82"/>
      <c r="AC74" s="45"/>
      <c r="AD74" s="60"/>
      <c r="AF74" s="45" t="s">
        <v>12</v>
      </c>
      <c r="AG74" s="1" t="s">
        <v>12</v>
      </c>
      <c r="AH74" s="1" t="s">
        <v>12</v>
      </c>
      <c r="AI74" s="1" t="s">
        <v>12</v>
      </c>
      <c r="AJ74" s="46" t="s">
        <v>12</v>
      </c>
      <c r="AK74" s="108"/>
      <c r="AL74" s="45" t="s">
        <v>12</v>
      </c>
      <c r="AM74" s="45" t="s">
        <v>12</v>
      </c>
      <c r="AN74" s="45" t="s">
        <v>12</v>
      </c>
      <c r="AO74" s="45" t="s">
        <v>12</v>
      </c>
      <c r="AP74" s="45" t="s">
        <v>12</v>
      </c>
      <c r="AQ74" s="45" t="s">
        <v>12</v>
      </c>
      <c r="AR74" s="45" t="s">
        <v>12</v>
      </c>
      <c r="AS74" s="45" t="s">
        <v>12</v>
      </c>
      <c r="AT74" s="45" t="s">
        <v>12</v>
      </c>
      <c r="AU74" s="45" t="s">
        <v>12</v>
      </c>
      <c r="AV74" s="45" t="s">
        <v>12</v>
      </c>
      <c r="AW74" s="45" t="s">
        <v>12</v>
      </c>
      <c r="AX74" s="45" t="s">
        <v>12</v>
      </c>
      <c r="AY74" s="45" t="s">
        <v>12</v>
      </c>
      <c r="AZ74" s="45" t="s">
        <v>12</v>
      </c>
      <c r="BA74" s="45" t="s">
        <v>12</v>
      </c>
      <c r="BB74" s="45" t="s">
        <v>12</v>
      </c>
      <c r="BC74" s="45" t="s">
        <v>12</v>
      </c>
      <c r="BD74" s="45" t="s">
        <v>12</v>
      </c>
      <c r="BE74" s="45" t="s">
        <v>12</v>
      </c>
      <c r="BF74" s="45" t="s">
        <v>12</v>
      </c>
      <c r="BG74" s="45" t="s">
        <v>12</v>
      </c>
      <c r="BH74" s="45" t="s">
        <v>12</v>
      </c>
      <c r="BI74" s="45" t="s">
        <v>12</v>
      </c>
      <c r="BJ74" s="45" t="s">
        <v>12</v>
      </c>
      <c r="BK74" s="45" t="s">
        <v>12</v>
      </c>
      <c r="BL74" s="45" t="s">
        <v>12</v>
      </c>
      <c r="BM74" s="45" t="s">
        <v>12</v>
      </c>
      <c r="BN74" s="45" t="s">
        <v>12</v>
      </c>
      <c r="BO74" s="45" t="s">
        <v>12</v>
      </c>
      <c r="BP74" s="45" t="s">
        <v>12</v>
      </c>
      <c r="BQ74" s="45" t="s">
        <v>12</v>
      </c>
      <c r="BR74" s="45" t="s">
        <v>12</v>
      </c>
      <c r="BS74" s="117"/>
      <c r="BT74" s="60"/>
      <c r="BU74" s="46"/>
      <c r="BV74" s="88"/>
    </row>
    <row r="75" spans="2:74" s="39" customFormat="1" ht="8.5" customHeight="1" thickBot="1" x14ac:dyDescent="0.4">
      <c r="B75" s="102"/>
      <c r="C75" s="92"/>
      <c r="D75" s="123"/>
      <c r="E75" s="103"/>
      <c r="F75" s="53"/>
      <c r="G75" s="54"/>
      <c r="I75" s="106"/>
      <c r="K75" s="101"/>
      <c r="L75" s="99"/>
      <c r="M75" s="99"/>
      <c r="N75" s="99"/>
      <c r="O75" s="100"/>
      <c r="Q75" s="114"/>
      <c r="R75" s="124"/>
      <c r="T75" s="127" t="str">
        <f t="shared" ref="T75" si="170">IF(U73="","",1)</f>
        <v/>
      </c>
      <c r="U75" s="128" t="str">
        <f t="shared" ref="U75" si="171">IF(U73="","",1)</f>
        <v/>
      </c>
      <c r="V75" s="129" t="str">
        <f t="shared" ref="V75" si="172">IF(U73="","",1)</f>
        <v/>
      </c>
      <c r="X75" s="123"/>
      <c r="Y75" s="97"/>
      <c r="Z75" s="98"/>
      <c r="AB75" s="104"/>
      <c r="AC75" s="92"/>
      <c r="AD75" s="148"/>
      <c r="AF75" s="153"/>
      <c r="AG75" s="154"/>
      <c r="AH75" s="154"/>
      <c r="AI75" s="155"/>
      <c r="AJ75" s="156"/>
      <c r="AL75" s="159"/>
      <c r="AM75" s="155"/>
      <c r="AN75" s="155"/>
      <c r="AO75" s="155"/>
      <c r="AP75" s="155"/>
      <c r="AQ75" s="155"/>
      <c r="AR75" s="155"/>
      <c r="AS75" s="155"/>
      <c r="AT75" s="155"/>
      <c r="AU75" s="155"/>
      <c r="AV75" s="155"/>
      <c r="AW75" s="155"/>
      <c r="AX75" s="155"/>
      <c r="AY75" s="155"/>
      <c r="AZ75" s="155"/>
      <c r="BA75" s="155"/>
      <c r="BB75" s="155"/>
      <c r="BC75" s="155"/>
      <c r="BD75" s="155"/>
      <c r="BE75" s="155"/>
      <c r="BF75" s="155"/>
      <c r="BG75" s="155"/>
      <c r="BH75" s="155"/>
      <c r="BI75" s="155"/>
      <c r="BJ75" s="155"/>
      <c r="BK75" s="155"/>
      <c r="BL75" s="155"/>
      <c r="BM75" s="155"/>
      <c r="BN75" s="155"/>
      <c r="BO75" s="155"/>
      <c r="BP75" s="155"/>
      <c r="BQ75" s="155"/>
      <c r="BR75" s="156"/>
      <c r="BS75" s="118"/>
      <c r="BT75" s="158"/>
      <c r="BU75" s="97"/>
      <c r="BV75" s="105"/>
    </row>
    <row r="76" spans="2:74" s="3" customFormat="1" x14ac:dyDescent="0.35">
      <c r="B76" s="74"/>
      <c r="C76" s="58"/>
      <c r="Q76" s="3" t="s">
        <v>6</v>
      </c>
      <c r="R76" s="3" t="s">
        <v>37</v>
      </c>
      <c r="Y76" s="66"/>
      <c r="Z76" s="75"/>
      <c r="AB76" s="83"/>
      <c r="AC76" s="58"/>
      <c r="AF76" s="3" t="s">
        <v>10</v>
      </c>
      <c r="AG76" s="3" t="s">
        <v>13</v>
      </c>
      <c r="AH76" s="3" t="s">
        <v>13</v>
      </c>
      <c r="AI76" s="3" t="s">
        <v>14</v>
      </c>
      <c r="AJ76" s="3" t="s">
        <v>16</v>
      </c>
      <c r="AL76" s="3">
        <f>AL13</f>
        <v>2021</v>
      </c>
      <c r="AM76" s="3" t="str">
        <f t="shared" ref="AM76:BR78" si="173">AM13</f>
        <v>Year</v>
      </c>
      <c r="AN76" s="3" t="str">
        <f t="shared" si="173"/>
        <v>Year</v>
      </c>
      <c r="AO76" s="3" t="str">
        <f t="shared" si="173"/>
        <v>Year</v>
      </c>
      <c r="AP76" s="3" t="str">
        <f t="shared" si="173"/>
        <v>Year</v>
      </c>
      <c r="AQ76" s="3" t="str">
        <f t="shared" si="173"/>
        <v>Year</v>
      </c>
      <c r="AR76" s="3" t="str">
        <f t="shared" si="173"/>
        <v>Year</v>
      </c>
      <c r="AS76" s="3" t="str">
        <f t="shared" si="173"/>
        <v>Year</v>
      </c>
      <c r="AT76" s="3" t="str">
        <f t="shared" si="173"/>
        <v>Year</v>
      </c>
      <c r="AU76" s="3" t="str">
        <f t="shared" si="173"/>
        <v>Year</v>
      </c>
      <c r="AV76" s="3" t="str">
        <f t="shared" si="173"/>
        <v>Year</v>
      </c>
      <c r="AW76" s="3" t="str">
        <f t="shared" si="173"/>
        <v>Year</v>
      </c>
      <c r="AX76" s="3" t="str">
        <f t="shared" si="173"/>
        <v>Year</v>
      </c>
      <c r="AY76" s="3" t="str">
        <f t="shared" si="173"/>
        <v>Year</v>
      </c>
      <c r="AZ76" s="3" t="str">
        <f t="shared" si="173"/>
        <v>Year</v>
      </c>
      <c r="BA76" s="3" t="str">
        <f t="shared" si="173"/>
        <v>Year</v>
      </c>
      <c r="BB76" s="3" t="str">
        <f t="shared" si="173"/>
        <v>Year</v>
      </c>
      <c r="BC76" s="3" t="str">
        <f t="shared" si="173"/>
        <v>Year</v>
      </c>
      <c r="BD76" s="3" t="str">
        <f t="shared" si="173"/>
        <v>Year</v>
      </c>
      <c r="BE76" s="3" t="str">
        <f t="shared" si="173"/>
        <v>Year</v>
      </c>
      <c r="BF76" s="3" t="str">
        <f t="shared" si="173"/>
        <v>Year</v>
      </c>
      <c r="BG76" s="3" t="str">
        <f t="shared" si="173"/>
        <v>Year</v>
      </c>
      <c r="BH76" s="3" t="str">
        <f t="shared" si="173"/>
        <v>Year</v>
      </c>
      <c r="BI76" s="3" t="str">
        <f t="shared" si="173"/>
        <v>Year</v>
      </c>
      <c r="BJ76" s="3" t="str">
        <f t="shared" si="173"/>
        <v>Year</v>
      </c>
      <c r="BK76" s="3" t="str">
        <f t="shared" si="173"/>
        <v>Year</v>
      </c>
      <c r="BL76" s="3" t="str">
        <f t="shared" si="173"/>
        <v>Year</v>
      </c>
      <c r="BM76" s="3" t="str">
        <f t="shared" si="173"/>
        <v>Year</v>
      </c>
      <c r="BN76" s="3" t="str">
        <f t="shared" si="173"/>
        <v>Year</v>
      </c>
      <c r="BO76" s="3" t="str">
        <f t="shared" si="173"/>
        <v>Year</v>
      </c>
      <c r="BP76" s="3" t="str">
        <f t="shared" si="173"/>
        <v>Year</v>
      </c>
      <c r="BQ76" s="3" t="str">
        <f t="shared" si="173"/>
        <v>Year</v>
      </c>
      <c r="BR76" s="3" t="str">
        <f t="shared" si="173"/>
        <v>Year</v>
      </c>
      <c r="BU76" s="66"/>
      <c r="BV76" s="89"/>
    </row>
    <row r="77" spans="2:74" s="3" customFormat="1" x14ac:dyDescent="0.35">
      <c r="B77" s="74"/>
      <c r="C77" s="58" t="s">
        <v>0</v>
      </c>
      <c r="F77" s="3" t="s">
        <v>2</v>
      </c>
      <c r="G77" s="3" t="s">
        <v>1</v>
      </c>
      <c r="I77" s="3" t="s">
        <v>13</v>
      </c>
      <c r="K77" s="360" t="s">
        <v>36</v>
      </c>
      <c r="L77" s="360"/>
      <c r="M77" s="360"/>
      <c r="N77" s="360"/>
      <c r="O77" s="360"/>
      <c r="Q77" s="3" t="s">
        <v>7</v>
      </c>
      <c r="R77" s="3" t="s">
        <v>8</v>
      </c>
      <c r="U77" s="3" t="s">
        <v>4</v>
      </c>
      <c r="Y77" s="66"/>
      <c r="Z77" s="75"/>
      <c r="AB77" s="83"/>
      <c r="AC77" s="58" t="s">
        <v>0</v>
      </c>
      <c r="AF77" s="3" t="s">
        <v>11</v>
      </c>
      <c r="AG77" s="3" t="s">
        <v>48</v>
      </c>
      <c r="AH77" s="3" t="s">
        <v>4</v>
      </c>
      <c r="AI77" s="3" t="s">
        <v>15</v>
      </c>
      <c r="AJ77" s="3" t="s">
        <v>7</v>
      </c>
      <c r="AL77" s="3" t="str">
        <f>AL14</f>
        <v>August</v>
      </c>
      <c r="AM77" s="3" t="str">
        <f t="shared" si="173"/>
        <v>Month</v>
      </c>
      <c r="AN77" s="3" t="str">
        <f t="shared" si="173"/>
        <v>Month</v>
      </c>
      <c r="AO77" s="3" t="str">
        <f t="shared" si="173"/>
        <v>Month</v>
      </c>
      <c r="AP77" s="3" t="str">
        <f t="shared" si="173"/>
        <v>Month</v>
      </c>
      <c r="AQ77" s="3" t="str">
        <f t="shared" si="173"/>
        <v>Month</v>
      </c>
      <c r="AR77" s="3" t="str">
        <f t="shared" si="173"/>
        <v>Month</v>
      </c>
      <c r="AS77" s="3" t="str">
        <f t="shared" si="173"/>
        <v>Month</v>
      </c>
      <c r="AT77" s="3" t="str">
        <f t="shared" si="173"/>
        <v>Month</v>
      </c>
      <c r="AU77" s="3" t="str">
        <f t="shared" si="173"/>
        <v>Month</v>
      </c>
      <c r="AV77" s="3" t="str">
        <f t="shared" si="173"/>
        <v>Month</v>
      </c>
      <c r="AW77" s="3" t="str">
        <f t="shared" si="173"/>
        <v>Month</v>
      </c>
      <c r="AX77" s="3" t="str">
        <f t="shared" si="173"/>
        <v>Month</v>
      </c>
      <c r="AY77" s="3" t="str">
        <f t="shared" si="173"/>
        <v>Month</v>
      </c>
      <c r="AZ77" s="3" t="str">
        <f t="shared" si="173"/>
        <v>Month</v>
      </c>
      <c r="BA77" s="3" t="str">
        <f t="shared" si="173"/>
        <v>Month</v>
      </c>
      <c r="BB77" s="3" t="str">
        <f t="shared" si="173"/>
        <v>Month</v>
      </c>
      <c r="BC77" s="3" t="str">
        <f t="shared" si="173"/>
        <v>Month</v>
      </c>
      <c r="BD77" s="3" t="str">
        <f t="shared" si="173"/>
        <v>Month</v>
      </c>
      <c r="BE77" s="3" t="str">
        <f t="shared" si="173"/>
        <v>Month</v>
      </c>
      <c r="BF77" s="3" t="str">
        <f t="shared" si="173"/>
        <v>Month</v>
      </c>
      <c r="BG77" s="3" t="str">
        <f t="shared" si="173"/>
        <v>Month</v>
      </c>
      <c r="BH77" s="3" t="str">
        <f t="shared" si="173"/>
        <v>Month</v>
      </c>
      <c r="BI77" s="3" t="str">
        <f t="shared" si="173"/>
        <v>Month</v>
      </c>
      <c r="BJ77" s="3" t="str">
        <f t="shared" si="173"/>
        <v>Month</v>
      </c>
      <c r="BK77" s="3" t="str">
        <f t="shared" si="173"/>
        <v>Month</v>
      </c>
      <c r="BL77" s="3" t="str">
        <f t="shared" si="173"/>
        <v>Month</v>
      </c>
      <c r="BM77" s="3" t="str">
        <f t="shared" si="173"/>
        <v>Month</v>
      </c>
      <c r="BN77" s="3" t="str">
        <f t="shared" si="173"/>
        <v>Month</v>
      </c>
      <c r="BO77" s="3" t="str">
        <f t="shared" si="173"/>
        <v>Month</v>
      </c>
      <c r="BP77" s="3" t="str">
        <f t="shared" si="173"/>
        <v>Month</v>
      </c>
      <c r="BQ77" s="3" t="str">
        <f t="shared" si="173"/>
        <v>Month</v>
      </c>
      <c r="BR77" s="3" t="str">
        <f t="shared" si="173"/>
        <v>Month</v>
      </c>
      <c r="BU77" s="66" t="s">
        <v>0</v>
      </c>
      <c r="BV77" s="89"/>
    </row>
    <row r="78" spans="2:74" s="3" customFormat="1" ht="15" thickBot="1" x14ac:dyDescent="0.4">
      <c r="B78" s="74"/>
      <c r="C78" s="58" t="s">
        <v>35</v>
      </c>
      <c r="D78" s="41" t="s">
        <v>34</v>
      </c>
      <c r="F78" s="41" t="s">
        <v>1</v>
      </c>
      <c r="G78" s="41" t="s">
        <v>3</v>
      </c>
      <c r="I78" s="41" t="s">
        <v>12</v>
      </c>
      <c r="K78" s="41">
        <v>1</v>
      </c>
      <c r="L78" s="41">
        <v>2</v>
      </c>
      <c r="M78" s="41">
        <v>3</v>
      </c>
      <c r="N78" s="41">
        <v>4</v>
      </c>
      <c r="O78" s="41">
        <v>5</v>
      </c>
      <c r="Q78" s="41" t="s">
        <v>5</v>
      </c>
      <c r="R78" s="41" t="s">
        <v>5</v>
      </c>
      <c r="T78" s="111"/>
      <c r="U78" s="111" t="s">
        <v>5</v>
      </c>
      <c r="V78" s="111"/>
      <c r="X78" s="41" t="s">
        <v>34</v>
      </c>
      <c r="Y78" s="66"/>
      <c r="Z78" s="75"/>
      <c r="AB78" s="83"/>
      <c r="AC78" s="58" t="s">
        <v>35</v>
      </c>
      <c r="AD78" s="41" t="s">
        <v>34</v>
      </c>
      <c r="AF78" s="41" t="s">
        <v>12</v>
      </c>
      <c r="AG78" s="41" t="s">
        <v>12</v>
      </c>
      <c r="AH78" s="41" t="s">
        <v>12</v>
      </c>
      <c r="AI78" s="41" t="s">
        <v>12</v>
      </c>
      <c r="AJ78" s="41" t="s">
        <v>12</v>
      </c>
      <c r="AL78" s="41" t="str">
        <f>AL15</f>
        <v>Olympics</v>
      </c>
      <c r="AM78" s="41" t="str">
        <f t="shared" si="173"/>
        <v>Event 2</v>
      </c>
      <c r="AN78" s="41" t="str">
        <f t="shared" si="173"/>
        <v>Event 3</v>
      </c>
      <c r="AO78" s="41" t="str">
        <f t="shared" si="173"/>
        <v>Event 4</v>
      </c>
      <c r="AP78" s="41" t="str">
        <f t="shared" si="173"/>
        <v>Event 5</v>
      </c>
      <c r="AQ78" s="41" t="str">
        <f t="shared" si="173"/>
        <v>Event 6</v>
      </c>
      <c r="AR78" s="41" t="str">
        <f t="shared" si="173"/>
        <v>Event 7</v>
      </c>
      <c r="AS78" s="41" t="str">
        <f t="shared" si="173"/>
        <v>Event 8</v>
      </c>
      <c r="AT78" s="41" t="str">
        <f t="shared" si="173"/>
        <v>Event 9</v>
      </c>
      <c r="AU78" s="41" t="str">
        <f t="shared" si="173"/>
        <v>Event 10</v>
      </c>
      <c r="AV78" s="41" t="str">
        <f t="shared" si="173"/>
        <v>Event 11</v>
      </c>
      <c r="AW78" s="41" t="str">
        <f t="shared" si="173"/>
        <v>Event 12</v>
      </c>
      <c r="AX78" s="41" t="str">
        <f t="shared" si="173"/>
        <v>Event 13</v>
      </c>
      <c r="AY78" s="41" t="str">
        <f t="shared" si="173"/>
        <v>Event 14</v>
      </c>
      <c r="AZ78" s="41" t="str">
        <f t="shared" si="173"/>
        <v>Event 15</v>
      </c>
      <c r="BA78" s="41" t="str">
        <f t="shared" si="173"/>
        <v>Event 16</v>
      </c>
      <c r="BB78" s="41" t="str">
        <f t="shared" si="173"/>
        <v>Event 17</v>
      </c>
      <c r="BC78" s="41" t="str">
        <f t="shared" si="173"/>
        <v>Event 18</v>
      </c>
      <c r="BD78" s="41" t="str">
        <f t="shared" si="173"/>
        <v>Event 19</v>
      </c>
      <c r="BE78" s="41" t="str">
        <f t="shared" si="173"/>
        <v>Event 20</v>
      </c>
      <c r="BF78" s="41" t="str">
        <f t="shared" si="173"/>
        <v>Event 21</v>
      </c>
      <c r="BG78" s="41" t="str">
        <f t="shared" si="173"/>
        <v>Event 22</v>
      </c>
      <c r="BH78" s="41" t="str">
        <f t="shared" si="173"/>
        <v>Event 23</v>
      </c>
      <c r="BI78" s="41" t="str">
        <f t="shared" si="173"/>
        <v>Event 24</v>
      </c>
      <c r="BJ78" s="41" t="str">
        <f t="shared" si="173"/>
        <v>Event 25</v>
      </c>
      <c r="BK78" s="41" t="str">
        <f t="shared" si="173"/>
        <v>Event 26</v>
      </c>
      <c r="BL78" s="41" t="str">
        <f t="shared" si="173"/>
        <v>Event 27</v>
      </c>
      <c r="BM78" s="41" t="str">
        <f t="shared" si="173"/>
        <v>Event 28</v>
      </c>
      <c r="BN78" s="41" t="str">
        <f t="shared" si="173"/>
        <v>Event 29</v>
      </c>
      <c r="BO78" s="41" t="str">
        <f t="shared" si="173"/>
        <v>Event 30</v>
      </c>
      <c r="BP78" s="41" t="str">
        <f t="shared" si="173"/>
        <v>Event 31</v>
      </c>
      <c r="BQ78" s="41" t="str">
        <f t="shared" si="173"/>
        <v>Event 32</v>
      </c>
      <c r="BR78" s="41" t="str">
        <f t="shared" si="173"/>
        <v>Event 33</v>
      </c>
      <c r="BT78" s="41" t="s">
        <v>34</v>
      </c>
      <c r="BU78" s="66" t="s">
        <v>35</v>
      </c>
      <c r="BV78" s="89"/>
    </row>
    <row r="79" spans="2:74" s="39" customFormat="1" ht="8.5" customHeight="1" x14ac:dyDescent="0.35">
      <c r="B79" s="102"/>
      <c r="C79" s="92"/>
      <c r="D79" s="47"/>
      <c r="E79" s="103"/>
      <c r="F79" s="1"/>
      <c r="G79" s="46"/>
      <c r="I79" s="103"/>
      <c r="K79" s="92"/>
      <c r="O79" s="97"/>
      <c r="Q79" s="56"/>
      <c r="R79" s="57"/>
      <c r="T79" s="120"/>
      <c r="V79" s="121"/>
      <c r="X79" s="60"/>
      <c r="Y79" s="97"/>
      <c r="Z79" s="98"/>
      <c r="AB79" s="104"/>
      <c r="AC79" s="92"/>
      <c r="AD79" s="134"/>
      <c r="AF79" s="135"/>
      <c r="AG79" s="136"/>
      <c r="AH79" s="136"/>
      <c r="AI79" s="137"/>
      <c r="AJ79" s="138"/>
      <c r="AL79" s="143"/>
      <c r="AM79" s="137"/>
      <c r="AN79" s="137"/>
      <c r="AO79" s="137"/>
      <c r="AP79" s="137"/>
      <c r="AQ79" s="137"/>
      <c r="AR79" s="137"/>
      <c r="AS79" s="137"/>
      <c r="AT79" s="137"/>
      <c r="AU79" s="137"/>
      <c r="AV79" s="137"/>
      <c r="AW79" s="137"/>
      <c r="AX79" s="137"/>
      <c r="AY79" s="137"/>
      <c r="AZ79" s="137"/>
      <c r="BA79" s="137"/>
      <c r="BB79" s="137"/>
      <c r="BC79" s="137"/>
      <c r="BD79" s="137"/>
      <c r="BE79" s="137"/>
      <c r="BF79" s="137"/>
      <c r="BG79" s="137"/>
      <c r="BH79" s="137"/>
      <c r="BI79" s="144"/>
      <c r="BJ79" s="144"/>
      <c r="BK79" s="144"/>
      <c r="BL79" s="144"/>
      <c r="BM79" s="144"/>
      <c r="BN79" s="144"/>
      <c r="BO79" s="144"/>
      <c r="BP79" s="144"/>
      <c r="BQ79" s="144"/>
      <c r="BR79" s="145"/>
      <c r="BS79" s="118"/>
      <c r="BT79" s="134"/>
      <c r="BU79" s="97"/>
      <c r="BV79" s="105"/>
    </row>
    <row r="80" spans="2:74" x14ac:dyDescent="0.35">
      <c r="B80" s="71"/>
      <c r="C80" s="45">
        <v>16</v>
      </c>
      <c r="D80" s="47" t="str">
        <f t="shared" si="15"/>
        <v/>
      </c>
      <c r="E80" s="60"/>
      <c r="F80" s="1" t="str">
        <f t="shared" si="16"/>
        <v/>
      </c>
      <c r="G80" s="46" t="str">
        <f t="shared" si="17"/>
        <v/>
      </c>
      <c r="I80" s="61"/>
      <c r="J80" s="108" t="s">
        <v>7</v>
      </c>
      <c r="K80" s="45" t="str">
        <f t="shared" si="5"/>
        <v/>
      </c>
      <c r="L80" s="1" t="str">
        <f t="shared" si="6"/>
        <v/>
      </c>
      <c r="M80" s="1" t="str">
        <f t="shared" si="7"/>
        <v/>
      </c>
      <c r="N80" s="1" t="str">
        <f t="shared" si="8"/>
        <v/>
      </c>
      <c r="O80" s="46" t="str">
        <f t="shared" si="9"/>
        <v/>
      </c>
      <c r="P80" s="1"/>
      <c r="Q80" s="56" t="str">
        <f t="shared" si="18"/>
        <v/>
      </c>
      <c r="R80" s="57" t="str">
        <f t="shared" si="19"/>
        <v/>
      </c>
      <c r="T80" s="5" t="str">
        <f t="shared" ref="T80" si="174">IF(U80="","",1)</f>
        <v/>
      </c>
      <c r="U80" s="4" t="str">
        <f t="shared" ref="U80" si="175">IF(SUM(Q80:R80)=0,"",SUM(Q80:R80))</f>
        <v/>
      </c>
      <c r="V80" s="6" t="str">
        <f t="shared" ref="V80" si="176">IF(U80="","",1)</f>
        <v/>
      </c>
      <c r="X80" s="60" t="str">
        <f t="shared" si="10"/>
        <v/>
      </c>
      <c r="Y80" s="46"/>
      <c r="Z80" s="76"/>
      <c r="AB80" s="82"/>
      <c r="AC80" s="45">
        <v>16</v>
      </c>
      <c r="AD80" s="60" t="s">
        <v>34</v>
      </c>
      <c r="AF80" s="45"/>
      <c r="AG80" s="1"/>
      <c r="AH80" s="1"/>
      <c r="AI80" s="1"/>
      <c r="AJ80" s="46"/>
      <c r="AK80" s="108"/>
      <c r="AL80" s="62" t="s">
        <v>7</v>
      </c>
      <c r="AM80" s="62" t="s">
        <v>7</v>
      </c>
      <c r="AN80" s="62" t="s">
        <v>7</v>
      </c>
      <c r="AO80" s="62" t="s">
        <v>7</v>
      </c>
      <c r="AP80" s="62" t="s">
        <v>7</v>
      </c>
      <c r="AQ80" s="62" t="s">
        <v>7</v>
      </c>
      <c r="AR80" s="62" t="s">
        <v>7</v>
      </c>
      <c r="AS80" s="62" t="s">
        <v>7</v>
      </c>
      <c r="AT80" s="62" t="s">
        <v>7</v>
      </c>
      <c r="AU80" s="62" t="s">
        <v>7</v>
      </c>
      <c r="AV80" s="62" t="s">
        <v>7</v>
      </c>
      <c r="AW80" s="62" t="s">
        <v>7</v>
      </c>
      <c r="AX80" s="62" t="s">
        <v>7</v>
      </c>
      <c r="AY80" s="62" t="s">
        <v>7</v>
      </c>
      <c r="AZ80" s="62" t="s">
        <v>7</v>
      </c>
      <c r="BA80" s="62" t="s">
        <v>7</v>
      </c>
      <c r="BB80" s="62" t="s">
        <v>7</v>
      </c>
      <c r="BC80" s="62" t="s">
        <v>7</v>
      </c>
      <c r="BD80" s="62" t="s">
        <v>7</v>
      </c>
      <c r="BE80" s="62" t="s">
        <v>7</v>
      </c>
      <c r="BF80" s="62" t="s">
        <v>7</v>
      </c>
      <c r="BG80" s="62" t="s">
        <v>7</v>
      </c>
      <c r="BH80" s="62" t="s">
        <v>7</v>
      </c>
      <c r="BI80" s="62" t="s">
        <v>7</v>
      </c>
      <c r="BJ80" s="62" t="s">
        <v>7</v>
      </c>
      <c r="BK80" s="62" t="s">
        <v>7</v>
      </c>
      <c r="BL80" s="62" t="s">
        <v>7</v>
      </c>
      <c r="BM80" s="62" t="s">
        <v>7</v>
      </c>
      <c r="BN80" s="62" t="s">
        <v>7</v>
      </c>
      <c r="BO80" s="62" t="s">
        <v>7</v>
      </c>
      <c r="BP80" s="62" t="s">
        <v>7</v>
      </c>
      <c r="BQ80" s="62" t="s">
        <v>7</v>
      </c>
      <c r="BR80" s="62" t="s">
        <v>7</v>
      </c>
      <c r="BS80" s="117"/>
      <c r="BT80" s="60" t="str">
        <f t="shared" si="11"/>
        <v/>
      </c>
      <c r="BU80" s="46">
        <v>16</v>
      </c>
      <c r="BV80" s="88"/>
    </row>
    <row r="81" spans="2:74" x14ac:dyDescent="0.35">
      <c r="B81" s="71"/>
      <c r="C81" s="45"/>
      <c r="D81" s="47"/>
      <c r="E81" s="60"/>
      <c r="G81" s="46"/>
      <c r="I81" s="61" t="str">
        <f>IF(SUM(AF81:AJ81)=0,"",SUM(AF81:AJ81))</f>
        <v/>
      </c>
      <c r="J81" s="108" t="s">
        <v>12</v>
      </c>
      <c r="K81" s="45" t="str">
        <f t="shared" si="5"/>
        <v/>
      </c>
      <c r="L81" s="1" t="str">
        <f t="shared" si="6"/>
        <v/>
      </c>
      <c r="M81" s="1" t="str">
        <f t="shared" si="7"/>
        <v/>
      </c>
      <c r="N81" s="1" t="str">
        <f t="shared" si="8"/>
        <v/>
      </c>
      <c r="O81" s="46" t="str">
        <f t="shared" si="9"/>
        <v/>
      </c>
      <c r="P81" s="1"/>
      <c r="Q81" s="56"/>
      <c r="R81" s="57"/>
      <c r="T81" s="5" t="str">
        <f t="shared" ref="T81" si="177">IF(U80="","",1)</f>
        <v/>
      </c>
      <c r="U81" s="126" t="str">
        <f t="shared" ref="U81" si="178">IF(U80="","",1)</f>
        <v/>
      </c>
      <c r="V81" s="6" t="str">
        <f t="shared" ref="V81" si="179">IF(U80="","",1)</f>
        <v/>
      </c>
      <c r="X81" s="60"/>
      <c r="Y81" s="46"/>
      <c r="Z81" s="76"/>
      <c r="AB81" s="82"/>
      <c r="AC81" s="45"/>
      <c r="AD81" s="60"/>
      <c r="AF81" s="45" t="s">
        <v>12</v>
      </c>
      <c r="AG81" s="1" t="s">
        <v>12</v>
      </c>
      <c r="AH81" s="1" t="s">
        <v>12</v>
      </c>
      <c r="AI81" s="1" t="s">
        <v>12</v>
      </c>
      <c r="AJ81" s="46" t="s">
        <v>12</v>
      </c>
      <c r="AK81" s="108"/>
      <c r="AL81" s="45" t="s">
        <v>12</v>
      </c>
      <c r="AM81" s="45" t="s">
        <v>12</v>
      </c>
      <c r="AN81" s="45" t="s">
        <v>12</v>
      </c>
      <c r="AO81" s="45" t="s">
        <v>12</v>
      </c>
      <c r="AP81" s="45" t="s">
        <v>12</v>
      </c>
      <c r="AQ81" s="45" t="s">
        <v>12</v>
      </c>
      <c r="AR81" s="45" t="s">
        <v>12</v>
      </c>
      <c r="AS81" s="45" t="s">
        <v>12</v>
      </c>
      <c r="AT81" s="45" t="s">
        <v>12</v>
      </c>
      <c r="AU81" s="45" t="s">
        <v>12</v>
      </c>
      <c r="AV81" s="45" t="s">
        <v>12</v>
      </c>
      <c r="AW81" s="45" t="s">
        <v>12</v>
      </c>
      <c r="AX81" s="45" t="s">
        <v>12</v>
      </c>
      <c r="AY81" s="45" t="s">
        <v>12</v>
      </c>
      <c r="AZ81" s="45" t="s">
        <v>12</v>
      </c>
      <c r="BA81" s="45" t="s">
        <v>12</v>
      </c>
      <c r="BB81" s="45" t="s">
        <v>12</v>
      </c>
      <c r="BC81" s="45" t="s">
        <v>12</v>
      </c>
      <c r="BD81" s="45" t="s">
        <v>12</v>
      </c>
      <c r="BE81" s="45" t="s">
        <v>12</v>
      </c>
      <c r="BF81" s="45" t="s">
        <v>12</v>
      </c>
      <c r="BG81" s="45" t="s">
        <v>12</v>
      </c>
      <c r="BH81" s="45" t="s">
        <v>12</v>
      </c>
      <c r="BI81" s="45" t="s">
        <v>12</v>
      </c>
      <c r="BJ81" s="45" t="s">
        <v>12</v>
      </c>
      <c r="BK81" s="45" t="s">
        <v>12</v>
      </c>
      <c r="BL81" s="45" t="s">
        <v>12</v>
      </c>
      <c r="BM81" s="45" t="s">
        <v>12</v>
      </c>
      <c r="BN81" s="45" t="s">
        <v>12</v>
      </c>
      <c r="BO81" s="45" t="s">
        <v>12</v>
      </c>
      <c r="BP81" s="45" t="s">
        <v>12</v>
      </c>
      <c r="BQ81" s="45" t="s">
        <v>12</v>
      </c>
      <c r="BR81" s="45" t="s">
        <v>12</v>
      </c>
      <c r="BS81" s="117"/>
      <c r="BT81" s="60"/>
      <c r="BU81" s="46"/>
      <c r="BV81" s="88"/>
    </row>
    <row r="82" spans="2:74" s="39" customFormat="1" ht="8.5" customHeight="1" thickBot="1" x14ac:dyDescent="0.4">
      <c r="B82" s="102"/>
      <c r="C82" s="92"/>
      <c r="D82" s="107"/>
      <c r="E82" s="103"/>
      <c r="F82" s="115"/>
      <c r="G82" s="116"/>
      <c r="I82" s="95"/>
      <c r="K82" s="96"/>
      <c r="L82" s="93"/>
      <c r="M82" s="93"/>
      <c r="N82" s="93"/>
      <c r="O82" s="94"/>
      <c r="Q82" s="112"/>
      <c r="R82" s="113"/>
      <c r="T82" s="110" t="str">
        <f t="shared" ref="T82" si="180">IF(U80="","",1)</f>
        <v/>
      </c>
      <c r="U82" s="93" t="str">
        <f t="shared" ref="U82" si="181">IF(U80="","",1)</f>
        <v/>
      </c>
      <c r="V82" s="109" t="str">
        <f t="shared" ref="V82" si="182">IF(U80="","",1)</f>
        <v/>
      </c>
      <c r="X82" s="107"/>
      <c r="Y82" s="97"/>
      <c r="Z82" s="98"/>
      <c r="AB82" s="104"/>
      <c r="AC82" s="92"/>
      <c r="AD82" s="139"/>
      <c r="AF82" s="140"/>
      <c r="AG82" s="141"/>
      <c r="AH82" s="141"/>
      <c r="AI82" s="141"/>
      <c r="AJ82" s="142"/>
      <c r="AL82" s="140"/>
      <c r="AM82" s="141"/>
      <c r="AN82" s="141"/>
      <c r="AO82" s="141"/>
      <c r="AP82" s="141"/>
      <c r="AQ82" s="141"/>
      <c r="AR82" s="141"/>
      <c r="AS82" s="141"/>
      <c r="AT82" s="141"/>
      <c r="AU82" s="141"/>
      <c r="AV82" s="141"/>
      <c r="AW82" s="141"/>
      <c r="AX82" s="141"/>
      <c r="AY82" s="141"/>
      <c r="AZ82" s="141"/>
      <c r="BA82" s="141"/>
      <c r="BB82" s="141"/>
      <c r="BC82" s="141"/>
      <c r="BD82" s="141"/>
      <c r="BE82" s="141"/>
      <c r="BF82" s="141"/>
      <c r="BG82" s="141"/>
      <c r="BH82" s="141"/>
      <c r="BI82" s="141"/>
      <c r="BJ82" s="141"/>
      <c r="BK82" s="141"/>
      <c r="BL82" s="141"/>
      <c r="BM82" s="141"/>
      <c r="BN82" s="141"/>
      <c r="BO82" s="141"/>
      <c r="BP82" s="141"/>
      <c r="BQ82" s="141"/>
      <c r="BR82" s="142"/>
      <c r="BS82" s="118"/>
      <c r="BT82" s="146"/>
      <c r="BU82" s="97"/>
      <c r="BV82" s="105"/>
    </row>
    <row r="83" spans="2:74" ht="8.5" customHeight="1" thickTop="1" x14ac:dyDescent="0.35">
      <c r="B83" s="71"/>
      <c r="C83" s="45"/>
      <c r="D83" s="47"/>
      <c r="E83" s="60"/>
      <c r="G83" s="46"/>
      <c r="I83" s="61"/>
      <c r="K83" s="45"/>
      <c r="L83" s="1"/>
      <c r="M83" s="1"/>
      <c r="N83" s="1"/>
      <c r="O83" s="46"/>
      <c r="P83" s="1"/>
      <c r="Q83" s="56"/>
      <c r="R83" s="57"/>
      <c r="T83" s="5" t="str">
        <f t="shared" ref="T83" si="183">IF(U84="","",1)</f>
        <v/>
      </c>
      <c r="U83" s="1" t="str">
        <f t="shared" ref="U83" si="184">IF(U84="","",1)</f>
        <v/>
      </c>
      <c r="V83" s="6" t="str">
        <f t="shared" ref="V83" si="185">IF(U84="","",1)</f>
        <v/>
      </c>
      <c r="X83" s="60"/>
      <c r="Y83" s="46"/>
      <c r="Z83" s="76"/>
      <c r="AB83" s="82"/>
      <c r="AC83" s="45"/>
      <c r="AD83" s="149"/>
      <c r="AF83" s="150"/>
      <c r="AG83" s="151"/>
      <c r="AH83" s="151"/>
      <c r="AI83" s="151"/>
      <c r="AJ83" s="152"/>
      <c r="AL83" s="150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  <c r="BI83" s="157"/>
      <c r="BJ83" s="157"/>
      <c r="BK83" s="157"/>
      <c r="BL83" s="157"/>
      <c r="BM83" s="157"/>
      <c r="BN83" s="157"/>
      <c r="BO83" s="157"/>
      <c r="BP83" s="157"/>
      <c r="BQ83" s="157"/>
      <c r="BR83" s="152"/>
      <c r="BS83" s="117"/>
      <c r="BT83" s="149"/>
      <c r="BU83" s="46"/>
      <c r="BV83" s="88"/>
    </row>
    <row r="84" spans="2:74" x14ac:dyDescent="0.35">
      <c r="B84" s="71"/>
      <c r="C84" s="45">
        <v>17</v>
      </c>
      <c r="D84" s="47" t="str">
        <f t="shared" si="15"/>
        <v/>
      </c>
      <c r="E84" s="60"/>
      <c r="F84" s="1" t="str">
        <f t="shared" si="16"/>
        <v/>
      </c>
      <c r="G84" s="46" t="str">
        <f t="shared" si="17"/>
        <v/>
      </c>
      <c r="I84" s="61"/>
      <c r="J84" s="108" t="s">
        <v>7</v>
      </c>
      <c r="K84" s="45" t="str">
        <f t="shared" si="5"/>
        <v/>
      </c>
      <c r="L84" s="1" t="str">
        <f t="shared" si="6"/>
        <v/>
      </c>
      <c r="M84" s="1" t="str">
        <f t="shared" si="7"/>
        <v/>
      </c>
      <c r="N84" s="1" t="str">
        <f t="shared" si="8"/>
        <v/>
      </c>
      <c r="O84" s="46" t="str">
        <f t="shared" si="9"/>
        <v/>
      </c>
      <c r="P84" s="1"/>
      <c r="Q84" s="56" t="str">
        <f t="shared" si="18"/>
        <v/>
      </c>
      <c r="R84" s="57" t="str">
        <f t="shared" si="19"/>
        <v/>
      </c>
      <c r="T84" s="5" t="str">
        <f t="shared" ref="T84" si="186">IF(U84="","",1)</f>
        <v/>
      </c>
      <c r="U84" s="4" t="str">
        <f t="shared" ref="U84" si="187">IF(SUM(Q84:R84)=0,"",SUM(Q84:R84))</f>
        <v/>
      </c>
      <c r="V84" s="6" t="str">
        <f t="shared" ref="V84" si="188">IF(U84="","",1)</f>
        <v/>
      </c>
      <c r="X84" s="60" t="str">
        <f t="shared" si="10"/>
        <v/>
      </c>
      <c r="Y84" s="46"/>
      <c r="Z84" s="76"/>
      <c r="AB84" s="82"/>
      <c r="AC84" s="45">
        <v>17</v>
      </c>
      <c r="AD84" s="60" t="s">
        <v>34</v>
      </c>
      <c r="AF84" s="45"/>
      <c r="AG84" s="1"/>
      <c r="AH84" s="1"/>
      <c r="AI84" s="1"/>
      <c r="AJ84" s="46"/>
      <c r="AK84" s="108"/>
      <c r="AL84" s="62" t="s">
        <v>7</v>
      </c>
      <c r="AM84" s="62" t="s">
        <v>7</v>
      </c>
      <c r="AN84" s="62" t="s">
        <v>7</v>
      </c>
      <c r="AO84" s="62" t="s">
        <v>7</v>
      </c>
      <c r="AP84" s="62" t="s">
        <v>7</v>
      </c>
      <c r="AQ84" s="62" t="s">
        <v>7</v>
      </c>
      <c r="AR84" s="62" t="s">
        <v>7</v>
      </c>
      <c r="AS84" s="62" t="s">
        <v>7</v>
      </c>
      <c r="AT84" s="62" t="s">
        <v>7</v>
      </c>
      <c r="AU84" s="62" t="s">
        <v>7</v>
      </c>
      <c r="AV84" s="62" t="s">
        <v>7</v>
      </c>
      <c r="AW84" s="62" t="s">
        <v>7</v>
      </c>
      <c r="AX84" s="62" t="s">
        <v>7</v>
      </c>
      <c r="AY84" s="62" t="s">
        <v>7</v>
      </c>
      <c r="AZ84" s="62" t="s">
        <v>7</v>
      </c>
      <c r="BA84" s="62" t="s">
        <v>7</v>
      </c>
      <c r="BB84" s="62" t="s">
        <v>7</v>
      </c>
      <c r="BC84" s="62" t="s">
        <v>7</v>
      </c>
      <c r="BD84" s="62" t="s">
        <v>7</v>
      </c>
      <c r="BE84" s="62" t="s">
        <v>7</v>
      </c>
      <c r="BF84" s="62" t="s">
        <v>7</v>
      </c>
      <c r="BG84" s="62" t="s">
        <v>7</v>
      </c>
      <c r="BH84" s="62" t="s">
        <v>7</v>
      </c>
      <c r="BI84" s="62" t="s">
        <v>7</v>
      </c>
      <c r="BJ84" s="62" t="s">
        <v>7</v>
      </c>
      <c r="BK84" s="62" t="s">
        <v>7</v>
      </c>
      <c r="BL84" s="62" t="s">
        <v>7</v>
      </c>
      <c r="BM84" s="62" t="s">
        <v>7</v>
      </c>
      <c r="BN84" s="62" t="s">
        <v>7</v>
      </c>
      <c r="BO84" s="62" t="s">
        <v>7</v>
      </c>
      <c r="BP84" s="62" t="s">
        <v>7</v>
      </c>
      <c r="BQ84" s="62" t="s">
        <v>7</v>
      </c>
      <c r="BR84" s="62" t="s">
        <v>7</v>
      </c>
      <c r="BS84" s="117"/>
      <c r="BT84" s="60" t="str">
        <f t="shared" si="11"/>
        <v/>
      </c>
      <c r="BU84" s="46">
        <v>17</v>
      </c>
      <c r="BV84" s="88"/>
    </row>
    <row r="85" spans="2:74" x14ac:dyDescent="0.35">
      <c r="B85" s="71"/>
      <c r="C85" s="45"/>
      <c r="D85" s="47"/>
      <c r="E85" s="60"/>
      <c r="G85" s="46"/>
      <c r="I85" s="61" t="str">
        <f>IF(SUM(AF85:AJ85)=0,"",SUM(AF85:AJ85))</f>
        <v/>
      </c>
      <c r="J85" s="108" t="s">
        <v>12</v>
      </c>
      <c r="K85" s="45" t="str">
        <f t="shared" si="5"/>
        <v/>
      </c>
      <c r="L85" s="1" t="str">
        <f t="shared" si="6"/>
        <v/>
      </c>
      <c r="M85" s="1" t="str">
        <f t="shared" si="7"/>
        <v/>
      </c>
      <c r="N85" s="1" t="str">
        <f t="shared" si="8"/>
        <v/>
      </c>
      <c r="O85" s="46" t="str">
        <f t="shared" si="9"/>
        <v/>
      </c>
      <c r="P85" s="1"/>
      <c r="Q85" s="56"/>
      <c r="R85" s="57"/>
      <c r="T85" s="5" t="str">
        <f t="shared" ref="T85" si="189">IF(U84="","",1)</f>
        <v/>
      </c>
      <c r="U85" s="126" t="str">
        <f t="shared" ref="U85" si="190">IF(U84="","",1)</f>
        <v/>
      </c>
      <c r="V85" s="6" t="str">
        <f t="shared" ref="V85" si="191">IF(U84="","",1)</f>
        <v/>
      </c>
      <c r="X85" s="60"/>
      <c r="Y85" s="46"/>
      <c r="Z85" s="76"/>
      <c r="AB85" s="82"/>
      <c r="AC85" s="45"/>
      <c r="AD85" s="60"/>
      <c r="AF85" s="45" t="s">
        <v>12</v>
      </c>
      <c r="AG85" s="1" t="s">
        <v>12</v>
      </c>
      <c r="AH85" s="1" t="s">
        <v>12</v>
      </c>
      <c r="AI85" s="1" t="s">
        <v>12</v>
      </c>
      <c r="AJ85" s="46" t="s">
        <v>12</v>
      </c>
      <c r="AK85" s="108"/>
      <c r="AL85" s="45" t="s">
        <v>12</v>
      </c>
      <c r="AM85" s="45" t="s">
        <v>12</v>
      </c>
      <c r="AN85" s="45" t="s">
        <v>12</v>
      </c>
      <c r="AO85" s="45" t="s">
        <v>12</v>
      </c>
      <c r="AP85" s="45" t="s">
        <v>12</v>
      </c>
      <c r="AQ85" s="45" t="s">
        <v>12</v>
      </c>
      <c r="AR85" s="45" t="s">
        <v>12</v>
      </c>
      <c r="AS85" s="45" t="s">
        <v>12</v>
      </c>
      <c r="AT85" s="45" t="s">
        <v>12</v>
      </c>
      <c r="AU85" s="45" t="s">
        <v>12</v>
      </c>
      <c r="AV85" s="45" t="s">
        <v>12</v>
      </c>
      <c r="AW85" s="45" t="s">
        <v>12</v>
      </c>
      <c r="AX85" s="45" t="s">
        <v>12</v>
      </c>
      <c r="AY85" s="45" t="s">
        <v>12</v>
      </c>
      <c r="AZ85" s="45" t="s">
        <v>12</v>
      </c>
      <c r="BA85" s="45" t="s">
        <v>12</v>
      </c>
      <c r="BB85" s="45" t="s">
        <v>12</v>
      </c>
      <c r="BC85" s="45" t="s">
        <v>12</v>
      </c>
      <c r="BD85" s="45" t="s">
        <v>12</v>
      </c>
      <c r="BE85" s="45" t="s">
        <v>12</v>
      </c>
      <c r="BF85" s="45" t="s">
        <v>12</v>
      </c>
      <c r="BG85" s="45" t="s">
        <v>12</v>
      </c>
      <c r="BH85" s="45" t="s">
        <v>12</v>
      </c>
      <c r="BI85" s="45" t="s">
        <v>12</v>
      </c>
      <c r="BJ85" s="45" t="s">
        <v>12</v>
      </c>
      <c r="BK85" s="45" t="s">
        <v>12</v>
      </c>
      <c r="BL85" s="45" t="s">
        <v>12</v>
      </c>
      <c r="BM85" s="45" t="s">
        <v>12</v>
      </c>
      <c r="BN85" s="45" t="s">
        <v>12</v>
      </c>
      <c r="BO85" s="45" t="s">
        <v>12</v>
      </c>
      <c r="BP85" s="45" t="s">
        <v>12</v>
      </c>
      <c r="BQ85" s="45" t="s">
        <v>12</v>
      </c>
      <c r="BR85" s="45" t="s">
        <v>12</v>
      </c>
      <c r="BS85" s="117"/>
      <c r="BT85" s="60"/>
      <c r="BU85" s="46"/>
      <c r="BV85" s="88"/>
    </row>
    <row r="86" spans="2:74" s="39" customFormat="1" ht="8.5" customHeight="1" thickBot="1" x14ac:dyDescent="0.4">
      <c r="B86" s="102"/>
      <c r="C86" s="92"/>
      <c r="D86" s="107"/>
      <c r="E86" s="103"/>
      <c r="F86" s="115"/>
      <c r="G86" s="116"/>
      <c r="I86" s="95"/>
      <c r="K86" s="96"/>
      <c r="L86" s="93"/>
      <c r="M86" s="93"/>
      <c r="N86" s="93"/>
      <c r="O86" s="94"/>
      <c r="Q86" s="112"/>
      <c r="R86" s="113"/>
      <c r="T86" s="110" t="str">
        <f t="shared" ref="T86" si="192">IF(U84="","",1)</f>
        <v/>
      </c>
      <c r="U86" s="93" t="str">
        <f t="shared" ref="U86" si="193">IF(U84="","",1)</f>
        <v/>
      </c>
      <c r="V86" s="109" t="str">
        <f t="shared" ref="V86" si="194">IF(U84="","",1)</f>
        <v/>
      </c>
      <c r="X86" s="107"/>
      <c r="Y86" s="97"/>
      <c r="Z86" s="98"/>
      <c r="AB86" s="104"/>
      <c r="AC86" s="92"/>
      <c r="AD86" s="148"/>
      <c r="AF86" s="153"/>
      <c r="AG86" s="154"/>
      <c r="AH86" s="154"/>
      <c r="AI86" s="155"/>
      <c r="AJ86" s="156"/>
      <c r="AL86" s="159"/>
      <c r="AM86" s="155"/>
      <c r="AN86" s="155"/>
      <c r="AO86" s="155"/>
      <c r="AP86" s="155"/>
      <c r="AQ86" s="155"/>
      <c r="AR86" s="155"/>
      <c r="AS86" s="155"/>
      <c r="AT86" s="155"/>
      <c r="AU86" s="155"/>
      <c r="AV86" s="155"/>
      <c r="AW86" s="155"/>
      <c r="AX86" s="155"/>
      <c r="AY86" s="155"/>
      <c r="AZ86" s="155"/>
      <c r="BA86" s="155"/>
      <c r="BB86" s="155"/>
      <c r="BC86" s="155"/>
      <c r="BD86" s="155"/>
      <c r="BE86" s="155"/>
      <c r="BF86" s="155"/>
      <c r="BG86" s="155"/>
      <c r="BH86" s="155"/>
      <c r="BI86" s="155"/>
      <c r="BJ86" s="155"/>
      <c r="BK86" s="155"/>
      <c r="BL86" s="155"/>
      <c r="BM86" s="155"/>
      <c r="BN86" s="155"/>
      <c r="BO86" s="155"/>
      <c r="BP86" s="155"/>
      <c r="BQ86" s="155"/>
      <c r="BR86" s="156"/>
      <c r="BS86" s="118"/>
      <c r="BT86" s="158"/>
      <c r="BU86" s="97"/>
      <c r="BV86" s="105"/>
    </row>
    <row r="87" spans="2:74" ht="8.5" customHeight="1" thickTop="1" x14ac:dyDescent="0.35">
      <c r="B87" s="71"/>
      <c r="C87" s="45"/>
      <c r="D87" s="47"/>
      <c r="E87" s="60"/>
      <c r="G87" s="46"/>
      <c r="I87" s="61"/>
      <c r="K87" s="45"/>
      <c r="L87" s="1"/>
      <c r="M87" s="1"/>
      <c r="N87" s="1"/>
      <c r="O87" s="46"/>
      <c r="P87" s="1"/>
      <c r="Q87" s="56"/>
      <c r="R87" s="57"/>
      <c r="T87" s="5" t="str">
        <f t="shared" ref="T87" si="195">IF(U88="","",1)</f>
        <v/>
      </c>
      <c r="U87" s="1" t="str">
        <f t="shared" ref="U87" si="196">IF(U88="","",1)</f>
        <v/>
      </c>
      <c r="V87" s="6" t="str">
        <f t="shared" ref="V87" si="197">IF(U88="","",1)</f>
        <v/>
      </c>
      <c r="X87" s="60"/>
      <c r="Y87" s="46"/>
      <c r="Z87" s="76"/>
      <c r="AB87" s="82"/>
      <c r="AC87" s="45"/>
      <c r="AD87" s="134"/>
      <c r="AF87" s="135"/>
      <c r="AG87" s="136"/>
      <c r="AH87" s="136"/>
      <c r="AI87" s="137"/>
      <c r="AJ87" s="138"/>
      <c r="AL87" s="143"/>
      <c r="AM87" s="137"/>
      <c r="AN87" s="137"/>
      <c r="AO87" s="137"/>
      <c r="AP87" s="137"/>
      <c r="AQ87" s="137"/>
      <c r="AR87" s="137"/>
      <c r="AS87" s="137"/>
      <c r="AT87" s="137"/>
      <c r="AU87" s="137"/>
      <c r="AV87" s="137"/>
      <c r="AW87" s="137"/>
      <c r="AX87" s="137"/>
      <c r="AY87" s="137"/>
      <c r="AZ87" s="137"/>
      <c r="BA87" s="137"/>
      <c r="BB87" s="137"/>
      <c r="BC87" s="137"/>
      <c r="BD87" s="137"/>
      <c r="BE87" s="137"/>
      <c r="BF87" s="137"/>
      <c r="BG87" s="137"/>
      <c r="BH87" s="137"/>
      <c r="BI87" s="144"/>
      <c r="BJ87" s="144"/>
      <c r="BK87" s="144"/>
      <c r="BL87" s="144"/>
      <c r="BM87" s="144"/>
      <c r="BN87" s="144"/>
      <c r="BO87" s="144"/>
      <c r="BP87" s="144"/>
      <c r="BQ87" s="144"/>
      <c r="BR87" s="145"/>
      <c r="BS87" s="117"/>
      <c r="BT87" s="134"/>
      <c r="BU87" s="46"/>
      <c r="BV87" s="88"/>
    </row>
    <row r="88" spans="2:74" x14ac:dyDescent="0.35">
      <c r="B88" s="71"/>
      <c r="C88" s="45">
        <v>18</v>
      </c>
      <c r="D88" s="47" t="str">
        <f t="shared" si="15"/>
        <v/>
      </c>
      <c r="E88" s="60"/>
      <c r="F88" s="1" t="str">
        <f t="shared" si="16"/>
        <v/>
      </c>
      <c r="G88" s="46" t="str">
        <f t="shared" si="17"/>
        <v/>
      </c>
      <c r="I88" s="61"/>
      <c r="J88" s="108" t="s">
        <v>7</v>
      </c>
      <c r="K88" s="45" t="str">
        <f t="shared" si="5"/>
        <v/>
      </c>
      <c r="L88" s="1" t="str">
        <f t="shared" si="6"/>
        <v/>
      </c>
      <c r="M88" s="1" t="str">
        <f t="shared" si="7"/>
        <v/>
      </c>
      <c r="N88" s="1" t="str">
        <f t="shared" si="8"/>
        <v/>
      </c>
      <c r="O88" s="46" t="str">
        <f t="shared" si="9"/>
        <v/>
      </c>
      <c r="P88" s="1"/>
      <c r="Q88" s="56" t="str">
        <f t="shared" si="18"/>
        <v/>
      </c>
      <c r="R88" s="57" t="str">
        <f t="shared" si="19"/>
        <v/>
      </c>
      <c r="T88" s="5" t="str">
        <f t="shared" ref="T88" si="198">IF(U88="","",1)</f>
        <v/>
      </c>
      <c r="U88" s="4" t="str">
        <f t="shared" ref="U88" si="199">IF(SUM(Q88:R88)=0,"",SUM(Q88:R88))</f>
        <v/>
      </c>
      <c r="V88" s="6" t="str">
        <f t="shared" ref="V88" si="200">IF(U88="","",1)</f>
        <v/>
      </c>
      <c r="X88" s="60" t="str">
        <f t="shared" ref="X88:X136" si="201">IF(AD88="Athlete Name","",AD88)</f>
        <v/>
      </c>
      <c r="Y88" s="46"/>
      <c r="Z88" s="76"/>
      <c r="AB88" s="82"/>
      <c r="AC88" s="45">
        <v>18</v>
      </c>
      <c r="AD88" s="60" t="s">
        <v>34</v>
      </c>
      <c r="AF88" s="45"/>
      <c r="AG88" s="1"/>
      <c r="AH88" s="1"/>
      <c r="AI88" s="1"/>
      <c r="AJ88" s="46"/>
      <c r="AK88" s="108"/>
      <c r="AL88" s="62" t="s">
        <v>7</v>
      </c>
      <c r="AM88" s="62" t="s">
        <v>7</v>
      </c>
      <c r="AN88" s="62" t="s">
        <v>7</v>
      </c>
      <c r="AO88" s="62" t="s">
        <v>7</v>
      </c>
      <c r="AP88" s="62" t="s">
        <v>7</v>
      </c>
      <c r="AQ88" s="62" t="s">
        <v>7</v>
      </c>
      <c r="AR88" s="62" t="s">
        <v>7</v>
      </c>
      <c r="AS88" s="62" t="s">
        <v>7</v>
      </c>
      <c r="AT88" s="62" t="s">
        <v>7</v>
      </c>
      <c r="AU88" s="62" t="s">
        <v>7</v>
      </c>
      <c r="AV88" s="62" t="s">
        <v>7</v>
      </c>
      <c r="AW88" s="62" t="s">
        <v>7</v>
      </c>
      <c r="AX88" s="62" t="s">
        <v>7</v>
      </c>
      <c r="AY88" s="62" t="s">
        <v>7</v>
      </c>
      <c r="AZ88" s="62" t="s">
        <v>7</v>
      </c>
      <c r="BA88" s="62" t="s">
        <v>7</v>
      </c>
      <c r="BB88" s="62" t="s">
        <v>7</v>
      </c>
      <c r="BC88" s="62" t="s">
        <v>7</v>
      </c>
      <c r="BD88" s="62" t="s">
        <v>7</v>
      </c>
      <c r="BE88" s="62" t="s">
        <v>7</v>
      </c>
      <c r="BF88" s="62" t="s">
        <v>7</v>
      </c>
      <c r="BG88" s="62" t="s">
        <v>7</v>
      </c>
      <c r="BH88" s="62" t="s">
        <v>7</v>
      </c>
      <c r="BI88" s="62" t="s">
        <v>7</v>
      </c>
      <c r="BJ88" s="62" t="s">
        <v>7</v>
      </c>
      <c r="BK88" s="62" t="s">
        <v>7</v>
      </c>
      <c r="BL88" s="62" t="s">
        <v>7</v>
      </c>
      <c r="BM88" s="62" t="s">
        <v>7</v>
      </c>
      <c r="BN88" s="62" t="s">
        <v>7</v>
      </c>
      <c r="BO88" s="62" t="s">
        <v>7</v>
      </c>
      <c r="BP88" s="62" t="s">
        <v>7</v>
      </c>
      <c r="BQ88" s="62" t="s">
        <v>7</v>
      </c>
      <c r="BR88" s="62" t="s">
        <v>7</v>
      </c>
      <c r="BS88" s="117"/>
      <c r="BT88" s="60" t="str">
        <f t="shared" ref="BT88:BT136" si="202">IF(AD88="Athlete Name","",AD88)</f>
        <v/>
      </c>
      <c r="BU88" s="46">
        <v>18</v>
      </c>
      <c r="BV88" s="88"/>
    </row>
    <row r="89" spans="2:74" x14ac:dyDescent="0.35">
      <c r="B89" s="71"/>
      <c r="C89" s="45"/>
      <c r="D89" s="47"/>
      <c r="E89" s="60"/>
      <c r="F89" s="45"/>
      <c r="G89" s="46"/>
      <c r="I89" s="61" t="str">
        <f>IF(SUM(AF89:AJ89)=0,"",SUM(AF89:AJ89))</f>
        <v/>
      </c>
      <c r="J89" s="108" t="s">
        <v>12</v>
      </c>
      <c r="K89" s="45" t="str">
        <f t="shared" si="5"/>
        <v/>
      </c>
      <c r="L89" s="1" t="str">
        <f t="shared" si="6"/>
        <v/>
      </c>
      <c r="M89" s="1" t="str">
        <f t="shared" si="7"/>
        <v/>
      </c>
      <c r="N89" s="1" t="str">
        <f t="shared" si="8"/>
        <v/>
      </c>
      <c r="O89" s="46" t="str">
        <f t="shared" si="9"/>
        <v/>
      </c>
      <c r="P89" s="1"/>
      <c r="Q89" s="56"/>
      <c r="R89" s="57"/>
      <c r="T89" s="5" t="str">
        <f t="shared" ref="T89" si="203">IF(U88="","",1)</f>
        <v/>
      </c>
      <c r="U89" s="126" t="str">
        <f t="shared" ref="U89" si="204">IF(U88="","",1)</f>
        <v/>
      </c>
      <c r="V89" s="6" t="str">
        <f t="shared" ref="V89" si="205">IF(U88="","",1)</f>
        <v/>
      </c>
      <c r="X89" s="60"/>
      <c r="Y89" s="46"/>
      <c r="Z89" s="76"/>
      <c r="AB89" s="82"/>
      <c r="AC89" s="45"/>
      <c r="AD89" s="60"/>
      <c r="AF89" s="45" t="s">
        <v>12</v>
      </c>
      <c r="AG89" s="1" t="s">
        <v>12</v>
      </c>
      <c r="AH89" s="1" t="s">
        <v>12</v>
      </c>
      <c r="AI89" s="1" t="s">
        <v>12</v>
      </c>
      <c r="AJ89" s="46" t="s">
        <v>12</v>
      </c>
      <c r="AK89" s="108"/>
      <c r="AL89" s="45" t="s">
        <v>12</v>
      </c>
      <c r="AM89" s="45" t="s">
        <v>12</v>
      </c>
      <c r="AN89" s="45" t="s">
        <v>12</v>
      </c>
      <c r="AO89" s="45" t="s">
        <v>12</v>
      </c>
      <c r="AP89" s="45" t="s">
        <v>12</v>
      </c>
      <c r="AQ89" s="45" t="s">
        <v>12</v>
      </c>
      <c r="AR89" s="45" t="s">
        <v>12</v>
      </c>
      <c r="AS89" s="45" t="s">
        <v>12</v>
      </c>
      <c r="AT89" s="45" t="s">
        <v>12</v>
      </c>
      <c r="AU89" s="45" t="s">
        <v>12</v>
      </c>
      <c r="AV89" s="45" t="s">
        <v>12</v>
      </c>
      <c r="AW89" s="45" t="s">
        <v>12</v>
      </c>
      <c r="AX89" s="45" t="s">
        <v>12</v>
      </c>
      <c r="AY89" s="45" t="s">
        <v>12</v>
      </c>
      <c r="AZ89" s="45" t="s">
        <v>12</v>
      </c>
      <c r="BA89" s="45" t="s">
        <v>12</v>
      </c>
      <c r="BB89" s="45" t="s">
        <v>12</v>
      </c>
      <c r="BC89" s="45" t="s">
        <v>12</v>
      </c>
      <c r="BD89" s="45" t="s">
        <v>12</v>
      </c>
      <c r="BE89" s="45" t="s">
        <v>12</v>
      </c>
      <c r="BF89" s="45" t="s">
        <v>12</v>
      </c>
      <c r="BG89" s="45" t="s">
        <v>12</v>
      </c>
      <c r="BH89" s="45" t="s">
        <v>12</v>
      </c>
      <c r="BI89" s="45" t="s">
        <v>12</v>
      </c>
      <c r="BJ89" s="45" t="s">
        <v>12</v>
      </c>
      <c r="BK89" s="45" t="s">
        <v>12</v>
      </c>
      <c r="BL89" s="45" t="s">
        <v>12</v>
      </c>
      <c r="BM89" s="45" t="s">
        <v>12</v>
      </c>
      <c r="BN89" s="45" t="s">
        <v>12</v>
      </c>
      <c r="BO89" s="45" t="s">
        <v>12</v>
      </c>
      <c r="BP89" s="45" t="s">
        <v>12</v>
      </c>
      <c r="BQ89" s="45" t="s">
        <v>12</v>
      </c>
      <c r="BR89" s="45" t="s">
        <v>12</v>
      </c>
      <c r="BS89" s="117"/>
      <c r="BT89" s="60"/>
      <c r="BU89" s="46"/>
      <c r="BV89" s="88"/>
    </row>
    <row r="90" spans="2:74" s="39" customFormat="1" ht="8.5" customHeight="1" thickBot="1" x14ac:dyDescent="0.4">
      <c r="B90" s="102"/>
      <c r="C90" s="92"/>
      <c r="D90" s="107"/>
      <c r="E90" s="103"/>
      <c r="F90" s="115"/>
      <c r="G90" s="116"/>
      <c r="I90" s="95"/>
      <c r="K90" s="96"/>
      <c r="L90" s="93"/>
      <c r="M90" s="93"/>
      <c r="N90" s="93"/>
      <c r="O90" s="94"/>
      <c r="Q90" s="112"/>
      <c r="R90" s="113"/>
      <c r="T90" s="110" t="str">
        <f t="shared" ref="T90" si="206">IF(U88="","",1)</f>
        <v/>
      </c>
      <c r="U90" s="93" t="str">
        <f t="shared" ref="U90" si="207">IF(U88="","",1)</f>
        <v/>
      </c>
      <c r="V90" s="109" t="str">
        <f t="shared" ref="V90" si="208">IF(U88="","",1)</f>
        <v/>
      </c>
      <c r="X90" s="107"/>
      <c r="Y90" s="97"/>
      <c r="Z90" s="98"/>
      <c r="AB90" s="104"/>
      <c r="AC90" s="92"/>
      <c r="AD90" s="139"/>
      <c r="AF90" s="140"/>
      <c r="AG90" s="141"/>
      <c r="AH90" s="141"/>
      <c r="AI90" s="141"/>
      <c r="AJ90" s="142"/>
      <c r="AL90" s="140"/>
      <c r="AM90" s="141"/>
      <c r="AN90" s="141"/>
      <c r="AO90" s="141"/>
      <c r="AP90" s="141"/>
      <c r="AQ90" s="141"/>
      <c r="AR90" s="141"/>
      <c r="AS90" s="141"/>
      <c r="AT90" s="141"/>
      <c r="AU90" s="141"/>
      <c r="AV90" s="141"/>
      <c r="AW90" s="141"/>
      <c r="AX90" s="141"/>
      <c r="AY90" s="141"/>
      <c r="AZ90" s="141"/>
      <c r="BA90" s="141"/>
      <c r="BB90" s="141"/>
      <c r="BC90" s="141"/>
      <c r="BD90" s="141"/>
      <c r="BE90" s="141"/>
      <c r="BF90" s="141"/>
      <c r="BG90" s="141"/>
      <c r="BH90" s="141"/>
      <c r="BI90" s="141"/>
      <c r="BJ90" s="141"/>
      <c r="BK90" s="141"/>
      <c r="BL90" s="141"/>
      <c r="BM90" s="141"/>
      <c r="BN90" s="141"/>
      <c r="BO90" s="141"/>
      <c r="BP90" s="141"/>
      <c r="BQ90" s="141"/>
      <c r="BR90" s="142"/>
      <c r="BS90" s="118"/>
      <c r="BT90" s="146"/>
      <c r="BU90" s="97"/>
      <c r="BV90" s="105"/>
    </row>
    <row r="91" spans="2:74" ht="8.5" customHeight="1" thickTop="1" x14ac:dyDescent="0.35">
      <c r="B91" s="71"/>
      <c r="C91" s="45"/>
      <c r="D91" s="47"/>
      <c r="E91" s="60"/>
      <c r="G91" s="46"/>
      <c r="I91" s="61"/>
      <c r="K91" s="45"/>
      <c r="L91" s="1"/>
      <c r="M91" s="1"/>
      <c r="N91" s="1"/>
      <c r="O91" s="46"/>
      <c r="P91" s="1"/>
      <c r="Q91" s="56"/>
      <c r="R91" s="57"/>
      <c r="T91" s="5" t="str">
        <f t="shared" ref="T91" si="209">IF(U92="","",1)</f>
        <v/>
      </c>
      <c r="U91" s="1" t="str">
        <f t="shared" ref="U91" si="210">IF(U92="","",1)</f>
        <v/>
      </c>
      <c r="V91" s="6" t="str">
        <f t="shared" ref="V91" si="211">IF(U92="","",1)</f>
        <v/>
      </c>
      <c r="X91" s="60"/>
      <c r="Y91" s="46"/>
      <c r="Z91" s="76"/>
      <c r="AB91" s="82"/>
      <c r="AC91" s="45"/>
      <c r="AD91" s="149"/>
      <c r="AF91" s="150"/>
      <c r="AG91" s="151"/>
      <c r="AH91" s="151"/>
      <c r="AI91" s="151"/>
      <c r="AJ91" s="152"/>
      <c r="AL91" s="150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  <c r="BI91" s="157"/>
      <c r="BJ91" s="157"/>
      <c r="BK91" s="157"/>
      <c r="BL91" s="157"/>
      <c r="BM91" s="157"/>
      <c r="BN91" s="157"/>
      <c r="BO91" s="157"/>
      <c r="BP91" s="157"/>
      <c r="BQ91" s="157"/>
      <c r="BR91" s="152"/>
      <c r="BS91" s="117"/>
      <c r="BT91" s="149"/>
      <c r="BU91" s="46"/>
      <c r="BV91" s="88"/>
    </row>
    <row r="92" spans="2:74" x14ac:dyDescent="0.35">
      <c r="B92" s="71"/>
      <c r="C92" s="45">
        <v>19</v>
      </c>
      <c r="D92" s="47" t="str">
        <f t="shared" ref="D92:D136" si="212">IF(AD92="Athlete Name","",AD92)</f>
        <v/>
      </c>
      <c r="E92" s="60"/>
      <c r="F92" s="1" t="str">
        <f t="shared" ref="F92:F136" si="213">IF(COUNT(AL92,AM92,AN92,AO92,AP92,AQ92,AR92,AS92,AT92,AU92,AV92,AW92,AX92,AY92,AZ92,BA92,BB92,BC92,BD92,BE92,BF92,BG92,BH92)=0,"", COUNT(AL92,AM92,AN92,AO92,AP92,AQ92,AR92,AS92,AT92,AU92,AV92,AW92,AX92,AY92,AZ92,BA92,BB92,BC92,BD92,BE92,BF92,BG92,BH92))</f>
        <v/>
      </c>
      <c r="G92" s="46" t="str">
        <f t="shared" ref="G92:G136" si="214">_xlfn.IFS(F92="","",F92=1,1,F92=2,2,F92=3,3,F92=4,4,F92=5,5,F92&gt;5,5)</f>
        <v/>
      </c>
      <c r="I92" s="61"/>
      <c r="J92" s="108" t="s">
        <v>7</v>
      </c>
      <c r="K92" s="45" t="str">
        <f t="shared" si="5"/>
        <v/>
      </c>
      <c r="L92" s="1" t="str">
        <f t="shared" si="6"/>
        <v/>
      </c>
      <c r="M92" s="1" t="str">
        <f t="shared" si="7"/>
        <v/>
      </c>
      <c r="N92" s="1" t="str">
        <f t="shared" si="8"/>
        <v/>
      </c>
      <c r="O92" s="46" t="str">
        <f t="shared" si="9"/>
        <v/>
      </c>
      <c r="P92" s="1"/>
      <c r="Q92" s="56" t="str">
        <f t="shared" ref="Q92:Q136" si="215">IFERROR(AVERAGEIF(K92:O92,"&gt;0"),"")</f>
        <v/>
      </c>
      <c r="R92" s="57" t="str">
        <f t="shared" ref="R92:R136" si="216">IF(SUM(AF93:AJ93,K93:O93)=0,"",SUM(AF93:AJ93,K93:O93))</f>
        <v/>
      </c>
      <c r="T92" s="5" t="str">
        <f t="shared" ref="T92" si="217">IF(U92="","",1)</f>
        <v/>
      </c>
      <c r="U92" s="4" t="str">
        <f t="shared" ref="U92" si="218">IF(SUM(Q92:R92)=0,"",SUM(Q92:R92))</f>
        <v/>
      </c>
      <c r="V92" s="6" t="str">
        <f t="shared" ref="V92" si="219">IF(U92="","",1)</f>
        <v/>
      </c>
      <c r="X92" s="60" t="str">
        <f t="shared" si="201"/>
        <v/>
      </c>
      <c r="Y92" s="46"/>
      <c r="Z92" s="76"/>
      <c r="AB92" s="82"/>
      <c r="AC92" s="45">
        <v>19</v>
      </c>
      <c r="AD92" s="60" t="s">
        <v>34</v>
      </c>
      <c r="AF92" s="45"/>
      <c r="AG92" s="1"/>
      <c r="AH92" s="1"/>
      <c r="AI92" s="1"/>
      <c r="AJ92" s="46"/>
      <c r="AK92" s="108"/>
      <c r="AL92" s="62" t="s">
        <v>7</v>
      </c>
      <c r="AM92" s="62" t="s">
        <v>7</v>
      </c>
      <c r="AN92" s="62" t="s">
        <v>7</v>
      </c>
      <c r="AO92" s="62" t="s">
        <v>7</v>
      </c>
      <c r="AP92" s="62" t="s">
        <v>7</v>
      </c>
      <c r="AQ92" s="62" t="s">
        <v>7</v>
      </c>
      <c r="AR92" s="62" t="s">
        <v>7</v>
      </c>
      <c r="AS92" s="62" t="s">
        <v>7</v>
      </c>
      <c r="AT92" s="62" t="s">
        <v>7</v>
      </c>
      <c r="AU92" s="62" t="s">
        <v>7</v>
      </c>
      <c r="AV92" s="62" t="s">
        <v>7</v>
      </c>
      <c r="AW92" s="62" t="s">
        <v>7</v>
      </c>
      <c r="AX92" s="62" t="s">
        <v>7</v>
      </c>
      <c r="AY92" s="62" t="s">
        <v>7</v>
      </c>
      <c r="AZ92" s="62" t="s">
        <v>7</v>
      </c>
      <c r="BA92" s="62" t="s">
        <v>7</v>
      </c>
      <c r="BB92" s="62" t="s">
        <v>7</v>
      </c>
      <c r="BC92" s="62" t="s">
        <v>7</v>
      </c>
      <c r="BD92" s="62" t="s">
        <v>7</v>
      </c>
      <c r="BE92" s="62" t="s">
        <v>7</v>
      </c>
      <c r="BF92" s="62" t="s">
        <v>7</v>
      </c>
      <c r="BG92" s="62" t="s">
        <v>7</v>
      </c>
      <c r="BH92" s="62" t="s">
        <v>7</v>
      </c>
      <c r="BI92" s="62" t="s">
        <v>7</v>
      </c>
      <c r="BJ92" s="62" t="s">
        <v>7</v>
      </c>
      <c r="BK92" s="62" t="s">
        <v>7</v>
      </c>
      <c r="BL92" s="62" t="s">
        <v>7</v>
      </c>
      <c r="BM92" s="62" t="s">
        <v>7</v>
      </c>
      <c r="BN92" s="62" t="s">
        <v>7</v>
      </c>
      <c r="BO92" s="62" t="s">
        <v>7</v>
      </c>
      <c r="BP92" s="62" t="s">
        <v>7</v>
      </c>
      <c r="BQ92" s="62" t="s">
        <v>7</v>
      </c>
      <c r="BR92" s="62" t="s">
        <v>7</v>
      </c>
      <c r="BS92" s="117"/>
      <c r="BT92" s="60" t="str">
        <f t="shared" si="202"/>
        <v/>
      </c>
      <c r="BU92" s="46">
        <v>19</v>
      </c>
      <c r="BV92" s="88"/>
    </row>
    <row r="93" spans="2:74" x14ac:dyDescent="0.35">
      <c r="B93" s="71"/>
      <c r="C93" s="45"/>
      <c r="D93" s="47"/>
      <c r="E93" s="60"/>
      <c r="G93" s="46"/>
      <c r="I93" s="61" t="str">
        <f>IF(SUM(AF93:AJ93)=0,"",SUM(AF93:AJ93))</f>
        <v/>
      </c>
      <c r="J93" s="108" t="s">
        <v>12</v>
      </c>
      <c r="K93" s="45" t="str">
        <f t="shared" si="5"/>
        <v/>
      </c>
      <c r="L93" s="1" t="str">
        <f t="shared" si="6"/>
        <v/>
      </c>
      <c r="M93" s="1" t="str">
        <f t="shared" si="7"/>
        <v/>
      </c>
      <c r="N93" s="1" t="str">
        <f t="shared" si="8"/>
        <v/>
      </c>
      <c r="O93" s="46" t="str">
        <f t="shared" si="9"/>
        <v/>
      </c>
      <c r="P93" s="1"/>
      <c r="Q93" s="56"/>
      <c r="R93" s="57"/>
      <c r="T93" s="5" t="str">
        <f t="shared" ref="T93" si="220">IF(U92="","",1)</f>
        <v/>
      </c>
      <c r="U93" s="126" t="str">
        <f t="shared" ref="U93" si="221">IF(U92="","",1)</f>
        <v/>
      </c>
      <c r="V93" s="6" t="str">
        <f t="shared" ref="V93" si="222">IF(U92="","",1)</f>
        <v/>
      </c>
      <c r="X93" s="60"/>
      <c r="Y93" s="46"/>
      <c r="Z93" s="76"/>
      <c r="AB93" s="82"/>
      <c r="AC93" s="45"/>
      <c r="AD93" s="60"/>
      <c r="AF93" s="45" t="s">
        <v>12</v>
      </c>
      <c r="AG93" s="1" t="s">
        <v>12</v>
      </c>
      <c r="AH93" s="1" t="s">
        <v>12</v>
      </c>
      <c r="AI93" s="1" t="s">
        <v>12</v>
      </c>
      <c r="AJ93" s="46" t="s">
        <v>12</v>
      </c>
      <c r="AK93" s="108"/>
      <c r="AL93" s="45" t="s">
        <v>12</v>
      </c>
      <c r="AM93" s="45" t="s">
        <v>12</v>
      </c>
      <c r="AN93" s="45" t="s">
        <v>12</v>
      </c>
      <c r="AO93" s="45" t="s">
        <v>12</v>
      </c>
      <c r="AP93" s="45" t="s">
        <v>12</v>
      </c>
      <c r="AQ93" s="45" t="s">
        <v>12</v>
      </c>
      <c r="AR93" s="45" t="s">
        <v>12</v>
      </c>
      <c r="AS93" s="45" t="s">
        <v>12</v>
      </c>
      <c r="AT93" s="45" t="s">
        <v>12</v>
      </c>
      <c r="AU93" s="45" t="s">
        <v>12</v>
      </c>
      <c r="AV93" s="45" t="s">
        <v>12</v>
      </c>
      <c r="AW93" s="45" t="s">
        <v>12</v>
      </c>
      <c r="AX93" s="45" t="s">
        <v>12</v>
      </c>
      <c r="AY93" s="45" t="s">
        <v>12</v>
      </c>
      <c r="AZ93" s="45" t="s">
        <v>12</v>
      </c>
      <c r="BA93" s="45" t="s">
        <v>12</v>
      </c>
      <c r="BB93" s="45" t="s">
        <v>12</v>
      </c>
      <c r="BC93" s="45" t="s">
        <v>12</v>
      </c>
      <c r="BD93" s="45" t="s">
        <v>12</v>
      </c>
      <c r="BE93" s="45" t="s">
        <v>12</v>
      </c>
      <c r="BF93" s="45" t="s">
        <v>12</v>
      </c>
      <c r="BG93" s="45" t="s">
        <v>12</v>
      </c>
      <c r="BH93" s="45" t="s">
        <v>12</v>
      </c>
      <c r="BI93" s="45" t="s">
        <v>12</v>
      </c>
      <c r="BJ93" s="45" t="s">
        <v>12</v>
      </c>
      <c r="BK93" s="45" t="s">
        <v>12</v>
      </c>
      <c r="BL93" s="45" t="s">
        <v>12</v>
      </c>
      <c r="BM93" s="45" t="s">
        <v>12</v>
      </c>
      <c r="BN93" s="45" t="s">
        <v>12</v>
      </c>
      <c r="BO93" s="45" t="s">
        <v>12</v>
      </c>
      <c r="BP93" s="45" t="s">
        <v>12</v>
      </c>
      <c r="BQ93" s="45" t="s">
        <v>12</v>
      </c>
      <c r="BR93" s="45" t="s">
        <v>12</v>
      </c>
      <c r="BS93" s="117"/>
      <c r="BT93" s="60"/>
      <c r="BU93" s="46"/>
      <c r="BV93" s="88"/>
    </row>
    <row r="94" spans="2:74" s="39" customFormat="1" ht="8.5" customHeight="1" thickBot="1" x14ac:dyDescent="0.4">
      <c r="B94" s="102"/>
      <c r="C94" s="92"/>
      <c r="D94" s="107"/>
      <c r="E94" s="103"/>
      <c r="F94" s="115"/>
      <c r="G94" s="116"/>
      <c r="I94" s="95"/>
      <c r="K94" s="96"/>
      <c r="L94" s="93"/>
      <c r="M94" s="93"/>
      <c r="N94" s="93"/>
      <c r="O94" s="94"/>
      <c r="Q94" s="112"/>
      <c r="R94" s="113"/>
      <c r="T94" s="110" t="str">
        <f t="shared" ref="T94" si="223">IF(U92="","",1)</f>
        <v/>
      </c>
      <c r="U94" s="93" t="str">
        <f t="shared" ref="U94" si="224">IF(U92="","",1)</f>
        <v/>
      </c>
      <c r="V94" s="109" t="str">
        <f t="shared" ref="V94" si="225">IF(U92="","",1)</f>
        <v/>
      </c>
      <c r="X94" s="107"/>
      <c r="Y94" s="97"/>
      <c r="Z94" s="98"/>
      <c r="AB94" s="104"/>
      <c r="AC94" s="92"/>
      <c r="AD94" s="148"/>
      <c r="AF94" s="153"/>
      <c r="AG94" s="154"/>
      <c r="AH94" s="154"/>
      <c r="AI94" s="155"/>
      <c r="AJ94" s="156"/>
      <c r="AL94" s="159"/>
      <c r="AM94" s="155"/>
      <c r="AN94" s="155"/>
      <c r="AO94" s="155"/>
      <c r="AP94" s="155"/>
      <c r="AQ94" s="155"/>
      <c r="AR94" s="155"/>
      <c r="AS94" s="155"/>
      <c r="AT94" s="155"/>
      <c r="AU94" s="155"/>
      <c r="AV94" s="155"/>
      <c r="AW94" s="155"/>
      <c r="AX94" s="155"/>
      <c r="AY94" s="155"/>
      <c r="AZ94" s="155"/>
      <c r="BA94" s="155"/>
      <c r="BB94" s="155"/>
      <c r="BC94" s="155"/>
      <c r="BD94" s="155"/>
      <c r="BE94" s="155"/>
      <c r="BF94" s="155"/>
      <c r="BG94" s="155"/>
      <c r="BH94" s="155"/>
      <c r="BI94" s="155"/>
      <c r="BJ94" s="155"/>
      <c r="BK94" s="155"/>
      <c r="BL94" s="155"/>
      <c r="BM94" s="155"/>
      <c r="BN94" s="155"/>
      <c r="BO94" s="155"/>
      <c r="BP94" s="155"/>
      <c r="BQ94" s="155"/>
      <c r="BR94" s="156"/>
      <c r="BS94" s="118"/>
      <c r="BT94" s="158"/>
      <c r="BU94" s="97"/>
      <c r="BV94" s="105"/>
    </row>
    <row r="95" spans="2:74" ht="8.5" customHeight="1" thickTop="1" x14ac:dyDescent="0.35">
      <c r="B95" s="71"/>
      <c r="C95" s="45"/>
      <c r="D95" s="47"/>
      <c r="E95" s="60"/>
      <c r="G95" s="46"/>
      <c r="I95" s="61"/>
      <c r="K95" s="45"/>
      <c r="L95" s="1"/>
      <c r="M95" s="1"/>
      <c r="N95" s="1"/>
      <c r="O95" s="46"/>
      <c r="P95" s="1"/>
      <c r="Q95" s="56"/>
      <c r="R95" s="57"/>
      <c r="T95" s="5" t="str">
        <f t="shared" ref="T95" si="226">IF(U96="","",1)</f>
        <v/>
      </c>
      <c r="U95" s="1" t="str">
        <f t="shared" ref="U95" si="227">IF(U96="","",1)</f>
        <v/>
      </c>
      <c r="V95" s="6" t="str">
        <f t="shared" ref="V95" si="228">IF(U96="","",1)</f>
        <v/>
      </c>
      <c r="X95" s="60"/>
      <c r="Y95" s="46"/>
      <c r="Z95" s="76"/>
      <c r="AB95" s="82"/>
      <c r="AC95" s="45"/>
      <c r="AD95" s="134"/>
      <c r="AF95" s="135"/>
      <c r="AG95" s="136"/>
      <c r="AH95" s="136"/>
      <c r="AI95" s="137"/>
      <c r="AJ95" s="138"/>
      <c r="AL95" s="143"/>
      <c r="AM95" s="137"/>
      <c r="AN95" s="137"/>
      <c r="AO95" s="137"/>
      <c r="AP95" s="137"/>
      <c r="AQ95" s="137"/>
      <c r="AR95" s="137"/>
      <c r="AS95" s="137"/>
      <c r="AT95" s="137"/>
      <c r="AU95" s="137"/>
      <c r="AV95" s="137"/>
      <c r="AW95" s="137"/>
      <c r="AX95" s="137"/>
      <c r="AY95" s="137"/>
      <c r="AZ95" s="137"/>
      <c r="BA95" s="137"/>
      <c r="BB95" s="137"/>
      <c r="BC95" s="137"/>
      <c r="BD95" s="137"/>
      <c r="BE95" s="137"/>
      <c r="BF95" s="137"/>
      <c r="BG95" s="137"/>
      <c r="BH95" s="137"/>
      <c r="BI95" s="144"/>
      <c r="BJ95" s="144"/>
      <c r="BK95" s="144"/>
      <c r="BL95" s="144"/>
      <c r="BM95" s="144"/>
      <c r="BN95" s="144"/>
      <c r="BO95" s="144"/>
      <c r="BP95" s="144"/>
      <c r="BQ95" s="144"/>
      <c r="BR95" s="145"/>
      <c r="BS95" s="117"/>
      <c r="BT95" s="134"/>
      <c r="BU95" s="46"/>
      <c r="BV95" s="88"/>
    </row>
    <row r="96" spans="2:74" x14ac:dyDescent="0.35">
      <c r="B96" s="71"/>
      <c r="C96" s="45">
        <v>20</v>
      </c>
      <c r="D96" s="47" t="str">
        <f t="shared" si="212"/>
        <v/>
      </c>
      <c r="E96" s="60"/>
      <c r="F96" s="1" t="str">
        <f t="shared" si="213"/>
        <v/>
      </c>
      <c r="G96" s="46" t="str">
        <f t="shared" si="214"/>
        <v/>
      </c>
      <c r="I96" s="61"/>
      <c r="J96" s="108" t="s">
        <v>7</v>
      </c>
      <c r="K96" s="45" t="str">
        <f t="shared" si="5"/>
        <v/>
      </c>
      <c r="L96" s="1" t="str">
        <f t="shared" si="6"/>
        <v/>
      </c>
      <c r="M96" s="1" t="str">
        <f t="shared" si="7"/>
        <v/>
      </c>
      <c r="N96" s="1" t="str">
        <f t="shared" si="8"/>
        <v/>
      </c>
      <c r="O96" s="46" t="str">
        <f t="shared" si="9"/>
        <v/>
      </c>
      <c r="P96" s="1"/>
      <c r="Q96" s="56" t="str">
        <f t="shared" si="215"/>
        <v/>
      </c>
      <c r="R96" s="57" t="str">
        <f t="shared" si="216"/>
        <v/>
      </c>
      <c r="T96" s="5" t="str">
        <f t="shared" ref="T96" si="229">IF(U96="","",1)</f>
        <v/>
      </c>
      <c r="U96" s="4" t="str">
        <f t="shared" ref="U96" si="230">IF(SUM(Q96:R96)=0,"",SUM(Q96:R96))</f>
        <v/>
      </c>
      <c r="V96" s="6" t="str">
        <f t="shared" ref="V96" si="231">IF(U96="","",1)</f>
        <v/>
      </c>
      <c r="X96" s="60" t="str">
        <f t="shared" si="201"/>
        <v/>
      </c>
      <c r="Y96" s="46"/>
      <c r="Z96" s="76"/>
      <c r="AB96" s="82"/>
      <c r="AC96" s="45">
        <v>20</v>
      </c>
      <c r="AD96" s="60" t="s">
        <v>34</v>
      </c>
      <c r="AF96" s="45"/>
      <c r="AG96" s="1"/>
      <c r="AH96" s="1"/>
      <c r="AI96" s="1"/>
      <c r="AJ96" s="46"/>
      <c r="AK96" s="108"/>
      <c r="AL96" s="62" t="s">
        <v>7</v>
      </c>
      <c r="AM96" s="62" t="s">
        <v>7</v>
      </c>
      <c r="AN96" s="62" t="s">
        <v>7</v>
      </c>
      <c r="AO96" s="62" t="s">
        <v>7</v>
      </c>
      <c r="AP96" s="62" t="s">
        <v>7</v>
      </c>
      <c r="AQ96" s="62" t="s">
        <v>7</v>
      </c>
      <c r="AR96" s="62" t="s">
        <v>7</v>
      </c>
      <c r="AS96" s="62" t="s">
        <v>7</v>
      </c>
      <c r="AT96" s="62" t="s">
        <v>7</v>
      </c>
      <c r="AU96" s="62" t="s">
        <v>7</v>
      </c>
      <c r="AV96" s="62" t="s">
        <v>7</v>
      </c>
      <c r="AW96" s="62" t="s">
        <v>7</v>
      </c>
      <c r="AX96" s="62" t="s">
        <v>7</v>
      </c>
      <c r="AY96" s="62" t="s">
        <v>7</v>
      </c>
      <c r="AZ96" s="62" t="s">
        <v>7</v>
      </c>
      <c r="BA96" s="62" t="s">
        <v>7</v>
      </c>
      <c r="BB96" s="62" t="s">
        <v>7</v>
      </c>
      <c r="BC96" s="62" t="s">
        <v>7</v>
      </c>
      <c r="BD96" s="62" t="s">
        <v>7</v>
      </c>
      <c r="BE96" s="62" t="s">
        <v>7</v>
      </c>
      <c r="BF96" s="62" t="s">
        <v>7</v>
      </c>
      <c r="BG96" s="62" t="s">
        <v>7</v>
      </c>
      <c r="BH96" s="62" t="s">
        <v>7</v>
      </c>
      <c r="BI96" s="62" t="s">
        <v>7</v>
      </c>
      <c r="BJ96" s="62" t="s">
        <v>7</v>
      </c>
      <c r="BK96" s="62" t="s">
        <v>7</v>
      </c>
      <c r="BL96" s="62" t="s">
        <v>7</v>
      </c>
      <c r="BM96" s="62" t="s">
        <v>7</v>
      </c>
      <c r="BN96" s="62" t="s">
        <v>7</v>
      </c>
      <c r="BO96" s="62" t="s">
        <v>7</v>
      </c>
      <c r="BP96" s="62" t="s">
        <v>7</v>
      </c>
      <c r="BQ96" s="62" t="s">
        <v>7</v>
      </c>
      <c r="BR96" s="62" t="s">
        <v>7</v>
      </c>
      <c r="BS96" s="117"/>
      <c r="BT96" s="60" t="str">
        <f t="shared" si="202"/>
        <v/>
      </c>
      <c r="BU96" s="46">
        <v>20</v>
      </c>
      <c r="BV96" s="88"/>
    </row>
    <row r="97" spans="2:74" x14ac:dyDescent="0.35">
      <c r="B97" s="71"/>
      <c r="C97" s="45"/>
      <c r="D97" s="47"/>
      <c r="E97" s="60"/>
      <c r="G97" s="46"/>
      <c r="I97" s="61" t="str">
        <f>IF(SUM(AF97:AJ97)=0,"",SUM(AF97:AJ97))</f>
        <v/>
      </c>
      <c r="J97" s="108" t="s">
        <v>12</v>
      </c>
      <c r="K97" s="45" t="str">
        <f t="shared" si="5"/>
        <v/>
      </c>
      <c r="L97" s="1" t="str">
        <f t="shared" si="6"/>
        <v/>
      </c>
      <c r="M97" s="1" t="str">
        <f t="shared" si="7"/>
        <v/>
      </c>
      <c r="N97" s="1" t="str">
        <f t="shared" si="8"/>
        <v/>
      </c>
      <c r="O97" s="46" t="str">
        <f t="shared" si="9"/>
        <v/>
      </c>
      <c r="P97" s="1"/>
      <c r="Q97" s="56"/>
      <c r="R97" s="57"/>
      <c r="T97" s="5" t="str">
        <f t="shared" ref="T97" si="232">IF(U96="","",1)</f>
        <v/>
      </c>
      <c r="U97" s="126" t="str">
        <f t="shared" ref="U97" si="233">IF(U96="","",1)</f>
        <v/>
      </c>
      <c r="V97" s="6" t="str">
        <f t="shared" ref="V97" si="234">IF(U96="","",1)</f>
        <v/>
      </c>
      <c r="X97" s="60"/>
      <c r="Y97" s="46"/>
      <c r="Z97" s="76"/>
      <c r="AB97" s="82"/>
      <c r="AC97" s="45"/>
      <c r="AD97" s="60"/>
      <c r="AF97" s="45" t="s">
        <v>12</v>
      </c>
      <c r="AG97" s="1" t="s">
        <v>12</v>
      </c>
      <c r="AH97" s="1" t="s">
        <v>12</v>
      </c>
      <c r="AI97" s="1" t="s">
        <v>12</v>
      </c>
      <c r="AJ97" s="46" t="s">
        <v>12</v>
      </c>
      <c r="AK97" s="108"/>
      <c r="AL97" s="45" t="s">
        <v>12</v>
      </c>
      <c r="AM97" s="45" t="s">
        <v>12</v>
      </c>
      <c r="AN97" s="45" t="s">
        <v>12</v>
      </c>
      <c r="AO97" s="45" t="s">
        <v>12</v>
      </c>
      <c r="AP97" s="45" t="s">
        <v>12</v>
      </c>
      <c r="AQ97" s="45" t="s">
        <v>12</v>
      </c>
      <c r="AR97" s="45" t="s">
        <v>12</v>
      </c>
      <c r="AS97" s="45" t="s">
        <v>12</v>
      </c>
      <c r="AT97" s="45" t="s">
        <v>12</v>
      </c>
      <c r="AU97" s="45" t="s">
        <v>12</v>
      </c>
      <c r="AV97" s="45" t="s">
        <v>12</v>
      </c>
      <c r="AW97" s="45" t="s">
        <v>12</v>
      </c>
      <c r="AX97" s="45" t="s">
        <v>12</v>
      </c>
      <c r="AY97" s="45" t="s">
        <v>12</v>
      </c>
      <c r="AZ97" s="45" t="s">
        <v>12</v>
      </c>
      <c r="BA97" s="45" t="s">
        <v>12</v>
      </c>
      <c r="BB97" s="45" t="s">
        <v>12</v>
      </c>
      <c r="BC97" s="45" t="s">
        <v>12</v>
      </c>
      <c r="BD97" s="45" t="s">
        <v>12</v>
      </c>
      <c r="BE97" s="45" t="s">
        <v>12</v>
      </c>
      <c r="BF97" s="45" t="s">
        <v>12</v>
      </c>
      <c r="BG97" s="45" t="s">
        <v>12</v>
      </c>
      <c r="BH97" s="45" t="s">
        <v>12</v>
      </c>
      <c r="BI97" s="45" t="s">
        <v>12</v>
      </c>
      <c r="BJ97" s="45" t="s">
        <v>12</v>
      </c>
      <c r="BK97" s="45" t="s">
        <v>12</v>
      </c>
      <c r="BL97" s="45" t="s">
        <v>12</v>
      </c>
      <c r="BM97" s="45" t="s">
        <v>12</v>
      </c>
      <c r="BN97" s="45" t="s">
        <v>12</v>
      </c>
      <c r="BO97" s="45" t="s">
        <v>12</v>
      </c>
      <c r="BP97" s="45" t="s">
        <v>12</v>
      </c>
      <c r="BQ97" s="45" t="s">
        <v>12</v>
      </c>
      <c r="BR97" s="45" t="s">
        <v>12</v>
      </c>
      <c r="BS97" s="117"/>
      <c r="BT97" s="60"/>
      <c r="BU97" s="46"/>
      <c r="BV97" s="88"/>
    </row>
    <row r="98" spans="2:74" s="39" customFormat="1" ht="8.5" customHeight="1" thickBot="1" x14ac:dyDescent="0.4">
      <c r="B98" s="102"/>
      <c r="C98" s="92"/>
      <c r="D98" s="107"/>
      <c r="E98" s="103"/>
      <c r="F98" s="115"/>
      <c r="G98" s="116"/>
      <c r="I98" s="95"/>
      <c r="K98" s="96"/>
      <c r="L98" s="93"/>
      <c r="M98" s="93"/>
      <c r="N98" s="93"/>
      <c r="O98" s="94"/>
      <c r="Q98" s="112"/>
      <c r="R98" s="113"/>
      <c r="T98" s="110" t="str">
        <f t="shared" ref="T98" si="235">IF(U96="","",1)</f>
        <v/>
      </c>
      <c r="U98" s="93" t="str">
        <f t="shared" ref="U98" si="236">IF(U96="","",1)</f>
        <v/>
      </c>
      <c r="V98" s="109" t="str">
        <f t="shared" ref="V98" si="237">IF(U96="","",1)</f>
        <v/>
      </c>
      <c r="X98" s="107"/>
      <c r="Y98" s="97"/>
      <c r="Z98" s="98"/>
      <c r="AB98" s="104"/>
      <c r="AC98" s="92"/>
      <c r="AD98" s="139"/>
      <c r="AF98" s="140"/>
      <c r="AG98" s="141"/>
      <c r="AH98" s="141"/>
      <c r="AI98" s="141"/>
      <c r="AJ98" s="142"/>
      <c r="AL98" s="140"/>
      <c r="AM98" s="141"/>
      <c r="AN98" s="141"/>
      <c r="AO98" s="141"/>
      <c r="AP98" s="141"/>
      <c r="AQ98" s="141"/>
      <c r="AR98" s="141"/>
      <c r="AS98" s="141"/>
      <c r="AT98" s="141"/>
      <c r="AU98" s="141"/>
      <c r="AV98" s="141"/>
      <c r="AW98" s="141"/>
      <c r="AX98" s="141"/>
      <c r="AY98" s="141"/>
      <c r="AZ98" s="141"/>
      <c r="BA98" s="141"/>
      <c r="BB98" s="141"/>
      <c r="BC98" s="141"/>
      <c r="BD98" s="141"/>
      <c r="BE98" s="141"/>
      <c r="BF98" s="141"/>
      <c r="BG98" s="141"/>
      <c r="BH98" s="141"/>
      <c r="BI98" s="141"/>
      <c r="BJ98" s="141"/>
      <c r="BK98" s="141"/>
      <c r="BL98" s="141"/>
      <c r="BM98" s="141"/>
      <c r="BN98" s="141"/>
      <c r="BO98" s="141"/>
      <c r="BP98" s="141"/>
      <c r="BQ98" s="141"/>
      <c r="BR98" s="142"/>
      <c r="BS98" s="118"/>
      <c r="BT98" s="146"/>
      <c r="BU98" s="97"/>
      <c r="BV98" s="105"/>
    </row>
    <row r="99" spans="2:74" ht="8.5" customHeight="1" thickTop="1" x14ac:dyDescent="0.35">
      <c r="B99" s="71"/>
      <c r="C99" s="45"/>
      <c r="D99" s="47"/>
      <c r="E99" s="60"/>
      <c r="G99" s="46"/>
      <c r="I99" s="61"/>
      <c r="K99" s="45"/>
      <c r="L99" s="1"/>
      <c r="M99" s="1"/>
      <c r="N99" s="1"/>
      <c r="O99" s="46"/>
      <c r="P99" s="1"/>
      <c r="Q99" s="56"/>
      <c r="R99" s="57"/>
      <c r="T99" s="5" t="str">
        <f t="shared" ref="T99" si="238">IF(U100="","",1)</f>
        <v/>
      </c>
      <c r="U99" s="1" t="str">
        <f t="shared" ref="U99" si="239">IF(U100="","",1)</f>
        <v/>
      </c>
      <c r="V99" s="6" t="str">
        <f t="shared" ref="V99" si="240">IF(U100="","",1)</f>
        <v/>
      </c>
      <c r="X99" s="60"/>
      <c r="Y99" s="46"/>
      <c r="Z99" s="76"/>
      <c r="AB99" s="82"/>
      <c r="AC99" s="45"/>
      <c r="AD99" s="149"/>
      <c r="AF99" s="150"/>
      <c r="AG99" s="151"/>
      <c r="AH99" s="151"/>
      <c r="AI99" s="151"/>
      <c r="AJ99" s="152"/>
      <c r="AL99" s="150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  <c r="BI99" s="157"/>
      <c r="BJ99" s="157"/>
      <c r="BK99" s="157"/>
      <c r="BL99" s="157"/>
      <c r="BM99" s="157"/>
      <c r="BN99" s="157"/>
      <c r="BO99" s="157"/>
      <c r="BP99" s="157"/>
      <c r="BQ99" s="157"/>
      <c r="BR99" s="152"/>
      <c r="BS99" s="117"/>
      <c r="BT99" s="149"/>
      <c r="BU99" s="46"/>
      <c r="BV99" s="88"/>
    </row>
    <row r="100" spans="2:74" x14ac:dyDescent="0.35">
      <c r="B100" s="71"/>
      <c r="C100" s="45">
        <v>21</v>
      </c>
      <c r="D100" s="47" t="str">
        <f t="shared" si="212"/>
        <v/>
      </c>
      <c r="E100" s="60"/>
      <c r="F100" s="1" t="str">
        <f t="shared" si="213"/>
        <v/>
      </c>
      <c r="G100" s="46" t="str">
        <f t="shared" si="214"/>
        <v/>
      </c>
      <c r="I100" s="61"/>
      <c r="J100" s="108" t="s">
        <v>7</v>
      </c>
      <c r="K100" s="45" t="str">
        <f t="shared" si="5"/>
        <v/>
      </c>
      <c r="L100" s="1" t="str">
        <f t="shared" si="6"/>
        <v/>
      </c>
      <c r="M100" s="1" t="str">
        <f t="shared" si="7"/>
        <v/>
      </c>
      <c r="N100" s="1" t="str">
        <f t="shared" si="8"/>
        <v/>
      </c>
      <c r="O100" s="46" t="str">
        <f t="shared" si="9"/>
        <v/>
      </c>
      <c r="P100" s="1"/>
      <c r="Q100" s="56" t="str">
        <f t="shared" si="215"/>
        <v/>
      </c>
      <c r="R100" s="57" t="str">
        <f t="shared" si="216"/>
        <v/>
      </c>
      <c r="T100" s="5" t="str">
        <f t="shared" ref="T100" si="241">IF(U100="","",1)</f>
        <v/>
      </c>
      <c r="U100" s="4" t="str">
        <f t="shared" ref="U100" si="242">IF(SUM(Q100:R100)=0,"",SUM(Q100:R100))</f>
        <v/>
      </c>
      <c r="V100" s="6" t="str">
        <f t="shared" ref="V100" si="243">IF(U100="","",1)</f>
        <v/>
      </c>
      <c r="X100" s="60" t="str">
        <f t="shared" si="201"/>
        <v/>
      </c>
      <c r="Y100" s="46"/>
      <c r="Z100" s="76"/>
      <c r="AB100" s="82"/>
      <c r="AC100" s="45">
        <v>21</v>
      </c>
      <c r="AD100" s="60" t="s">
        <v>34</v>
      </c>
      <c r="AF100" s="45"/>
      <c r="AG100" s="1"/>
      <c r="AH100" s="1"/>
      <c r="AI100" s="1"/>
      <c r="AJ100" s="46"/>
      <c r="AK100" s="108"/>
      <c r="AL100" s="62" t="s">
        <v>7</v>
      </c>
      <c r="AM100" s="62" t="s">
        <v>7</v>
      </c>
      <c r="AN100" s="62" t="s">
        <v>7</v>
      </c>
      <c r="AO100" s="62" t="s">
        <v>7</v>
      </c>
      <c r="AP100" s="62" t="s">
        <v>7</v>
      </c>
      <c r="AQ100" s="62" t="s">
        <v>7</v>
      </c>
      <c r="AR100" s="62" t="s">
        <v>7</v>
      </c>
      <c r="AS100" s="62" t="s">
        <v>7</v>
      </c>
      <c r="AT100" s="62" t="s">
        <v>7</v>
      </c>
      <c r="AU100" s="62" t="s">
        <v>7</v>
      </c>
      <c r="AV100" s="62" t="s">
        <v>7</v>
      </c>
      <c r="AW100" s="62" t="s">
        <v>7</v>
      </c>
      <c r="AX100" s="62" t="s">
        <v>7</v>
      </c>
      <c r="AY100" s="62" t="s">
        <v>7</v>
      </c>
      <c r="AZ100" s="62" t="s">
        <v>7</v>
      </c>
      <c r="BA100" s="62" t="s">
        <v>7</v>
      </c>
      <c r="BB100" s="62" t="s">
        <v>7</v>
      </c>
      <c r="BC100" s="62" t="s">
        <v>7</v>
      </c>
      <c r="BD100" s="62" t="s">
        <v>7</v>
      </c>
      <c r="BE100" s="62" t="s">
        <v>7</v>
      </c>
      <c r="BF100" s="62" t="s">
        <v>7</v>
      </c>
      <c r="BG100" s="62" t="s">
        <v>7</v>
      </c>
      <c r="BH100" s="62" t="s">
        <v>7</v>
      </c>
      <c r="BI100" s="62" t="s">
        <v>7</v>
      </c>
      <c r="BJ100" s="62" t="s">
        <v>7</v>
      </c>
      <c r="BK100" s="62" t="s">
        <v>7</v>
      </c>
      <c r="BL100" s="62" t="s">
        <v>7</v>
      </c>
      <c r="BM100" s="62" t="s">
        <v>7</v>
      </c>
      <c r="BN100" s="62" t="s">
        <v>7</v>
      </c>
      <c r="BO100" s="62" t="s">
        <v>7</v>
      </c>
      <c r="BP100" s="62" t="s">
        <v>7</v>
      </c>
      <c r="BQ100" s="62" t="s">
        <v>7</v>
      </c>
      <c r="BR100" s="62" t="s">
        <v>7</v>
      </c>
      <c r="BS100" s="117"/>
      <c r="BT100" s="60" t="str">
        <f t="shared" si="202"/>
        <v/>
      </c>
      <c r="BU100" s="46">
        <v>21</v>
      </c>
      <c r="BV100" s="88"/>
    </row>
    <row r="101" spans="2:74" x14ac:dyDescent="0.35">
      <c r="B101" s="71"/>
      <c r="C101" s="45"/>
      <c r="D101" s="47"/>
      <c r="E101" s="60"/>
      <c r="G101" s="46"/>
      <c r="I101" s="61" t="str">
        <f>IF(SUM(AF101:AJ101)=0,"",SUM(AF101:AJ101))</f>
        <v/>
      </c>
      <c r="J101" s="108" t="s">
        <v>12</v>
      </c>
      <c r="K101" s="45" t="str">
        <f t="shared" si="5"/>
        <v/>
      </c>
      <c r="L101" s="1" t="str">
        <f t="shared" si="6"/>
        <v/>
      </c>
      <c r="M101" s="1" t="str">
        <f t="shared" si="7"/>
        <v/>
      </c>
      <c r="N101" s="1" t="str">
        <f t="shared" si="8"/>
        <v/>
      </c>
      <c r="O101" s="46" t="str">
        <f t="shared" si="9"/>
        <v/>
      </c>
      <c r="P101" s="1"/>
      <c r="Q101" s="56"/>
      <c r="R101" s="57"/>
      <c r="T101" s="5" t="str">
        <f t="shared" ref="T101" si="244">IF(U100="","",1)</f>
        <v/>
      </c>
      <c r="U101" s="126" t="str">
        <f t="shared" ref="U101" si="245">IF(U100="","",1)</f>
        <v/>
      </c>
      <c r="V101" s="6" t="str">
        <f t="shared" ref="V101" si="246">IF(U100="","",1)</f>
        <v/>
      </c>
      <c r="X101" s="60"/>
      <c r="Y101" s="46"/>
      <c r="Z101" s="76"/>
      <c r="AB101" s="82"/>
      <c r="AC101" s="45"/>
      <c r="AD101" s="60"/>
      <c r="AF101" s="45" t="s">
        <v>12</v>
      </c>
      <c r="AG101" s="1" t="s">
        <v>12</v>
      </c>
      <c r="AH101" s="1" t="s">
        <v>12</v>
      </c>
      <c r="AI101" s="1" t="s">
        <v>12</v>
      </c>
      <c r="AJ101" s="46" t="s">
        <v>12</v>
      </c>
      <c r="AK101" s="108"/>
      <c r="AL101" s="45" t="s">
        <v>12</v>
      </c>
      <c r="AM101" s="45" t="s">
        <v>12</v>
      </c>
      <c r="AN101" s="45" t="s">
        <v>12</v>
      </c>
      <c r="AO101" s="45" t="s">
        <v>12</v>
      </c>
      <c r="AP101" s="45" t="s">
        <v>12</v>
      </c>
      <c r="AQ101" s="45" t="s">
        <v>12</v>
      </c>
      <c r="AR101" s="45" t="s">
        <v>12</v>
      </c>
      <c r="AS101" s="45" t="s">
        <v>12</v>
      </c>
      <c r="AT101" s="45" t="s">
        <v>12</v>
      </c>
      <c r="AU101" s="45" t="s">
        <v>12</v>
      </c>
      <c r="AV101" s="45" t="s">
        <v>12</v>
      </c>
      <c r="AW101" s="45" t="s">
        <v>12</v>
      </c>
      <c r="AX101" s="45" t="s">
        <v>12</v>
      </c>
      <c r="AY101" s="45" t="s">
        <v>12</v>
      </c>
      <c r="AZ101" s="45" t="s">
        <v>12</v>
      </c>
      <c r="BA101" s="45" t="s">
        <v>12</v>
      </c>
      <c r="BB101" s="45" t="s">
        <v>12</v>
      </c>
      <c r="BC101" s="45" t="s">
        <v>12</v>
      </c>
      <c r="BD101" s="45" t="s">
        <v>12</v>
      </c>
      <c r="BE101" s="45" t="s">
        <v>12</v>
      </c>
      <c r="BF101" s="45" t="s">
        <v>12</v>
      </c>
      <c r="BG101" s="45" t="s">
        <v>12</v>
      </c>
      <c r="BH101" s="45" t="s">
        <v>12</v>
      </c>
      <c r="BI101" s="45" t="s">
        <v>12</v>
      </c>
      <c r="BJ101" s="45" t="s">
        <v>12</v>
      </c>
      <c r="BK101" s="45" t="s">
        <v>12</v>
      </c>
      <c r="BL101" s="45" t="s">
        <v>12</v>
      </c>
      <c r="BM101" s="45" t="s">
        <v>12</v>
      </c>
      <c r="BN101" s="45" t="s">
        <v>12</v>
      </c>
      <c r="BO101" s="45" t="s">
        <v>12</v>
      </c>
      <c r="BP101" s="45" t="s">
        <v>12</v>
      </c>
      <c r="BQ101" s="45" t="s">
        <v>12</v>
      </c>
      <c r="BR101" s="45" t="s">
        <v>12</v>
      </c>
      <c r="BS101" s="117"/>
      <c r="BT101" s="60"/>
      <c r="BU101" s="46"/>
      <c r="BV101" s="88"/>
    </row>
    <row r="102" spans="2:74" s="39" customFormat="1" ht="8.5" customHeight="1" thickBot="1" x14ac:dyDescent="0.4">
      <c r="B102" s="102"/>
      <c r="C102" s="92"/>
      <c r="D102" s="107"/>
      <c r="E102" s="103"/>
      <c r="F102" s="115"/>
      <c r="G102" s="116"/>
      <c r="I102" s="95"/>
      <c r="K102" s="96"/>
      <c r="L102" s="93"/>
      <c r="M102" s="93"/>
      <c r="N102" s="93"/>
      <c r="O102" s="94"/>
      <c r="Q102" s="112"/>
      <c r="R102" s="113"/>
      <c r="T102" s="110" t="str">
        <f t="shared" ref="T102" si="247">IF(U100="","",1)</f>
        <v/>
      </c>
      <c r="U102" s="93" t="str">
        <f t="shared" ref="U102" si="248">IF(U100="","",1)</f>
        <v/>
      </c>
      <c r="V102" s="109" t="str">
        <f t="shared" ref="V102" si="249">IF(U100="","",1)</f>
        <v/>
      </c>
      <c r="X102" s="107"/>
      <c r="Y102" s="97"/>
      <c r="Z102" s="98"/>
      <c r="AB102" s="104"/>
      <c r="AC102" s="92"/>
      <c r="AD102" s="148"/>
      <c r="AF102" s="153"/>
      <c r="AG102" s="154"/>
      <c r="AH102" s="154"/>
      <c r="AI102" s="155"/>
      <c r="AJ102" s="156"/>
      <c r="AL102" s="159"/>
      <c r="AM102" s="155"/>
      <c r="AN102" s="155"/>
      <c r="AO102" s="155"/>
      <c r="AP102" s="155"/>
      <c r="AQ102" s="155"/>
      <c r="AR102" s="155"/>
      <c r="AS102" s="155"/>
      <c r="AT102" s="155"/>
      <c r="AU102" s="155"/>
      <c r="AV102" s="155"/>
      <c r="AW102" s="155"/>
      <c r="AX102" s="155"/>
      <c r="AY102" s="155"/>
      <c r="AZ102" s="155"/>
      <c r="BA102" s="155"/>
      <c r="BB102" s="155"/>
      <c r="BC102" s="155"/>
      <c r="BD102" s="155"/>
      <c r="BE102" s="155"/>
      <c r="BF102" s="155"/>
      <c r="BG102" s="155"/>
      <c r="BH102" s="155"/>
      <c r="BI102" s="155"/>
      <c r="BJ102" s="155"/>
      <c r="BK102" s="155"/>
      <c r="BL102" s="155"/>
      <c r="BM102" s="155"/>
      <c r="BN102" s="155"/>
      <c r="BO102" s="155"/>
      <c r="BP102" s="155"/>
      <c r="BQ102" s="155"/>
      <c r="BR102" s="156"/>
      <c r="BS102" s="118"/>
      <c r="BT102" s="158"/>
      <c r="BU102" s="97"/>
      <c r="BV102" s="105"/>
    </row>
    <row r="103" spans="2:74" ht="8.5" customHeight="1" thickTop="1" x14ac:dyDescent="0.35">
      <c r="B103" s="71"/>
      <c r="C103" s="45"/>
      <c r="D103" s="47"/>
      <c r="E103" s="60"/>
      <c r="G103" s="46"/>
      <c r="I103" s="61"/>
      <c r="K103" s="45"/>
      <c r="L103" s="1"/>
      <c r="M103" s="1"/>
      <c r="N103" s="1"/>
      <c r="O103" s="46"/>
      <c r="P103" s="1"/>
      <c r="Q103" s="56"/>
      <c r="R103" s="57"/>
      <c r="T103" s="5" t="str">
        <f t="shared" ref="T103" si="250">IF(U104="","",1)</f>
        <v/>
      </c>
      <c r="U103" s="1" t="str">
        <f t="shared" ref="U103" si="251">IF(U104="","",1)</f>
        <v/>
      </c>
      <c r="V103" s="6" t="str">
        <f t="shared" ref="V103" si="252">IF(U104="","",1)</f>
        <v/>
      </c>
      <c r="X103" s="60"/>
      <c r="Y103" s="46"/>
      <c r="Z103" s="76"/>
      <c r="AB103" s="82"/>
      <c r="AC103" s="45"/>
      <c r="AD103" s="134"/>
      <c r="AF103" s="135"/>
      <c r="AG103" s="136"/>
      <c r="AH103" s="136"/>
      <c r="AI103" s="137"/>
      <c r="AJ103" s="138"/>
      <c r="AL103" s="143"/>
      <c r="AM103" s="137"/>
      <c r="AN103" s="137"/>
      <c r="AO103" s="137"/>
      <c r="AP103" s="137"/>
      <c r="AQ103" s="137"/>
      <c r="AR103" s="137"/>
      <c r="AS103" s="137"/>
      <c r="AT103" s="137"/>
      <c r="AU103" s="137"/>
      <c r="AV103" s="137"/>
      <c r="AW103" s="137"/>
      <c r="AX103" s="137"/>
      <c r="AY103" s="137"/>
      <c r="AZ103" s="137"/>
      <c r="BA103" s="137"/>
      <c r="BB103" s="137"/>
      <c r="BC103" s="137"/>
      <c r="BD103" s="137"/>
      <c r="BE103" s="137"/>
      <c r="BF103" s="137"/>
      <c r="BG103" s="137"/>
      <c r="BH103" s="137"/>
      <c r="BI103" s="144"/>
      <c r="BJ103" s="144"/>
      <c r="BK103" s="144"/>
      <c r="BL103" s="144"/>
      <c r="BM103" s="144"/>
      <c r="BN103" s="144"/>
      <c r="BO103" s="144"/>
      <c r="BP103" s="144"/>
      <c r="BQ103" s="144"/>
      <c r="BR103" s="145"/>
      <c r="BS103" s="117"/>
      <c r="BT103" s="134"/>
      <c r="BU103" s="46"/>
      <c r="BV103" s="88"/>
    </row>
    <row r="104" spans="2:74" x14ac:dyDescent="0.35">
      <c r="B104" s="71"/>
      <c r="C104" s="45">
        <v>22</v>
      </c>
      <c r="D104" s="47" t="str">
        <f t="shared" si="212"/>
        <v/>
      </c>
      <c r="E104" s="60"/>
      <c r="F104" s="1" t="str">
        <f t="shared" si="213"/>
        <v/>
      </c>
      <c r="G104" s="46" t="str">
        <f t="shared" si="214"/>
        <v/>
      </c>
      <c r="I104" s="61"/>
      <c r="J104" s="108" t="s">
        <v>7</v>
      </c>
      <c r="K104" s="45" t="str">
        <f t="shared" si="5"/>
        <v/>
      </c>
      <c r="L104" s="1" t="str">
        <f t="shared" si="6"/>
        <v/>
      </c>
      <c r="M104" s="1" t="str">
        <f t="shared" si="7"/>
        <v/>
      </c>
      <c r="N104" s="1" t="str">
        <f t="shared" si="8"/>
        <v/>
      </c>
      <c r="O104" s="46" t="str">
        <f t="shared" si="9"/>
        <v/>
      </c>
      <c r="P104" s="1"/>
      <c r="Q104" s="56" t="str">
        <f t="shared" si="215"/>
        <v/>
      </c>
      <c r="R104" s="57" t="str">
        <f t="shared" si="216"/>
        <v/>
      </c>
      <c r="T104" s="5" t="str">
        <f t="shared" ref="T104" si="253">IF(U104="","",1)</f>
        <v/>
      </c>
      <c r="U104" s="4" t="str">
        <f t="shared" ref="U104" si="254">IF(SUM(Q104:R104)=0,"",SUM(Q104:R104))</f>
        <v/>
      </c>
      <c r="V104" s="6" t="str">
        <f t="shared" ref="V104" si="255">IF(U104="","",1)</f>
        <v/>
      </c>
      <c r="X104" s="60" t="str">
        <f t="shared" si="201"/>
        <v/>
      </c>
      <c r="Y104" s="46"/>
      <c r="Z104" s="76"/>
      <c r="AB104" s="82"/>
      <c r="AC104" s="45">
        <v>22</v>
      </c>
      <c r="AD104" s="60" t="s">
        <v>34</v>
      </c>
      <c r="AF104" s="45"/>
      <c r="AG104" s="1"/>
      <c r="AH104" s="1"/>
      <c r="AI104" s="1"/>
      <c r="AJ104" s="46"/>
      <c r="AK104" s="108"/>
      <c r="AL104" s="62" t="s">
        <v>7</v>
      </c>
      <c r="AM104" s="62" t="s">
        <v>7</v>
      </c>
      <c r="AN104" s="62" t="s">
        <v>7</v>
      </c>
      <c r="AO104" s="62" t="s">
        <v>7</v>
      </c>
      <c r="AP104" s="62" t="s">
        <v>7</v>
      </c>
      <c r="AQ104" s="62" t="s">
        <v>7</v>
      </c>
      <c r="AR104" s="62" t="s">
        <v>7</v>
      </c>
      <c r="AS104" s="62" t="s">
        <v>7</v>
      </c>
      <c r="AT104" s="62" t="s">
        <v>7</v>
      </c>
      <c r="AU104" s="62" t="s">
        <v>7</v>
      </c>
      <c r="AV104" s="62" t="s">
        <v>7</v>
      </c>
      <c r="AW104" s="62" t="s">
        <v>7</v>
      </c>
      <c r="AX104" s="62" t="s">
        <v>7</v>
      </c>
      <c r="AY104" s="62" t="s">
        <v>7</v>
      </c>
      <c r="AZ104" s="62" t="s">
        <v>7</v>
      </c>
      <c r="BA104" s="62" t="s">
        <v>7</v>
      </c>
      <c r="BB104" s="62" t="s">
        <v>7</v>
      </c>
      <c r="BC104" s="62" t="s">
        <v>7</v>
      </c>
      <c r="BD104" s="62" t="s">
        <v>7</v>
      </c>
      <c r="BE104" s="62" t="s">
        <v>7</v>
      </c>
      <c r="BF104" s="62" t="s">
        <v>7</v>
      </c>
      <c r="BG104" s="62" t="s">
        <v>7</v>
      </c>
      <c r="BH104" s="62" t="s">
        <v>7</v>
      </c>
      <c r="BI104" s="62" t="s">
        <v>7</v>
      </c>
      <c r="BJ104" s="62" t="s">
        <v>7</v>
      </c>
      <c r="BK104" s="62" t="s">
        <v>7</v>
      </c>
      <c r="BL104" s="62" t="s">
        <v>7</v>
      </c>
      <c r="BM104" s="62" t="s">
        <v>7</v>
      </c>
      <c r="BN104" s="62" t="s">
        <v>7</v>
      </c>
      <c r="BO104" s="62" t="s">
        <v>7</v>
      </c>
      <c r="BP104" s="62" t="s">
        <v>7</v>
      </c>
      <c r="BQ104" s="62" t="s">
        <v>7</v>
      </c>
      <c r="BR104" s="62" t="s">
        <v>7</v>
      </c>
      <c r="BS104" s="117"/>
      <c r="BT104" s="60" t="str">
        <f t="shared" si="202"/>
        <v/>
      </c>
      <c r="BU104" s="46">
        <v>22</v>
      </c>
      <c r="BV104" s="88"/>
    </row>
    <row r="105" spans="2:74" x14ac:dyDescent="0.35">
      <c r="B105" s="71"/>
      <c r="C105" s="45"/>
      <c r="D105" s="47"/>
      <c r="E105" s="60"/>
      <c r="G105" s="46"/>
      <c r="I105" s="61" t="str">
        <f>IF(SUM(AF105:AJ105)=0,"",SUM(AF105:AJ105))</f>
        <v/>
      </c>
      <c r="J105" s="108" t="s">
        <v>12</v>
      </c>
      <c r="K105" s="45" t="str">
        <f t="shared" si="5"/>
        <v/>
      </c>
      <c r="L105" s="1" t="str">
        <f t="shared" si="6"/>
        <v/>
      </c>
      <c r="M105" s="1" t="str">
        <f t="shared" si="7"/>
        <v/>
      </c>
      <c r="N105" s="1" t="str">
        <f t="shared" si="8"/>
        <v/>
      </c>
      <c r="O105" s="46" t="str">
        <f t="shared" si="9"/>
        <v/>
      </c>
      <c r="P105" s="1"/>
      <c r="Q105" s="56"/>
      <c r="R105" s="57"/>
      <c r="T105" s="5" t="str">
        <f t="shared" ref="T105" si="256">IF(U104="","",1)</f>
        <v/>
      </c>
      <c r="U105" s="126" t="str">
        <f t="shared" ref="U105" si="257">IF(U104="","",1)</f>
        <v/>
      </c>
      <c r="V105" s="6" t="str">
        <f t="shared" ref="V105" si="258">IF(U104="","",1)</f>
        <v/>
      </c>
      <c r="X105" s="60"/>
      <c r="Y105" s="46"/>
      <c r="Z105" s="76"/>
      <c r="AB105" s="82"/>
      <c r="AC105" s="45"/>
      <c r="AD105" s="60"/>
      <c r="AF105" s="45" t="s">
        <v>12</v>
      </c>
      <c r="AG105" s="1" t="s">
        <v>12</v>
      </c>
      <c r="AH105" s="1" t="s">
        <v>12</v>
      </c>
      <c r="AI105" s="1" t="s">
        <v>12</v>
      </c>
      <c r="AJ105" s="46" t="s">
        <v>12</v>
      </c>
      <c r="AK105" s="108"/>
      <c r="AL105" s="45" t="s">
        <v>12</v>
      </c>
      <c r="AM105" s="45" t="s">
        <v>12</v>
      </c>
      <c r="AN105" s="45" t="s">
        <v>12</v>
      </c>
      <c r="AO105" s="45" t="s">
        <v>12</v>
      </c>
      <c r="AP105" s="45" t="s">
        <v>12</v>
      </c>
      <c r="AQ105" s="45" t="s">
        <v>12</v>
      </c>
      <c r="AR105" s="45" t="s">
        <v>12</v>
      </c>
      <c r="AS105" s="45" t="s">
        <v>12</v>
      </c>
      <c r="AT105" s="45" t="s">
        <v>12</v>
      </c>
      <c r="AU105" s="45" t="s">
        <v>12</v>
      </c>
      <c r="AV105" s="45" t="s">
        <v>12</v>
      </c>
      <c r="AW105" s="45" t="s">
        <v>12</v>
      </c>
      <c r="AX105" s="45" t="s">
        <v>12</v>
      </c>
      <c r="AY105" s="45" t="s">
        <v>12</v>
      </c>
      <c r="AZ105" s="45" t="s">
        <v>12</v>
      </c>
      <c r="BA105" s="45" t="s">
        <v>12</v>
      </c>
      <c r="BB105" s="45" t="s">
        <v>12</v>
      </c>
      <c r="BC105" s="45" t="s">
        <v>12</v>
      </c>
      <c r="BD105" s="45" t="s">
        <v>12</v>
      </c>
      <c r="BE105" s="45" t="s">
        <v>12</v>
      </c>
      <c r="BF105" s="45" t="s">
        <v>12</v>
      </c>
      <c r="BG105" s="45" t="s">
        <v>12</v>
      </c>
      <c r="BH105" s="45" t="s">
        <v>12</v>
      </c>
      <c r="BI105" s="45" t="s">
        <v>12</v>
      </c>
      <c r="BJ105" s="45" t="s">
        <v>12</v>
      </c>
      <c r="BK105" s="45" t="s">
        <v>12</v>
      </c>
      <c r="BL105" s="45" t="s">
        <v>12</v>
      </c>
      <c r="BM105" s="45" t="s">
        <v>12</v>
      </c>
      <c r="BN105" s="45" t="s">
        <v>12</v>
      </c>
      <c r="BO105" s="45" t="s">
        <v>12</v>
      </c>
      <c r="BP105" s="45" t="s">
        <v>12</v>
      </c>
      <c r="BQ105" s="45" t="s">
        <v>12</v>
      </c>
      <c r="BR105" s="45" t="s">
        <v>12</v>
      </c>
      <c r="BS105" s="117"/>
      <c r="BT105" s="60"/>
      <c r="BU105" s="46"/>
      <c r="BV105" s="88"/>
    </row>
    <row r="106" spans="2:74" s="39" customFormat="1" ht="8.5" customHeight="1" thickBot="1" x14ac:dyDescent="0.4">
      <c r="B106" s="102"/>
      <c r="C106" s="92"/>
      <c r="D106" s="107"/>
      <c r="E106" s="103"/>
      <c r="F106" s="115"/>
      <c r="G106" s="116"/>
      <c r="I106" s="95"/>
      <c r="K106" s="96"/>
      <c r="L106" s="93"/>
      <c r="M106" s="93"/>
      <c r="N106" s="93"/>
      <c r="O106" s="94"/>
      <c r="Q106" s="112"/>
      <c r="R106" s="113"/>
      <c r="T106" s="110" t="str">
        <f t="shared" ref="T106" si="259">IF(U104="","",1)</f>
        <v/>
      </c>
      <c r="U106" s="93" t="str">
        <f t="shared" ref="U106" si="260">IF(U104="","",1)</f>
        <v/>
      </c>
      <c r="V106" s="109" t="str">
        <f t="shared" ref="V106" si="261">IF(U104="","",1)</f>
        <v/>
      </c>
      <c r="X106" s="107"/>
      <c r="Y106" s="97"/>
      <c r="Z106" s="98"/>
      <c r="AB106" s="104"/>
      <c r="AC106" s="92"/>
      <c r="AD106" s="139"/>
      <c r="AF106" s="140"/>
      <c r="AG106" s="141"/>
      <c r="AH106" s="141"/>
      <c r="AI106" s="141"/>
      <c r="AJ106" s="142"/>
      <c r="AL106" s="140"/>
      <c r="AM106" s="141"/>
      <c r="AN106" s="141"/>
      <c r="AO106" s="141"/>
      <c r="AP106" s="141"/>
      <c r="AQ106" s="141"/>
      <c r="AR106" s="141"/>
      <c r="AS106" s="141"/>
      <c r="AT106" s="141"/>
      <c r="AU106" s="141"/>
      <c r="AV106" s="141"/>
      <c r="AW106" s="141"/>
      <c r="AX106" s="141"/>
      <c r="AY106" s="141"/>
      <c r="AZ106" s="141"/>
      <c r="BA106" s="141"/>
      <c r="BB106" s="141"/>
      <c r="BC106" s="141"/>
      <c r="BD106" s="141"/>
      <c r="BE106" s="141"/>
      <c r="BF106" s="141"/>
      <c r="BG106" s="141"/>
      <c r="BH106" s="141"/>
      <c r="BI106" s="141"/>
      <c r="BJ106" s="141"/>
      <c r="BK106" s="141"/>
      <c r="BL106" s="141"/>
      <c r="BM106" s="141"/>
      <c r="BN106" s="141"/>
      <c r="BO106" s="141"/>
      <c r="BP106" s="141"/>
      <c r="BQ106" s="141"/>
      <c r="BR106" s="142"/>
      <c r="BS106" s="118"/>
      <c r="BT106" s="146"/>
      <c r="BU106" s="97"/>
      <c r="BV106" s="105"/>
    </row>
    <row r="107" spans="2:74" ht="8.5" customHeight="1" thickTop="1" x14ac:dyDescent="0.35">
      <c r="B107" s="71"/>
      <c r="C107" s="45"/>
      <c r="D107" s="47"/>
      <c r="E107" s="60"/>
      <c r="G107" s="46"/>
      <c r="I107" s="61"/>
      <c r="K107" s="45"/>
      <c r="L107" s="1"/>
      <c r="M107" s="1"/>
      <c r="N107" s="1"/>
      <c r="O107" s="46"/>
      <c r="P107" s="1"/>
      <c r="Q107" s="56"/>
      <c r="R107" s="57"/>
      <c r="T107" s="5" t="str">
        <f t="shared" ref="T107" si="262">IF(U108="","",1)</f>
        <v/>
      </c>
      <c r="U107" s="1" t="str">
        <f t="shared" ref="U107" si="263">IF(U108="","",1)</f>
        <v/>
      </c>
      <c r="V107" s="6" t="str">
        <f t="shared" ref="V107" si="264">IF(U108="","",1)</f>
        <v/>
      </c>
      <c r="X107" s="60"/>
      <c r="Y107" s="46"/>
      <c r="Z107" s="76"/>
      <c r="AB107" s="82"/>
      <c r="AC107" s="45"/>
      <c r="AD107" s="149"/>
      <c r="AF107" s="150"/>
      <c r="AG107" s="151"/>
      <c r="AH107" s="151"/>
      <c r="AI107" s="151"/>
      <c r="AJ107" s="152"/>
      <c r="AL107" s="150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  <c r="BI107" s="157"/>
      <c r="BJ107" s="157"/>
      <c r="BK107" s="157"/>
      <c r="BL107" s="157"/>
      <c r="BM107" s="157"/>
      <c r="BN107" s="157"/>
      <c r="BO107" s="157"/>
      <c r="BP107" s="157"/>
      <c r="BQ107" s="157"/>
      <c r="BR107" s="152"/>
      <c r="BS107" s="117"/>
      <c r="BT107" s="149"/>
      <c r="BU107" s="46"/>
      <c r="BV107" s="88"/>
    </row>
    <row r="108" spans="2:74" x14ac:dyDescent="0.35">
      <c r="B108" s="71"/>
      <c r="C108" s="45">
        <v>23</v>
      </c>
      <c r="D108" s="47" t="str">
        <f t="shared" si="212"/>
        <v/>
      </c>
      <c r="E108" s="60"/>
      <c r="F108" s="1" t="str">
        <f t="shared" si="213"/>
        <v/>
      </c>
      <c r="G108" s="46" t="str">
        <f t="shared" si="214"/>
        <v/>
      </c>
      <c r="I108" s="61"/>
      <c r="J108" s="108" t="s">
        <v>7</v>
      </c>
      <c r="K108" s="45" t="str">
        <f>IFERROR(LARGE((AL108:BR108),1),"")</f>
        <v/>
      </c>
      <c r="L108" s="1" t="str">
        <f>IFERROR(LARGE((AL108:BR108),2),"")</f>
        <v/>
      </c>
      <c r="M108" s="1" t="str">
        <f>IFERROR(LARGE((AL108:BR108),3),"")</f>
        <v/>
      </c>
      <c r="N108" s="1" t="str">
        <f>IFERROR(LARGE((AL108:BR108),4),"")</f>
        <v/>
      </c>
      <c r="O108" s="46" t="str">
        <f>IFERROR(LARGE((AL108:BR108),5),"")</f>
        <v/>
      </c>
      <c r="P108" s="1"/>
      <c r="Q108" s="56" t="str">
        <f t="shared" si="215"/>
        <v/>
      </c>
      <c r="R108" s="57" t="str">
        <f t="shared" si="216"/>
        <v/>
      </c>
      <c r="T108" s="5" t="str">
        <f t="shared" ref="T108" si="265">IF(U108="","",1)</f>
        <v/>
      </c>
      <c r="U108" s="4" t="str">
        <f t="shared" ref="U108" si="266">IF(SUM(Q108:R108)=0,"",SUM(Q108:R108))</f>
        <v/>
      </c>
      <c r="V108" s="6" t="str">
        <f t="shared" ref="V108" si="267">IF(U108="","",1)</f>
        <v/>
      </c>
      <c r="X108" s="60" t="str">
        <f t="shared" si="201"/>
        <v/>
      </c>
      <c r="Y108" s="46"/>
      <c r="Z108" s="76"/>
      <c r="AB108" s="82"/>
      <c r="AC108" s="45">
        <v>23</v>
      </c>
      <c r="AD108" s="60" t="s">
        <v>34</v>
      </c>
      <c r="AF108" s="45"/>
      <c r="AG108" s="1"/>
      <c r="AH108" s="1"/>
      <c r="AI108" s="1"/>
      <c r="AJ108" s="46"/>
      <c r="AK108" s="108"/>
      <c r="AL108" s="62" t="s">
        <v>7</v>
      </c>
      <c r="AM108" s="62" t="s">
        <v>7</v>
      </c>
      <c r="AN108" s="62" t="s">
        <v>7</v>
      </c>
      <c r="AO108" s="62" t="s">
        <v>7</v>
      </c>
      <c r="AP108" s="62" t="s">
        <v>7</v>
      </c>
      <c r="AQ108" s="62" t="s">
        <v>7</v>
      </c>
      <c r="AR108" s="62" t="s">
        <v>7</v>
      </c>
      <c r="AS108" s="62" t="s">
        <v>7</v>
      </c>
      <c r="AT108" s="62" t="s">
        <v>7</v>
      </c>
      <c r="AU108" s="62" t="s">
        <v>7</v>
      </c>
      <c r="AV108" s="62" t="s">
        <v>7</v>
      </c>
      <c r="AW108" s="62" t="s">
        <v>7</v>
      </c>
      <c r="AX108" s="62" t="s">
        <v>7</v>
      </c>
      <c r="AY108" s="62" t="s">
        <v>7</v>
      </c>
      <c r="AZ108" s="62" t="s">
        <v>7</v>
      </c>
      <c r="BA108" s="62" t="s">
        <v>7</v>
      </c>
      <c r="BB108" s="62" t="s">
        <v>7</v>
      </c>
      <c r="BC108" s="62" t="s">
        <v>7</v>
      </c>
      <c r="BD108" s="62" t="s">
        <v>7</v>
      </c>
      <c r="BE108" s="62" t="s">
        <v>7</v>
      </c>
      <c r="BF108" s="62" t="s">
        <v>7</v>
      </c>
      <c r="BG108" s="62" t="s">
        <v>7</v>
      </c>
      <c r="BH108" s="62" t="s">
        <v>7</v>
      </c>
      <c r="BI108" s="62" t="s">
        <v>7</v>
      </c>
      <c r="BJ108" s="62" t="s">
        <v>7</v>
      </c>
      <c r="BK108" s="62" t="s">
        <v>7</v>
      </c>
      <c r="BL108" s="62" t="s">
        <v>7</v>
      </c>
      <c r="BM108" s="62" t="s">
        <v>7</v>
      </c>
      <c r="BN108" s="62" t="s">
        <v>7</v>
      </c>
      <c r="BO108" s="62" t="s">
        <v>7</v>
      </c>
      <c r="BP108" s="62" t="s">
        <v>7</v>
      </c>
      <c r="BQ108" s="62" t="s">
        <v>7</v>
      </c>
      <c r="BR108" s="62" t="s">
        <v>7</v>
      </c>
      <c r="BS108" s="117"/>
      <c r="BT108" s="60" t="str">
        <f t="shared" si="202"/>
        <v/>
      </c>
      <c r="BU108" s="46">
        <v>23</v>
      </c>
      <c r="BV108" s="88"/>
    </row>
    <row r="109" spans="2:74" x14ac:dyDescent="0.35">
      <c r="B109" s="71"/>
      <c r="C109" s="45"/>
      <c r="D109" s="47"/>
      <c r="E109" s="60"/>
      <c r="G109" s="46"/>
      <c r="I109" s="61" t="str">
        <f>IF(SUM(AF109:AJ109)=0,"",SUM(AF109:AJ109))</f>
        <v/>
      </c>
      <c r="J109" s="108" t="s">
        <v>12</v>
      </c>
      <c r="K109" s="45" t="str">
        <f>IFERROR(LARGE((AL109:BR109),1),"")</f>
        <v/>
      </c>
      <c r="L109" s="1" t="str">
        <f>IFERROR(LARGE((AL109:BR109),2),"")</f>
        <v/>
      </c>
      <c r="M109" s="1" t="str">
        <f>IFERROR(LARGE((AL109:BR109),3),"")</f>
        <v/>
      </c>
      <c r="N109" s="1" t="str">
        <f>IFERROR(LARGE((AL109:BR109),4),"")</f>
        <v/>
      </c>
      <c r="O109" s="46" t="str">
        <f>IFERROR(LARGE((AL109:BR109),5),"")</f>
        <v/>
      </c>
      <c r="P109" s="1"/>
      <c r="Q109" s="56"/>
      <c r="R109" s="57"/>
      <c r="T109" s="5" t="str">
        <f t="shared" ref="T109" si="268">IF(U108="","",1)</f>
        <v/>
      </c>
      <c r="U109" s="126" t="str">
        <f t="shared" ref="U109" si="269">IF(U108="","",1)</f>
        <v/>
      </c>
      <c r="V109" s="6" t="str">
        <f t="shared" ref="V109" si="270">IF(U108="","",1)</f>
        <v/>
      </c>
      <c r="X109" s="60"/>
      <c r="Y109" s="46"/>
      <c r="Z109" s="76"/>
      <c r="AB109" s="82"/>
      <c r="AC109" s="45"/>
      <c r="AD109" s="60"/>
      <c r="AF109" s="45" t="s">
        <v>12</v>
      </c>
      <c r="AG109" s="1" t="s">
        <v>12</v>
      </c>
      <c r="AH109" s="1" t="s">
        <v>12</v>
      </c>
      <c r="AI109" s="1" t="s">
        <v>12</v>
      </c>
      <c r="AJ109" s="46" t="s">
        <v>12</v>
      </c>
      <c r="AK109" s="108"/>
      <c r="AL109" s="45" t="s">
        <v>12</v>
      </c>
      <c r="AM109" s="45" t="s">
        <v>12</v>
      </c>
      <c r="AN109" s="45" t="s">
        <v>12</v>
      </c>
      <c r="AO109" s="45" t="s">
        <v>12</v>
      </c>
      <c r="AP109" s="45" t="s">
        <v>12</v>
      </c>
      <c r="AQ109" s="45" t="s">
        <v>12</v>
      </c>
      <c r="AR109" s="45" t="s">
        <v>12</v>
      </c>
      <c r="AS109" s="45" t="s">
        <v>12</v>
      </c>
      <c r="AT109" s="45" t="s">
        <v>12</v>
      </c>
      <c r="AU109" s="45" t="s">
        <v>12</v>
      </c>
      <c r="AV109" s="45" t="s">
        <v>12</v>
      </c>
      <c r="AW109" s="45" t="s">
        <v>12</v>
      </c>
      <c r="AX109" s="45" t="s">
        <v>12</v>
      </c>
      <c r="AY109" s="45" t="s">
        <v>12</v>
      </c>
      <c r="AZ109" s="45" t="s">
        <v>12</v>
      </c>
      <c r="BA109" s="45" t="s">
        <v>12</v>
      </c>
      <c r="BB109" s="45" t="s">
        <v>12</v>
      </c>
      <c r="BC109" s="45" t="s">
        <v>12</v>
      </c>
      <c r="BD109" s="45" t="s">
        <v>12</v>
      </c>
      <c r="BE109" s="45" t="s">
        <v>12</v>
      </c>
      <c r="BF109" s="45" t="s">
        <v>12</v>
      </c>
      <c r="BG109" s="45" t="s">
        <v>12</v>
      </c>
      <c r="BH109" s="45" t="s">
        <v>12</v>
      </c>
      <c r="BI109" s="45" t="s">
        <v>12</v>
      </c>
      <c r="BJ109" s="45" t="s">
        <v>12</v>
      </c>
      <c r="BK109" s="45" t="s">
        <v>12</v>
      </c>
      <c r="BL109" s="45" t="s">
        <v>12</v>
      </c>
      <c r="BM109" s="45" t="s">
        <v>12</v>
      </c>
      <c r="BN109" s="45" t="s">
        <v>12</v>
      </c>
      <c r="BO109" s="45" t="s">
        <v>12</v>
      </c>
      <c r="BP109" s="45" t="s">
        <v>12</v>
      </c>
      <c r="BQ109" s="45" t="s">
        <v>12</v>
      </c>
      <c r="BR109" s="45" t="s">
        <v>12</v>
      </c>
      <c r="BS109" s="117"/>
      <c r="BT109" s="60"/>
      <c r="BU109" s="46"/>
      <c r="BV109" s="88"/>
    </row>
    <row r="110" spans="2:74" s="39" customFormat="1" ht="8.5" customHeight="1" thickBot="1" x14ac:dyDescent="0.4">
      <c r="B110" s="102"/>
      <c r="C110" s="92"/>
      <c r="D110" s="107"/>
      <c r="E110" s="103"/>
      <c r="F110" s="115"/>
      <c r="G110" s="116"/>
      <c r="I110" s="95"/>
      <c r="K110" s="96"/>
      <c r="L110" s="93"/>
      <c r="M110" s="93"/>
      <c r="N110" s="93"/>
      <c r="O110" s="94"/>
      <c r="Q110" s="112"/>
      <c r="R110" s="113"/>
      <c r="T110" s="110" t="str">
        <f t="shared" ref="T110" si="271">IF(U108="","",1)</f>
        <v/>
      </c>
      <c r="U110" s="93" t="str">
        <f t="shared" ref="U110" si="272">IF(U108="","",1)</f>
        <v/>
      </c>
      <c r="V110" s="109" t="str">
        <f t="shared" ref="V110" si="273">IF(U108="","",1)</f>
        <v/>
      </c>
      <c r="X110" s="107"/>
      <c r="Y110" s="97"/>
      <c r="Z110" s="98"/>
      <c r="AB110" s="104"/>
      <c r="AC110" s="92"/>
      <c r="AD110" s="148"/>
      <c r="AF110" s="153"/>
      <c r="AG110" s="154"/>
      <c r="AH110" s="154"/>
      <c r="AI110" s="155"/>
      <c r="AJ110" s="156"/>
      <c r="AL110" s="159"/>
      <c r="AM110" s="155"/>
      <c r="AN110" s="155"/>
      <c r="AO110" s="155"/>
      <c r="AP110" s="155"/>
      <c r="AQ110" s="155"/>
      <c r="AR110" s="155"/>
      <c r="AS110" s="155"/>
      <c r="AT110" s="155"/>
      <c r="AU110" s="155"/>
      <c r="AV110" s="155"/>
      <c r="AW110" s="155"/>
      <c r="AX110" s="155"/>
      <c r="AY110" s="155"/>
      <c r="AZ110" s="155"/>
      <c r="BA110" s="155"/>
      <c r="BB110" s="155"/>
      <c r="BC110" s="155"/>
      <c r="BD110" s="155"/>
      <c r="BE110" s="155"/>
      <c r="BF110" s="155"/>
      <c r="BG110" s="155"/>
      <c r="BH110" s="155"/>
      <c r="BI110" s="155"/>
      <c r="BJ110" s="155"/>
      <c r="BK110" s="155"/>
      <c r="BL110" s="155"/>
      <c r="BM110" s="155"/>
      <c r="BN110" s="155"/>
      <c r="BO110" s="155"/>
      <c r="BP110" s="155"/>
      <c r="BQ110" s="155"/>
      <c r="BR110" s="156"/>
      <c r="BS110" s="118"/>
      <c r="BT110" s="158"/>
      <c r="BU110" s="97"/>
      <c r="BV110" s="105"/>
    </row>
    <row r="111" spans="2:74" ht="8.5" customHeight="1" thickTop="1" x14ac:dyDescent="0.35">
      <c r="B111" s="71"/>
      <c r="C111" s="45"/>
      <c r="D111" s="47"/>
      <c r="E111" s="60"/>
      <c r="G111" s="46"/>
      <c r="I111" s="61"/>
      <c r="K111" s="45"/>
      <c r="L111" s="1"/>
      <c r="M111" s="1"/>
      <c r="N111" s="1"/>
      <c r="O111" s="46"/>
      <c r="P111" s="1"/>
      <c r="Q111" s="56"/>
      <c r="R111" s="57"/>
      <c r="T111" s="5" t="str">
        <f t="shared" ref="T111" si="274">IF(U112="","",1)</f>
        <v/>
      </c>
      <c r="U111" s="1" t="str">
        <f t="shared" ref="U111" si="275">IF(U112="","",1)</f>
        <v/>
      </c>
      <c r="V111" s="6" t="str">
        <f t="shared" ref="V111" si="276">IF(U112="","",1)</f>
        <v/>
      </c>
      <c r="X111" s="60"/>
      <c r="Y111" s="46"/>
      <c r="Z111" s="76"/>
      <c r="AB111" s="82"/>
      <c r="AC111" s="45"/>
      <c r="AD111" s="134"/>
      <c r="AF111" s="135"/>
      <c r="AG111" s="136"/>
      <c r="AH111" s="136"/>
      <c r="AI111" s="137"/>
      <c r="AJ111" s="138"/>
      <c r="AL111" s="143"/>
      <c r="AM111" s="137"/>
      <c r="AN111" s="137"/>
      <c r="AO111" s="137"/>
      <c r="AP111" s="137"/>
      <c r="AQ111" s="137"/>
      <c r="AR111" s="137"/>
      <c r="AS111" s="137"/>
      <c r="AT111" s="137"/>
      <c r="AU111" s="137"/>
      <c r="AV111" s="137"/>
      <c r="AW111" s="137"/>
      <c r="AX111" s="137"/>
      <c r="AY111" s="137"/>
      <c r="AZ111" s="137"/>
      <c r="BA111" s="137"/>
      <c r="BB111" s="137"/>
      <c r="BC111" s="137"/>
      <c r="BD111" s="137"/>
      <c r="BE111" s="137"/>
      <c r="BF111" s="137"/>
      <c r="BG111" s="137"/>
      <c r="BH111" s="137"/>
      <c r="BI111" s="144"/>
      <c r="BJ111" s="144"/>
      <c r="BK111" s="144"/>
      <c r="BL111" s="144"/>
      <c r="BM111" s="144"/>
      <c r="BN111" s="144"/>
      <c r="BO111" s="144"/>
      <c r="BP111" s="144"/>
      <c r="BQ111" s="144"/>
      <c r="BR111" s="145"/>
      <c r="BS111" s="117"/>
      <c r="BT111" s="134"/>
      <c r="BU111" s="46"/>
      <c r="BV111" s="88"/>
    </row>
    <row r="112" spans="2:74" x14ac:dyDescent="0.35">
      <c r="B112" s="71"/>
      <c r="C112" s="45">
        <v>24</v>
      </c>
      <c r="D112" s="47" t="str">
        <f t="shared" si="212"/>
        <v/>
      </c>
      <c r="E112" s="60"/>
      <c r="F112" s="1" t="str">
        <f t="shared" si="213"/>
        <v/>
      </c>
      <c r="G112" s="46" t="str">
        <f t="shared" si="214"/>
        <v/>
      </c>
      <c r="I112" s="61"/>
      <c r="J112" s="108" t="s">
        <v>7</v>
      </c>
      <c r="K112" s="45" t="str">
        <f>IFERROR(LARGE((AL112:BR112),1),"")</f>
        <v/>
      </c>
      <c r="L112" s="1" t="str">
        <f>IFERROR(LARGE((AL112:BR112),2),"")</f>
        <v/>
      </c>
      <c r="M112" s="1" t="str">
        <f>IFERROR(LARGE((AL112:BR112),3),"")</f>
        <v/>
      </c>
      <c r="N112" s="1" t="str">
        <f>IFERROR(LARGE((AL112:BR112),4),"")</f>
        <v/>
      </c>
      <c r="O112" s="46" t="str">
        <f>IFERROR(LARGE((AL112:BR112),5),"")</f>
        <v/>
      </c>
      <c r="P112" s="1"/>
      <c r="Q112" s="56" t="str">
        <f t="shared" si="215"/>
        <v/>
      </c>
      <c r="R112" s="57" t="str">
        <f t="shared" si="216"/>
        <v/>
      </c>
      <c r="T112" s="5" t="str">
        <f t="shared" ref="T112" si="277">IF(U112="","",1)</f>
        <v/>
      </c>
      <c r="U112" s="4" t="str">
        <f t="shared" ref="U112" si="278">IF(SUM(Q112:R112)=0,"",SUM(Q112:R112))</f>
        <v/>
      </c>
      <c r="V112" s="6" t="str">
        <f t="shared" ref="V112" si="279">IF(U112="","",1)</f>
        <v/>
      </c>
      <c r="X112" s="60" t="str">
        <f t="shared" si="201"/>
        <v/>
      </c>
      <c r="Y112" s="46"/>
      <c r="Z112" s="76"/>
      <c r="AB112" s="82"/>
      <c r="AC112" s="45">
        <v>24</v>
      </c>
      <c r="AD112" s="60" t="s">
        <v>34</v>
      </c>
      <c r="AF112" s="45"/>
      <c r="AG112" s="1"/>
      <c r="AH112" s="1"/>
      <c r="AI112" s="1"/>
      <c r="AJ112" s="46"/>
      <c r="AK112" s="108"/>
      <c r="AL112" s="62" t="s">
        <v>7</v>
      </c>
      <c r="AM112" s="62" t="s">
        <v>7</v>
      </c>
      <c r="AN112" s="62" t="s">
        <v>7</v>
      </c>
      <c r="AO112" s="62" t="s">
        <v>7</v>
      </c>
      <c r="AP112" s="62" t="s">
        <v>7</v>
      </c>
      <c r="AQ112" s="62" t="s">
        <v>7</v>
      </c>
      <c r="AR112" s="62" t="s">
        <v>7</v>
      </c>
      <c r="AS112" s="62" t="s">
        <v>7</v>
      </c>
      <c r="AT112" s="62" t="s">
        <v>7</v>
      </c>
      <c r="AU112" s="62" t="s">
        <v>7</v>
      </c>
      <c r="AV112" s="62" t="s">
        <v>7</v>
      </c>
      <c r="AW112" s="62" t="s">
        <v>7</v>
      </c>
      <c r="AX112" s="62" t="s">
        <v>7</v>
      </c>
      <c r="AY112" s="62" t="s">
        <v>7</v>
      </c>
      <c r="AZ112" s="62" t="s">
        <v>7</v>
      </c>
      <c r="BA112" s="62" t="s">
        <v>7</v>
      </c>
      <c r="BB112" s="62" t="s">
        <v>7</v>
      </c>
      <c r="BC112" s="62" t="s">
        <v>7</v>
      </c>
      <c r="BD112" s="62" t="s">
        <v>7</v>
      </c>
      <c r="BE112" s="62" t="s">
        <v>7</v>
      </c>
      <c r="BF112" s="62" t="s">
        <v>7</v>
      </c>
      <c r="BG112" s="62" t="s">
        <v>7</v>
      </c>
      <c r="BH112" s="62" t="s">
        <v>7</v>
      </c>
      <c r="BI112" s="62" t="s">
        <v>7</v>
      </c>
      <c r="BJ112" s="62" t="s">
        <v>7</v>
      </c>
      <c r="BK112" s="62" t="s">
        <v>7</v>
      </c>
      <c r="BL112" s="62" t="s">
        <v>7</v>
      </c>
      <c r="BM112" s="62" t="s">
        <v>7</v>
      </c>
      <c r="BN112" s="62" t="s">
        <v>7</v>
      </c>
      <c r="BO112" s="62" t="s">
        <v>7</v>
      </c>
      <c r="BP112" s="62" t="s">
        <v>7</v>
      </c>
      <c r="BQ112" s="62" t="s">
        <v>7</v>
      </c>
      <c r="BR112" s="62" t="s">
        <v>7</v>
      </c>
      <c r="BS112" s="117"/>
      <c r="BT112" s="60" t="str">
        <f t="shared" si="202"/>
        <v/>
      </c>
      <c r="BU112" s="46">
        <v>24</v>
      </c>
      <c r="BV112" s="88"/>
    </row>
    <row r="113" spans="2:74" x14ac:dyDescent="0.35">
      <c r="B113" s="71"/>
      <c r="C113" s="45"/>
      <c r="D113" s="47"/>
      <c r="E113" s="60"/>
      <c r="G113" s="46"/>
      <c r="I113" s="61" t="str">
        <f>IF(SUM(AF113:AJ113)=0,"",SUM(AF113:AJ113))</f>
        <v/>
      </c>
      <c r="J113" s="108" t="s">
        <v>12</v>
      </c>
      <c r="K113" s="45" t="str">
        <f>IFERROR(LARGE((AL113:BR113),1),"")</f>
        <v/>
      </c>
      <c r="L113" s="1" t="str">
        <f>IFERROR(LARGE((AL113:BR113),2),"")</f>
        <v/>
      </c>
      <c r="M113" s="1" t="str">
        <f>IFERROR(LARGE((AL113:BR113),3),"")</f>
        <v/>
      </c>
      <c r="N113" s="1" t="str">
        <f>IFERROR(LARGE((AL113:BR113),4),"")</f>
        <v/>
      </c>
      <c r="O113" s="46" t="str">
        <f>IFERROR(LARGE((AL113:BR113),5),"")</f>
        <v/>
      </c>
      <c r="P113" s="1"/>
      <c r="Q113" s="56"/>
      <c r="R113" s="57"/>
      <c r="T113" s="5" t="str">
        <f t="shared" ref="T113" si="280">IF(U112="","",1)</f>
        <v/>
      </c>
      <c r="U113" s="126" t="str">
        <f t="shared" ref="U113" si="281">IF(U112="","",1)</f>
        <v/>
      </c>
      <c r="V113" s="6" t="str">
        <f t="shared" ref="V113" si="282">IF(U112="","",1)</f>
        <v/>
      </c>
      <c r="X113" s="60"/>
      <c r="Y113" s="46"/>
      <c r="Z113" s="76"/>
      <c r="AB113" s="82"/>
      <c r="AC113" s="45"/>
      <c r="AD113" s="60"/>
      <c r="AF113" s="45" t="s">
        <v>12</v>
      </c>
      <c r="AG113" s="1" t="s">
        <v>12</v>
      </c>
      <c r="AH113" s="1" t="s">
        <v>12</v>
      </c>
      <c r="AI113" s="1" t="s">
        <v>12</v>
      </c>
      <c r="AJ113" s="46" t="s">
        <v>12</v>
      </c>
      <c r="AK113" s="108"/>
      <c r="AL113" s="45" t="s">
        <v>12</v>
      </c>
      <c r="AM113" s="45" t="s">
        <v>12</v>
      </c>
      <c r="AN113" s="45" t="s">
        <v>12</v>
      </c>
      <c r="AO113" s="45" t="s">
        <v>12</v>
      </c>
      <c r="AP113" s="45" t="s">
        <v>12</v>
      </c>
      <c r="AQ113" s="45" t="s">
        <v>12</v>
      </c>
      <c r="AR113" s="45" t="s">
        <v>12</v>
      </c>
      <c r="AS113" s="45" t="s">
        <v>12</v>
      </c>
      <c r="AT113" s="45" t="s">
        <v>12</v>
      </c>
      <c r="AU113" s="45" t="s">
        <v>12</v>
      </c>
      <c r="AV113" s="45" t="s">
        <v>12</v>
      </c>
      <c r="AW113" s="45" t="s">
        <v>12</v>
      </c>
      <c r="AX113" s="45" t="s">
        <v>12</v>
      </c>
      <c r="AY113" s="45" t="s">
        <v>12</v>
      </c>
      <c r="AZ113" s="45" t="s">
        <v>12</v>
      </c>
      <c r="BA113" s="45" t="s">
        <v>12</v>
      </c>
      <c r="BB113" s="45" t="s">
        <v>12</v>
      </c>
      <c r="BC113" s="45" t="s">
        <v>12</v>
      </c>
      <c r="BD113" s="45" t="s">
        <v>12</v>
      </c>
      <c r="BE113" s="45" t="s">
        <v>12</v>
      </c>
      <c r="BF113" s="45" t="s">
        <v>12</v>
      </c>
      <c r="BG113" s="45" t="s">
        <v>12</v>
      </c>
      <c r="BH113" s="45" t="s">
        <v>12</v>
      </c>
      <c r="BI113" s="45" t="s">
        <v>12</v>
      </c>
      <c r="BJ113" s="45" t="s">
        <v>12</v>
      </c>
      <c r="BK113" s="45" t="s">
        <v>12</v>
      </c>
      <c r="BL113" s="45" t="s">
        <v>12</v>
      </c>
      <c r="BM113" s="45" t="s">
        <v>12</v>
      </c>
      <c r="BN113" s="45" t="s">
        <v>12</v>
      </c>
      <c r="BO113" s="45" t="s">
        <v>12</v>
      </c>
      <c r="BP113" s="45" t="s">
        <v>12</v>
      </c>
      <c r="BQ113" s="45" t="s">
        <v>12</v>
      </c>
      <c r="BR113" s="45" t="s">
        <v>12</v>
      </c>
      <c r="BS113" s="117"/>
      <c r="BT113" s="60"/>
      <c r="BU113" s="46"/>
      <c r="BV113" s="88"/>
    </row>
    <row r="114" spans="2:74" s="39" customFormat="1" ht="8.5" customHeight="1" thickBot="1" x14ac:dyDescent="0.4">
      <c r="B114" s="102"/>
      <c r="C114" s="92"/>
      <c r="D114" s="107"/>
      <c r="E114" s="103"/>
      <c r="F114" s="115"/>
      <c r="G114" s="116"/>
      <c r="I114" s="95"/>
      <c r="K114" s="96"/>
      <c r="L114" s="93"/>
      <c r="M114" s="93"/>
      <c r="N114" s="93"/>
      <c r="O114" s="94"/>
      <c r="Q114" s="112"/>
      <c r="R114" s="113"/>
      <c r="T114" s="110" t="str">
        <f t="shared" ref="T114" si="283">IF(U112="","",1)</f>
        <v/>
      </c>
      <c r="U114" s="93" t="str">
        <f t="shared" ref="U114" si="284">IF(U112="","",1)</f>
        <v/>
      </c>
      <c r="V114" s="109" t="str">
        <f t="shared" ref="V114" si="285">IF(U112="","",1)</f>
        <v/>
      </c>
      <c r="X114" s="107"/>
      <c r="Y114" s="97"/>
      <c r="Z114" s="98"/>
      <c r="AB114" s="104"/>
      <c r="AC114" s="92"/>
      <c r="AD114" s="139"/>
      <c r="AF114" s="140"/>
      <c r="AG114" s="141"/>
      <c r="AH114" s="141"/>
      <c r="AI114" s="141"/>
      <c r="AJ114" s="142"/>
      <c r="AL114" s="140"/>
      <c r="AM114" s="141"/>
      <c r="AN114" s="141"/>
      <c r="AO114" s="141"/>
      <c r="AP114" s="141"/>
      <c r="AQ114" s="141"/>
      <c r="AR114" s="141"/>
      <c r="AS114" s="141"/>
      <c r="AT114" s="141"/>
      <c r="AU114" s="141"/>
      <c r="AV114" s="141"/>
      <c r="AW114" s="141"/>
      <c r="AX114" s="141"/>
      <c r="AY114" s="141"/>
      <c r="AZ114" s="141"/>
      <c r="BA114" s="141"/>
      <c r="BB114" s="141"/>
      <c r="BC114" s="141"/>
      <c r="BD114" s="141"/>
      <c r="BE114" s="141"/>
      <c r="BF114" s="141"/>
      <c r="BG114" s="141"/>
      <c r="BH114" s="141"/>
      <c r="BI114" s="141"/>
      <c r="BJ114" s="141"/>
      <c r="BK114" s="141"/>
      <c r="BL114" s="141"/>
      <c r="BM114" s="141"/>
      <c r="BN114" s="141"/>
      <c r="BO114" s="141"/>
      <c r="BP114" s="141"/>
      <c r="BQ114" s="141"/>
      <c r="BR114" s="142"/>
      <c r="BS114" s="118"/>
      <c r="BT114" s="146"/>
      <c r="BU114" s="97"/>
      <c r="BV114" s="105"/>
    </row>
    <row r="115" spans="2:74" ht="8.5" customHeight="1" thickTop="1" x14ac:dyDescent="0.35">
      <c r="B115" s="71"/>
      <c r="C115" s="45"/>
      <c r="D115" s="47"/>
      <c r="E115" s="60"/>
      <c r="G115" s="46"/>
      <c r="I115" s="61"/>
      <c r="K115" s="45"/>
      <c r="L115" s="1"/>
      <c r="M115" s="1"/>
      <c r="N115" s="1"/>
      <c r="O115" s="46"/>
      <c r="P115" s="1"/>
      <c r="Q115" s="56"/>
      <c r="R115" s="57"/>
      <c r="T115" s="5" t="str">
        <f t="shared" ref="T115" si="286">IF(U116="","",1)</f>
        <v/>
      </c>
      <c r="U115" s="1" t="str">
        <f t="shared" ref="U115" si="287">IF(U116="","",1)</f>
        <v/>
      </c>
      <c r="V115" s="6" t="str">
        <f t="shared" ref="V115" si="288">IF(U116="","",1)</f>
        <v/>
      </c>
      <c r="X115" s="60"/>
      <c r="Y115" s="46"/>
      <c r="Z115" s="76"/>
      <c r="AB115" s="82"/>
      <c r="AC115" s="45"/>
      <c r="AD115" s="149"/>
      <c r="AF115" s="150"/>
      <c r="AG115" s="151"/>
      <c r="AH115" s="151"/>
      <c r="AI115" s="151"/>
      <c r="AJ115" s="152"/>
      <c r="AL115" s="150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  <c r="BI115" s="157"/>
      <c r="BJ115" s="157"/>
      <c r="BK115" s="157"/>
      <c r="BL115" s="157"/>
      <c r="BM115" s="157"/>
      <c r="BN115" s="157"/>
      <c r="BO115" s="157"/>
      <c r="BP115" s="157"/>
      <c r="BQ115" s="157"/>
      <c r="BR115" s="152"/>
      <c r="BS115" s="117"/>
      <c r="BT115" s="149"/>
      <c r="BU115" s="46"/>
      <c r="BV115" s="88"/>
    </row>
    <row r="116" spans="2:74" x14ac:dyDescent="0.35">
      <c r="B116" s="71"/>
      <c r="C116" s="45">
        <v>25</v>
      </c>
      <c r="D116" s="47" t="str">
        <f t="shared" si="212"/>
        <v/>
      </c>
      <c r="E116" s="60"/>
      <c r="F116" s="1" t="str">
        <f t="shared" si="213"/>
        <v/>
      </c>
      <c r="G116" s="46" t="str">
        <f t="shared" si="214"/>
        <v/>
      </c>
      <c r="I116" s="61"/>
      <c r="J116" s="108" t="s">
        <v>7</v>
      </c>
      <c r="K116" s="45" t="str">
        <f>IFERROR(LARGE((AL116:BR116),1),"")</f>
        <v/>
      </c>
      <c r="L116" s="1" t="str">
        <f>IFERROR(LARGE((AL116:BR116),2),"")</f>
        <v/>
      </c>
      <c r="M116" s="1" t="str">
        <f>IFERROR(LARGE((AL116:BR116),3),"")</f>
        <v/>
      </c>
      <c r="N116" s="1" t="str">
        <f>IFERROR(LARGE((AL116:BR116),4),"")</f>
        <v/>
      </c>
      <c r="O116" s="46" t="str">
        <f>IFERROR(LARGE((AL116:BR116),5),"")</f>
        <v/>
      </c>
      <c r="P116" s="1"/>
      <c r="Q116" s="56" t="str">
        <f t="shared" si="215"/>
        <v/>
      </c>
      <c r="R116" s="57" t="str">
        <f t="shared" si="216"/>
        <v/>
      </c>
      <c r="T116" s="5" t="str">
        <f t="shared" ref="T116" si="289">IF(U116="","",1)</f>
        <v/>
      </c>
      <c r="U116" s="4" t="str">
        <f t="shared" ref="U116" si="290">IF(SUM(Q116:R116)=0,"",SUM(Q116:R116))</f>
        <v/>
      </c>
      <c r="V116" s="6" t="str">
        <f t="shared" ref="V116" si="291">IF(U116="","",1)</f>
        <v/>
      </c>
      <c r="X116" s="60" t="str">
        <f t="shared" si="201"/>
        <v/>
      </c>
      <c r="Y116" s="46"/>
      <c r="Z116" s="76"/>
      <c r="AB116" s="82"/>
      <c r="AC116" s="45">
        <v>25</v>
      </c>
      <c r="AD116" s="60" t="s">
        <v>34</v>
      </c>
      <c r="AF116" s="45"/>
      <c r="AG116" s="1"/>
      <c r="AH116" s="1"/>
      <c r="AI116" s="1"/>
      <c r="AJ116" s="46"/>
      <c r="AK116" s="108"/>
      <c r="AL116" s="62" t="s">
        <v>7</v>
      </c>
      <c r="AM116" s="62" t="s">
        <v>7</v>
      </c>
      <c r="AN116" s="62" t="s">
        <v>7</v>
      </c>
      <c r="AO116" s="62" t="s">
        <v>7</v>
      </c>
      <c r="AP116" s="62" t="s">
        <v>7</v>
      </c>
      <c r="AQ116" s="62" t="s">
        <v>7</v>
      </c>
      <c r="AR116" s="62" t="s">
        <v>7</v>
      </c>
      <c r="AS116" s="62" t="s">
        <v>7</v>
      </c>
      <c r="AT116" s="62" t="s">
        <v>7</v>
      </c>
      <c r="AU116" s="62" t="s">
        <v>7</v>
      </c>
      <c r="AV116" s="62" t="s">
        <v>7</v>
      </c>
      <c r="AW116" s="62" t="s">
        <v>7</v>
      </c>
      <c r="AX116" s="62" t="s">
        <v>7</v>
      </c>
      <c r="AY116" s="62" t="s">
        <v>7</v>
      </c>
      <c r="AZ116" s="62" t="s">
        <v>7</v>
      </c>
      <c r="BA116" s="62" t="s">
        <v>7</v>
      </c>
      <c r="BB116" s="62" t="s">
        <v>7</v>
      </c>
      <c r="BC116" s="62" t="s">
        <v>7</v>
      </c>
      <c r="BD116" s="62" t="s">
        <v>7</v>
      </c>
      <c r="BE116" s="62" t="s">
        <v>7</v>
      </c>
      <c r="BF116" s="62" t="s">
        <v>7</v>
      </c>
      <c r="BG116" s="62" t="s">
        <v>7</v>
      </c>
      <c r="BH116" s="62" t="s">
        <v>7</v>
      </c>
      <c r="BI116" s="62" t="s">
        <v>7</v>
      </c>
      <c r="BJ116" s="62" t="s">
        <v>7</v>
      </c>
      <c r="BK116" s="62" t="s">
        <v>7</v>
      </c>
      <c r="BL116" s="62" t="s">
        <v>7</v>
      </c>
      <c r="BM116" s="62" t="s">
        <v>7</v>
      </c>
      <c r="BN116" s="62" t="s">
        <v>7</v>
      </c>
      <c r="BO116" s="62" t="s">
        <v>7</v>
      </c>
      <c r="BP116" s="62" t="s">
        <v>7</v>
      </c>
      <c r="BQ116" s="62" t="s">
        <v>7</v>
      </c>
      <c r="BR116" s="62" t="s">
        <v>7</v>
      </c>
      <c r="BS116" s="117"/>
      <c r="BT116" s="60" t="str">
        <f t="shared" si="202"/>
        <v/>
      </c>
      <c r="BU116" s="46">
        <v>25</v>
      </c>
      <c r="BV116" s="88"/>
    </row>
    <row r="117" spans="2:74" x14ac:dyDescent="0.35">
      <c r="B117" s="71"/>
      <c r="C117" s="45"/>
      <c r="D117" s="47"/>
      <c r="E117" s="60"/>
      <c r="G117" s="46"/>
      <c r="I117" s="61" t="str">
        <f>IF(SUM(AF117:AJ117)=0,"",SUM(AF117:AJ117))</f>
        <v/>
      </c>
      <c r="J117" s="108" t="s">
        <v>12</v>
      </c>
      <c r="K117" s="45" t="str">
        <f>IFERROR(LARGE((AL117:BR117),1),"")</f>
        <v/>
      </c>
      <c r="L117" s="1" t="str">
        <f>IFERROR(LARGE((AL117:BR117),2),"")</f>
        <v/>
      </c>
      <c r="M117" s="1" t="str">
        <f>IFERROR(LARGE((AL117:BR117),3),"")</f>
        <v/>
      </c>
      <c r="N117" s="1" t="str">
        <f>IFERROR(LARGE((AL117:BR117),4),"")</f>
        <v/>
      </c>
      <c r="O117" s="46" t="str">
        <f>IFERROR(LARGE((AL117:BR117),5),"")</f>
        <v/>
      </c>
      <c r="P117" s="1"/>
      <c r="Q117" s="56"/>
      <c r="R117" s="57"/>
      <c r="T117" s="5" t="str">
        <f t="shared" ref="T117" si="292">IF(U116="","",1)</f>
        <v/>
      </c>
      <c r="U117" s="126" t="str">
        <f t="shared" ref="U117" si="293">IF(U116="","",1)</f>
        <v/>
      </c>
      <c r="V117" s="6" t="str">
        <f t="shared" ref="V117" si="294">IF(U116="","",1)</f>
        <v/>
      </c>
      <c r="X117" s="60"/>
      <c r="Y117" s="46"/>
      <c r="Z117" s="76"/>
      <c r="AB117" s="82"/>
      <c r="AC117" s="45"/>
      <c r="AD117" s="60"/>
      <c r="AF117" s="45" t="s">
        <v>12</v>
      </c>
      <c r="AG117" s="1" t="s">
        <v>12</v>
      </c>
      <c r="AH117" s="1" t="s">
        <v>12</v>
      </c>
      <c r="AI117" s="1" t="s">
        <v>12</v>
      </c>
      <c r="AJ117" s="46" t="s">
        <v>12</v>
      </c>
      <c r="AK117" s="108"/>
      <c r="AL117" s="45" t="s">
        <v>12</v>
      </c>
      <c r="AM117" s="45" t="s">
        <v>12</v>
      </c>
      <c r="AN117" s="45" t="s">
        <v>12</v>
      </c>
      <c r="AO117" s="45" t="s">
        <v>12</v>
      </c>
      <c r="AP117" s="45" t="s">
        <v>12</v>
      </c>
      <c r="AQ117" s="45" t="s">
        <v>12</v>
      </c>
      <c r="AR117" s="45" t="s">
        <v>12</v>
      </c>
      <c r="AS117" s="45" t="s">
        <v>12</v>
      </c>
      <c r="AT117" s="45" t="s">
        <v>12</v>
      </c>
      <c r="AU117" s="45" t="s">
        <v>12</v>
      </c>
      <c r="AV117" s="45" t="s">
        <v>12</v>
      </c>
      <c r="AW117" s="45" t="s">
        <v>12</v>
      </c>
      <c r="AX117" s="45" t="s">
        <v>12</v>
      </c>
      <c r="AY117" s="45" t="s">
        <v>12</v>
      </c>
      <c r="AZ117" s="45" t="s">
        <v>12</v>
      </c>
      <c r="BA117" s="45" t="s">
        <v>12</v>
      </c>
      <c r="BB117" s="45" t="s">
        <v>12</v>
      </c>
      <c r="BC117" s="45" t="s">
        <v>12</v>
      </c>
      <c r="BD117" s="45" t="s">
        <v>12</v>
      </c>
      <c r="BE117" s="45" t="s">
        <v>12</v>
      </c>
      <c r="BF117" s="45" t="s">
        <v>12</v>
      </c>
      <c r="BG117" s="45" t="s">
        <v>12</v>
      </c>
      <c r="BH117" s="45" t="s">
        <v>12</v>
      </c>
      <c r="BI117" s="45" t="s">
        <v>12</v>
      </c>
      <c r="BJ117" s="45" t="s">
        <v>12</v>
      </c>
      <c r="BK117" s="45" t="s">
        <v>12</v>
      </c>
      <c r="BL117" s="45" t="s">
        <v>12</v>
      </c>
      <c r="BM117" s="45" t="s">
        <v>12</v>
      </c>
      <c r="BN117" s="45" t="s">
        <v>12</v>
      </c>
      <c r="BO117" s="45" t="s">
        <v>12</v>
      </c>
      <c r="BP117" s="45" t="s">
        <v>12</v>
      </c>
      <c r="BQ117" s="45" t="s">
        <v>12</v>
      </c>
      <c r="BR117" s="45" t="s">
        <v>12</v>
      </c>
      <c r="BS117" s="117"/>
      <c r="BT117" s="60"/>
      <c r="BU117" s="46"/>
      <c r="BV117" s="88"/>
    </row>
    <row r="118" spans="2:74" s="39" customFormat="1" ht="8.5" customHeight="1" thickBot="1" x14ac:dyDescent="0.4">
      <c r="B118" s="102"/>
      <c r="C118" s="92"/>
      <c r="D118" s="107"/>
      <c r="E118" s="103"/>
      <c r="F118" s="115"/>
      <c r="G118" s="116"/>
      <c r="I118" s="95"/>
      <c r="K118" s="96"/>
      <c r="L118" s="93"/>
      <c r="M118" s="93"/>
      <c r="N118" s="93"/>
      <c r="O118" s="94"/>
      <c r="Q118" s="112"/>
      <c r="R118" s="113"/>
      <c r="T118" s="110" t="str">
        <f t="shared" ref="T118" si="295">IF(U116="","",1)</f>
        <v/>
      </c>
      <c r="U118" s="93" t="str">
        <f t="shared" ref="U118" si="296">IF(U116="","",1)</f>
        <v/>
      </c>
      <c r="V118" s="109" t="str">
        <f t="shared" ref="V118" si="297">IF(U116="","",1)</f>
        <v/>
      </c>
      <c r="X118" s="107"/>
      <c r="Y118" s="97"/>
      <c r="Z118" s="98"/>
      <c r="AB118" s="104"/>
      <c r="AC118" s="92"/>
      <c r="AD118" s="148"/>
      <c r="AF118" s="153"/>
      <c r="AG118" s="154"/>
      <c r="AH118" s="154"/>
      <c r="AI118" s="155"/>
      <c r="AJ118" s="156"/>
      <c r="AL118" s="159"/>
      <c r="AM118" s="155"/>
      <c r="AN118" s="155"/>
      <c r="AO118" s="155"/>
      <c r="AP118" s="155"/>
      <c r="AQ118" s="155"/>
      <c r="AR118" s="155"/>
      <c r="AS118" s="155"/>
      <c r="AT118" s="155"/>
      <c r="AU118" s="155"/>
      <c r="AV118" s="155"/>
      <c r="AW118" s="155"/>
      <c r="AX118" s="155"/>
      <c r="AY118" s="155"/>
      <c r="AZ118" s="155"/>
      <c r="BA118" s="155"/>
      <c r="BB118" s="155"/>
      <c r="BC118" s="155"/>
      <c r="BD118" s="155"/>
      <c r="BE118" s="155"/>
      <c r="BF118" s="155"/>
      <c r="BG118" s="155"/>
      <c r="BH118" s="155"/>
      <c r="BI118" s="155"/>
      <c r="BJ118" s="155"/>
      <c r="BK118" s="155"/>
      <c r="BL118" s="155"/>
      <c r="BM118" s="155"/>
      <c r="BN118" s="155"/>
      <c r="BO118" s="155"/>
      <c r="BP118" s="155"/>
      <c r="BQ118" s="155"/>
      <c r="BR118" s="156"/>
      <c r="BS118" s="118"/>
      <c r="BT118" s="158"/>
      <c r="BU118" s="97"/>
      <c r="BV118" s="105"/>
    </row>
    <row r="119" spans="2:74" ht="8.5" customHeight="1" thickTop="1" x14ac:dyDescent="0.35">
      <c r="B119" s="71"/>
      <c r="C119" s="45"/>
      <c r="D119" s="47"/>
      <c r="E119" s="60"/>
      <c r="G119" s="46"/>
      <c r="I119" s="61"/>
      <c r="K119" s="45"/>
      <c r="L119" s="1"/>
      <c r="M119" s="1"/>
      <c r="N119" s="1"/>
      <c r="O119" s="46"/>
      <c r="P119" s="1"/>
      <c r="Q119" s="56"/>
      <c r="R119" s="57"/>
      <c r="T119" s="5" t="str">
        <f t="shared" ref="T119" si="298">IF(U120="","",1)</f>
        <v/>
      </c>
      <c r="U119" s="1" t="str">
        <f t="shared" ref="U119" si="299">IF(U120="","",1)</f>
        <v/>
      </c>
      <c r="V119" s="6" t="str">
        <f t="shared" ref="V119" si="300">IF(U120="","",1)</f>
        <v/>
      </c>
      <c r="X119" s="60"/>
      <c r="Y119" s="46"/>
      <c r="Z119" s="76"/>
      <c r="AB119" s="82"/>
      <c r="AC119" s="45"/>
      <c r="AD119" s="134"/>
      <c r="AF119" s="135"/>
      <c r="AG119" s="136"/>
      <c r="AH119" s="136"/>
      <c r="AI119" s="137"/>
      <c r="AJ119" s="138"/>
      <c r="AL119" s="143"/>
      <c r="AM119" s="137"/>
      <c r="AN119" s="137"/>
      <c r="AO119" s="137"/>
      <c r="AP119" s="137"/>
      <c r="AQ119" s="137"/>
      <c r="AR119" s="137"/>
      <c r="AS119" s="137"/>
      <c r="AT119" s="137"/>
      <c r="AU119" s="137"/>
      <c r="AV119" s="137"/>
      <c r="AW119" s="137"/>
      <c r="AX119" s="137"/>
      <c r="AY119" s="137"/>
      <c r="AZ119" s="137"/>
      <c r="BA119" s="137"/>
      <c r="BB119" s="137"/>
      <c r="BC119" s="137"/>
      <c r="BD119" s="137"/>
      <c r="BE119" s="137"/>
      <c r="BF119" s="137"/>
      <c r="BG119" s="137"/>
      <c r="BH119" s="137"/>
      <c r="BI119" s="144"/>
      <c r="BJ119" s="144"/>
      <c r="BK119" s="144"/>
      <c r="BL119" s="144"/>
      <c r="BM119" s="144"/>
      <c r="BN119" s="144"/>
      <c r="BO119" s="144"/>
      <c r="BP119" s="144"/>
      <c r="BQ119" s="144"/>
      <c r="BR119" s="145"/>
      <c r="BS119" s="117"/>
      <c r="BT119" s="134"/>
      <c r="BU119" s="46"/>
      <c r="BV119" s="88"/>
    </row>
    <row r="120" spans="2:74" x14ac:dyDescent="0.35">
      <c r="B120" s="71"/>
      <c r="C120" s="45">
        <v>26</v>
      </c>
      <c r="D120" s="47" t="str">
        <f t="shared" si="212"/>
        <v/>
      </c>
      <c r="E120" s="60"/>
      <c r="F120" s="1" t="str">
        <f t="shared" si="213"/>
        <v/>
      </c>
      <c r="G120" s="46" t="str">
        <f t="shared" si="214"/>
        <v/>
      </c>
      <c r="I120" s="61"/>
      <c r="J120" s="108" t="s">
        <v>7</v>
      </c>
      <c r="K120" s="45" t="str">
        <f>IFERROR(LARGE((AL120:BR120),1),"")</f>
        <v/>
      </c>
      <c r="L120" s="1" t="str">
        <f>IFERROR(LARGE((AL120:BR120),2),"")</f>
        <v/>
      </c>
      <c r="M120" s="1" t="str">
        <f>IFERROR(LARGE((AL120:BR120),3),"")</f>
        <v/>
      </c>
      <c r="N120" s="1" t="str">
        <f>IFERROR(LARGE((AL120:BR120),4),"")</f>
        <v/>
      </c>
      <c r="O120" s="46" t="str">
        <f>IFERROR(LARGE((AL120:BR120),5),"")</f>
        <v/>
      </c>
      <c r="P120" s="1"/>
      <c r="Q120" s="56" t="str">
        <f t="shared" si="215"/>
        <v/>
      </c>
      <c r="R120" s="57" t="str">
        <f t="shared" si="216"/>
        <v/>
      </c>
      <c r="T120" s="5" t="str">
        <f t="shared" ref="T120" si="301">IF(U120="","",1)</f>
        <v/>
      </c>
      <c r="U120" s="4" t="str">
        <f t="shared" ref="U120" si="302">IF(SUM(Q120:R120)=0,"",SUM(Q120:R120))</f>
        <v/>
      </c>
      <c r="V120" s="6" t="str">
        <f t="shared" ref="V120" si="303">IF(U120="","",1)</f>
        <v/>
      </c>
      <c r="X120" s="60" t="str">
        <f t="shared" si="201"/>
        <v/>
      </c>
      <c r="Y120" s="46"/>
      <c r="Z120" s="76"/>
      <c r="AB120" s="82"/>
      <c r="AC120" s="45">
        <v>26</v>
      </c>
      <c r="AD120" s="60" t="s">
        <v>34</v>
      </c>
      <c r="AF120" s="45"/>
      <c r="AG120" s="1"/>
      <c r="AH120" s="1"/>
      <c r="AI120" s="1"/>
      <c r="AJ120" s="46"/>
      <c r="AK120" s="108"/>
      <c r="AL120" s="62" t="s">
        <v>7</v>
      </c>
      <c r="AM120" s="62" t="s">
        <v>7</v>
      </c>
      <c r="AN120" s="62" t="s">
        <v>7</v>
      </c>
      <c r="AO120" s="62" t="s">
        <v>7</v>
      </c>
      <c r="AP120" s="62" t="s">
        <v>7</v>
      </c>
      <c r="AQ120" s="62" t="s">
        <v>7</v>
      </c>
      <c r="AR120" s="62" t="s">
        <v>7</v>
      </c>
      <c r="AS120" s="62" t="s">
        <v>7</v>
      </c>
      <c r="AT120" s="62" t="s">
        <v>7</v>
      </c>
      <c r="AU120" s="62" t="s">
        <v>7</v>
      </c>
      <c r="AV120" s="62" t="s">
        <v>7</v>
      </c>
      <c r="AW120" s="62" t="s">
        <v>7</v>
      </c>
      <c r="AX120" s="62" t="s">
        <v>7</v>
      </c>
      <c r="AY120" s="62" t="s">
        <v>7</v>
      </c>
      <c r="AZ120" s="62" t="s">
        <v>7</v>
      </c>
      <c r="BA120" s="62" t="s">
        <v>7</v>
      </c>
      <c r="BB120" s="62" t="s">
        <v>7</v>
      </c>
      <c r="BC120" s="62" t="s">
        <v>7</v>
      </c>
      <c r="BD120" s="62" t="s">
        <v>7</v>
      </c>
      <c r="BE120" s="62" t="s">
        <v>7</v>
      </c>
      <c r="BF120" s="62" t="s">
        <v>7</v>
      </c>
      <c r="BG120" s="62" t="s">
        <v>7</v>
      </c>
      <c r="BH120" s="62" t="s">
        <v>7</v>
      </c>
      <c r="BI120" s="62" t="s">
        <v>7</v>
      </c>
      <c r="BJ120" s="62" t="s">
        <v>7</v>
      </c>
      <c r="BK120" s="62" t="s">
        <v>7</v>
      </c>
      <c r="BL120" s="62" t="s">
        <v>7</v>
      </c>
      <c r="BM120" s="62" t="s">
        <v>7</v>
      </c>
      <c r="BN120" s="62" t="s">
        <v>7</v>
      </c>
      <c r="BO120" s="62" t="s">
        <v>7</v>
      </c>
      <c r="BP120" s="62" t="s">
        <v>7</v>
      </c>
      <c r="BQ120" s="62" t="s">
        <v>7</v>
      </c>
      <c r="BR120" s="62" t="s">
        <v>7</v>
      </c>
      <c r="BS120" s="117"/>
      <c r="BT120" s="60" t="str">
        <f t="shared" si="202"/>
        <v/>
      </c>
      <c r="BU120" s="46">
        <v>26</v>
      </c>
      <c r="BV120" s="88"/>
    </row>
    <row r="121" spans="2:74" x14ac:dyDescent="0.35">
      <c r="B121" s="71"/>
      <c r="C121" s="45"/>
      <c r="D121" s="47"/>
      <c r="E121" s="60"/>
      <c r="G121" s="46"/>
      <c r="I121" s="61" t="str">
        <f>IF(SUM(AF121:AJ121)=0,"",SUM(AF121:AJ121))</f>
        <v/>
      </c>
      <c r="J121" s="108" t="s">
        <v>12</v>
      </c>
      <c r="K121" s="45" t="str">
        <f>IFERROR(LARGE((AL121:BR121),1),"")</f>
        <v/>
      </c>
      <c r="L121" s="1" t="str">
        <f>IFERROR(LARGE((AL121:BR121),2),"")</f>
        <v/>
      </c>
      <c r="M121" s="1" t="str">
        <f>IFERROR(LARGE((AL121:BR121),3),"")</f>
        <v/>
      </c>
      <c r="N121" s="1" t="str">
        <f>IFERROR(LARGE((AL121:BR121),4),"")</f>
        <v/>
      </c>
      <c r="O121" s="46" t="str">
        <f>IFERROR(LARGE((AL121:BR121),5),"")</f>
        <v/>
      </c>
      <c r="P121" s="1"/>
      <c r="Q121" s="56"/>
      <c r="R121" s="57"/>
      <c r="T121" s="5" t="str">
        <f t="shared" ref="T121" si="304">IF(U120="","",1)</f>
        <v/>
      </c>
      <c r="U121" s="126" t="str">
        <f t="shared" ref="U121" si="305">IF(U120="","",1)</f>
        <v/>
      </c>
      <c r="V121" s="6" t="str">
        <f t="shared" ref="V121" si="306">IF(U120="","",1)</f>
        <v/>
      </c>
      <c r="X121" s="60"/>
      <c r="Y121" s="46"/>
      <c r="Z121" s="76"/>
      <c r="AB121" s="82"/>
      <c r="AC121" s="45"/>
      <c r="AD121" s="60"/>
      <c r="AF121" s="45" t="s">
        <v>12</v>
      </c>
      <c r="AG121" s="1" t="s">
        <v>12</v>
      </c>
      <c r="AH121" s="1" t="s">
        <v>12</v>
      </c>
      <c r="AI121" s="1" t="s">
        <v>12</v>
      </c>
      <c r="AJ121" s="46" t="s">
        <v>12</v>
      </c>
      <c r="AK121" s="108"/>
      <c r="AL121" s="45" t="s">
        <v>12</v>
      </c>
      <c r="AM121" s="45" t="s">
        <v>12</v>
      </c>
      <c r="AN121" s="45" t="s">
        <v>12</v>
      </c>
      <c r="AO121" s="45" t="s">
        <v>12</v>
      </c>
      <c r="AP121" s="45" t="s">
        <v>12</v>
      </c>
      <c r="AQ121" s="45" t="s">
        <v>12</v>
      </c>
      <c r="AR121" s="45" t="s">
        <v>12</v>
      </c>
      <c r="AS121" s="45" t="s">
        <v>12</v>
      </c>
      <c r="AT121" s="45" t="s">
        <v>12</v>
      </c>
      <c r="AU121" s="45" t="s">
        <v>12</v>
      </c>
      <c r="AV121" s="45" t="s">
        <v>12</v>
      </c>
      <c r="AW121" s="45" t="s">
        <v>12</v>
      </c>
      <c r="AX121" s="45" t="s">
        <v>12</v>
      </c>
      <c r="AY121" s="45" t="s">
        <v>12</v>
      </c>
      <c r="AZ121" s="45" t="s">
        <v>12</v>
      </c>
      <c r="BA121" s="45" t="s">
        <v>12</v>
      </c>
      <c r="BB121" s="45" t="s">
        <v>12</v>
      </c>
      <c r="BC121" s="45" t="s">
        <v>12</v>
      </c>
      <c r="BD121" s="45" t="s">
        <v>12</v>
      </c>
      <c r="BE121" s="45" t="s">
        <v>12</v>
      </c>
      <c r="BF121" s="45" t="s">
        <v>12</v>
      </c>
      <c r="BG121" s="45" t="s">
        <v>12</v>
      </c>
      <c r="BH121" s="45" t="s">
        <v>12</v>
      </c>
      <c r="BI121" s="45" t="s">
        <v>12</v>
      </c>
      <c r="BJ121" s="45" t="s">
        <v>12</v>
      </c>
      <c r="BK121" s="45" t="s">
        <v>12</v>
      </c>
      <c r="BL121" s="45" t="s">
        <v>12</v>
      </c>
      <c r="BM121" s="45" t="s">
        <v>12</v>
      </c>
      <c r="BN121" s="45" t="s">
        <v>12</v>
      </c>
      <c r="BO121" s="45" t="s">
        <v>12</v>
      </c>
      <c r="BP121" s="45" t="s">
        <v>12</v>
      </c>
      <c r="BQ121" s="45" t="s">
        <v>12</v>
      </c>
      <c r="BR121" s="45" t="s">
        <v>12</v>
      </c>
      <c r="BS121" s="117"/>
      <c r="BT121" s="60"/>
      <c r="BU121" s="46"/>
      <c r="BV121" s="88"/>
    </row>
    <row r="122" spans="2:74" s="39" customFormat="1" ht="8.5" customHeight="1" thickBot="1" x14ac:dyDescent="0.4">
      <c r="B122" s="102"/>
      <c r="C122" s="92"/>
      <c r="D122" s="107"/>
      <c r="E122" s="103"/>
      <c r="F122" s="115"/>
      <c r="G122" s="116"/>
      <c r="I122" s="95"/>
      <c r="K122" s="96"/>
      <c r="L122" s="93"/>
      <c r="M122" s="93"/>
      <c r="N122" s="93"/>
      <c r="O122" s="94"/>
      <c r="Q122" s="112"/>
      <c r="R122" s="113"/>
      <c r="T122" s="110" t="str">
        <f t="shared" ref="T122" si="307">IF(U120="","",1)</f>
        <v/>
      </c>
      <c r="U122" s="93" t="str">
        <f t="shared" ref="U122" si="308">IF(U120="","",1)</f>
        <v/>
      </c>
      <c r="V122" s="109" t="str">
        <f t="shared" ref="V122" si="309">IF(U120="","",1)</f>
        <v/>
      </c>
      <c r="X122" s="107"/>
      <c r="Y122" s="97"/>
      <c r="Z122" s="98"/>
      <c r="AB122" s="104"/>
      <c r="AC122" s="92"/>
      <c r="AD122" s="139"/>
      <c r="AF122" s="140"/>
      <c r="AG122" s="141"/>
      <c r="AH122" s="141"/>
      <c r="AI122" s="141"/>
      <c r="AJ122" s="142"/>
      <c r="AL122" s="140"/>
      <c r="AM122" s="141"/>
      <c r="AN122" s="141"/>
      <c r="AO122" s="141"/>
      <c r="AP122" s="141"/>
      <c r="AQ122" s="141"/>
      <c r="AR122" s="141"/>
      <c r="AS122" s="141"/>
      <c r="AT122" s="141"/>
      <c r="AU122" s="141"/>
      <c r="AV122" s="141"/>
      <c r="AW122" s="141"/>
      <c r="AX122" s="141"/>
      <c r="AY122" s="141"/>
      <c r="AZ122" s="141"/>
      <c r="BA122" s="141"/>
      <c r="BB122" s="141"/>
      <c r="BC122" s="141"/>
      <c r="BD122" s="141"/>
      <c r="BE122" s="141"/>
      <c r="BF122" s="141"/>
      <c r="BG122" s="141"/>
      <c r="BH122" s="141"/>
      <c r="BI122" s="141"/>
      <c r="BJ122" s="141"/>
      <c r="BK122" s="141"/>
      <c r="BL122" s="141"/>
      <c r="BM122" s="141"/>
      <c r="BN122" s="141"/>
      <c r="BO122" s="141"/>
      <c r="BP122" s="141"/>
      <c r="BQ122" s="141"/>
      <c r="BR122" s="142"/>
      <c r="BS122" s="118"/>
      <c r="BT122" s="146"/>
      <c r="BU122" s="97"/>
      <c r="BV122" s="105"/>
    </row>
    <row r="123" spans="2:74" ht="8.5" customHeight="1" thickTop="1" x14ac:dyDescent="0.35">
      <c r="B123" s="71"/>
      <c r="C123" s="45"/>
      <c r="D123" s="47"/>
      <c r="E123" s="60"/>
      <c r="G123" s="46"/>
      <c r="I123" s="61"/>
      <c r="K123" s="45"/>
      <c r="L123" s="1"/>
      <c r="M123" s="1"/>
      <c r="N123" s="1"/>
      <c r="O123" s="46"/>
      <c r="P123" s="1"/>
      <c r="Q123" s="56"/>
      <c r="R123" s="57"/>
      <c r="T123" s="5" t="str">
        <f t="shared" ref="T123" si="310">IF(U124="","",1)</f>
        <v/>
      </c>
      <c r="U123" s="1" t="str">
        <f t="shared" ref="U123" si="311">IF(U124="","",1)</f>
        <v/>
      </c>
      <c r="V123" s="6" t="str">
        <f t="shared" ref="V123" si="312">IF(U124="","",1)</f>
        <v/>
      </c>
      <c r="X123" s="60"/>
      <c r="Y123" s="46"/>
      <c r="Z123" s="76"/>
      <c r="AB123" s="82"/>
      <c r="AC123" s="45"/>
      <c r="AD123" s="149"/>
      <c r="AF123" s="150"/>
      <c r="AG123" s="151"/>
      <c r="AH123" s="151"/>
      <c r="AI123" s="151"/>
      <c r="AJ123" s="152"/>
      <c r="AL123" s="150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  <c r="BI123" s="157"/>
      <c r="BJ123" s="157"/>
      <c r="BK123" s="157"/>
      <c r="BL123" s="157"/>
      <c r="BM123" s="157"/>
      <c r="BN123" s="157"/>
      <c r="BO123" s="157"/>
      <c r="BP123" s="157"/>
      <c r="BQ123" s="157"/>
      <c r="BR123" s="152"/>
      <c r="BS123" s="117"/>
      <c r="BT123" s="149"/>
      <c r="BU123" s="46"/>
      <c r="BV123" s="88"/>
    </row>
    <row r="124" spans="2:74" x14ac:dyDescent="0.35">
      <c r="B124" s="71"/>
      <c r="C124" s="45">
        <v>27</v>
      </c>
      <c r="D124" s="47" t="str">
        <f t="shared" si="212"/>
        <v/>
      </c>
      <c r="E124" s="60"/>
      <c r="F124" s="1" t="str">
        <f t="shared" si="213"/>
        <v/>
      </c>
      <c r="G124" s="46" t="str">
        <f t="shared" si="214"/>
        <v/>
      </c>
      <c r="I124" s="61"/>
      <c r="J124" s="108" t="s">
        <v>7</v>
      </c>
      <c r="K124" s="45" t="str">
        <f>IFERROR(LARGE((AL124:BR124),1),"")</f>
        <v/>
      </c>
      <c r="L124" s="1" t="str">
        <f>IFERROR(LARGE((AL124:BR124),2),"")</f>
        <v/>
      </c>
      <c r="M124" s="1" t="str">
        <f>IFERROR(LARGE((AL124:BR124),3),"")</f>
        <v/>
      </c>
      <c r="N124" s="1" t="str">
        <f>IFERROR(LARGE((AL124:BR124),4),"")</f>
        <v/>
      </c>
      <c r="O124" s="46" t="str">
        <f>IFERROR(LARGE((AL124:BR124),5),"")</f>
        <v/>
      </c>
      <c r="P124" s="1"/>
      <c r="Q124" s="56" t="str">
        <f t="shared" si="215"/>
        <v/>
      </c>
      <c r="R124" s="57" t="str">
        <f t="shared" si="216"/>
        <v/>
      </c>
      <c r="T124" s="5" t="str">
        <f t="shared" ref="T124" si="313">IF(U124="","",1)</f>
        <v/>
      </c>
      <c r="U124" s="4" t="str">
        <f t="shared" ref="U124" si="314">IF(SUM(Q124:R124)=0,"",SUM(Q124:R124))</f>
        <v/>
      </c>
      <c r="V124" s="6" t="str">
        <f t="shared" ref="V124" si="315">IF(U124="","",1)</f>
        <v/>
      </c>
      <c r="X124" s="60" t="str">
        <f t="shared" si="201"/>
        <v/>
      </c>
      <c r="Y124" s="46"/>
      <c r="Z124" s="76"/>
      <c r="AB124" s="82"/>
      <c r="AC124" s="45">
        <v>27</v>
      </c>
      <c r="AD124" s="60" t="s">
        <v>34</v>
      </c>
      <c r="AF124" s="45"/>
      <c r="AG124" s="1"/>
      <c r="AH124" s="1"/>
      <c r="AI124" s="1"/>
      <c r="AJ124" s="46"/>
      <c r="AK124" s="108"/>
      <c r="AL124" s="62" t="s">
        <v>7</v>
      </c>
      <c r="AM124" s="62" t="s">
        <v>7</v>
      </c>
      <c r="AN124" s="62" t="s">
        <v>7</v>
      </c>
      <c r="AO124" s="62" t="s">
        <v>7</v>
      </c>
      <c r="AP124" s="62" t="s">
        <v>7</v>
      </c>
      <c r="AQ124" s="62" t="s">
        <v>7</v>
      </c>
      <c r="AR124" s="62" t="s">
        <v>7</v>
      </c>
      <c r="AS124" s="62" t="s">
        <v>7</v>
      </c>
      <c r="AT124" s="62" t="s">
        <v>7</v>
      </c>
      <c r="AU124" s="62" t="s">
        <v>7</v>
      </c>
      <c r="AV124" s="62" t="s">
        <v>7</v>
      </c>
      <c r="AW124" s="62" t="s">
        <v>7</v>
      </c>
      <c r="AX124" s="62" t="s">
        <v>7</v>
      </c>
      <c r="AY124" s="62" t="s">
        <v>7</v>
      </c>
      <c r="AZ124" s="62" t="s">
        <v>7</v>
      </c>
      <c r="BA124" s="62" t="s">
        <v>7</v>
      </c>
      <c r="BB124" s="62" t="s">
        <v>7</v>
      </c>
      <c r="BC124" s="62" t="s">
        <v>7</v>
      </c>
      <c r="BD124" s="62" t="s">
        <v>7</v>
      </c>
      <c r="BE124" s="62" t="s">
        <v>7</v>
      </c>
      <c r="BF124" s="62" t="s">
        <v>7</v>
      </c>
      <c r="BG124" s="62" t="s">
        <v>7</v>
      </c>
      <c r="BH124" s="62" t="s">
        <v>7</v>
      </c>
      <c r="BI124" s="62" t="s">
        <v>7</v>
      </c>
      <c r="BJ124" s="62" t="s">
        <v>7</v>
      </c>
      <c r="BK124" s="62" t="s">
        <v>7</v>
      </c>
      <c r="BL124" s="62" t="s">
        <v>7</v>
      </c>
      <c r="BM124" s="62" t="s">
        <v>7</v>
      </c>
      <c r="BN124" s="62" t="s">
        <v>7</v>
      </c>
      <c r="BO124" s="62" t="s">
        <v>7</v>
      </c>
      <c r="BP124" s="62" t="s">
        <v>7</v>
      </c>
      <c r="BQ124" s="62" t="s">
        <v>7</v>
      </c>
      <c r="BR124" s="62" t="s">
        <v>7</v>
      </c>
      <c r="BS124" s="117"/>
      <c r="BT124" s="60" t="str">
        <f t="shared" si="202"/>
        <v/>
      </c>
      <c r="BU124" s="46">
        <v>27</v>
      </c>
      <c r="BV124" s="88"/>
    </row>
    <row r="125" spans="2:74" x14ac:dyDescent="0.35">
      <c r="B125" s="71"/>
      <c r="C125" s="45"/>
      <c r="D125" s="47"/>
      <c r="E125" s="60"/>
      <c r="F125" s="45"/>
      <c r="G125" s="46"/>
      <c r="I125" s="61" t="str">
        <f>IF(SUM(AF125:AJ125)=0,"",SUM(AF125:AJ125))</f>
        <v/>
      </c>
      <c r="J125" s="108" t="s">
        <v>12</v>
      </c>
      <c r="K125" s="45" t="str">
        <f>IFERROR(LARGE((AL125:BR125),1),"")</f>
        <v/>
      </c>
      <c r="L125" s="1" t="str">
        <f>IFERROR(LARGE((AL125:BR125),2),"")</f>
        <v/>
      </c>
      <c r="M125" s="1" t="str">
        <f>IFERROR(LARGE((AL125:BR125),3),"")</f>
        <v/>
      </c>
      <c r="N125" s="1" t="str">
        <f>IFERROR(LARGE((AL125:BR125),4),"")</f>
        <v/>
      </c>
      <c r="O125" s="46" t="str">
        <f>IFERROR(LARGE((AL125:BR125),5),"")</f>
        <v/>
      </c>
      <c r="P125" s="1"/>
      <c r="Q125" s="56"/>
      <c r="R125" s="57"/>
      <c r="T125" s="5" t="str">
        <f t="shared" ref="T125" si="316">IF(U124="","",1)</f>
        <v/>
      </c>
      <c r="U125" s="126" t="str">
        <f t="shared" ref="U125" si="317">IF(U124="","",1)</f>
        <v/>
      </c>
      <c r="V125" s="6" t="str">
        <f t="shared" ref="V125" si="318">IF(U124="","",1)</f>
        <v/>
      </c>
      <c r="X125" s="60"/>
      <c r="Y125" s="46"/>
      <c r="Z125" s="76"/>
      <c r="AB125" s="82"/>
      <c r="AC125" s="45"/>
      <c r="AD125" s="60"/>
      <c r="AF125" s="45" t="s">
        <v>12</v>
      </c>
      <c r="AG125" s="1" t="s">
        <v>12</v>
      </c>
      <c r="AH125" s="1" t="s">
        <v>12</v>
      </c>
      <c r="AI125" s="1" t="s">
        <v>12</v>
      </c>
      <c r="AJ125" s="46" t="s">
        <v>12</v>
      </c>
      <c r="AK125" s="108"/>
      <c r="AL125" s="45" t="s">
        <v>12</v>
      </c>
      <c r="AM125" s="45" t="s">
        <v>12</v>
      </c>
      <c r="AN125" s="45" t="s">
        <v>12</v>
      </c>
      <c r="AO125" s="45" t="s">
        <v>12</v>
      </c>
      <c r="AP125" s="45" t="s">
        <v>12</v>
      </c>
      <c r="AQ125" s="45" t="s">
        <v>12</v>
      </c>
      <c r="AR125" s="45" t="s">
        <v>12</v>
      </c>
      <c r="AS125" s="45" t="s">
        <v>12</v>
      </c>
      <c r="AT125" s="45" t="s">
        <v>12</v>
      </c>
      <c r="AU125" s="45" t="s">
        <v>12</v>
      </c>
      <c r="AV125" s="45" t="s">
        <v>12</v>
      </c>
      <c r="AW125" s="45" t="s">
        <v>12</v>
      </c>
      <c r="AX125" s="45" t="s">
        <v>12</v>
      </c>
      <c r="AY125" s="45" t="s">
        <v>12</v>
      </c>
      <c r="AZ125" s="45" t="s">
        <v>12</v>
      </c>
      <c r="BA125" s="45" t="s">
        <v>12</v>
      </c>
      <c r="BB125" s="45" t="s">
        <v>12</v>
      </c>
      <c r="BC125" s="45" t="s">
        <v>12</v>
      </c>
      <c r="BD125" s="45" t="s">
        <v>12</v>
      </c>
      <c r="BE125" s="45" t="s">
        <v>12</v>
      </c>
      <c r="BF125" s="45" t="s">
        <v>12</v>
      </c>
      <c r="BG125" s="45" t="s">
        <v>12</v>
      </c>
      <c r="BH125" s="45" t="s">
        <v>12</v>
      </c>
      <c r="BI125" s="45" t="s">
        <v>12</v>
      </c>
      <c r="BJ125" s="45" t="s">
        <v>12</v>
      </c>
      <c r="BK125" s="45" t="s">
        <v>12</v>
      </c>
      <c r="BL125" s="45" t="s">
        <v>12</v>
      </c>
      <c r="BM125" s="45" t="s">
        <v>12</v>
      </c>
      <c r="BN125" s="45" t="s">
        <v>12</v>
      </c>
      <c r="BO125" s="45" t="s">
        <v>12</v>
      </c>
      <c r="BP125" s="45" t="s">
        <v>12</v>
      </c>
      <c r="BQ125" s="45" t="s">
        <v>12</v>
      </c>
      <c r="BR125" s="45" t="s">
        <v>12</v>
      </c>
      <c r="BS125" s="117"/>
      <c r="BT125" s="60"/>
      <c r="BU125" s="46"/>
      <c r="BV125" s="88"/>
    </row>
    <row r="126" spans="2:74" s="39" customFormat="1" ht="8.5" customHeight="1" thickBot="1" x14ac:dyDescent="0.4">
      <c r="B126" s="102"/>
      <c r="C126" s="92"/>
      <c r="D126" s="107"/>
      <c r="E126" s="103"/>
      <c r="F126" s="115"/>
      <c r="G126" s="116"/>
      <c r="I126" s="95"/>
      <c r="K126" s="96"/>
      <c r="L126" s="93"/>
      <c r="M126" s="93"/>
      <c r="N126" s="93"/>
      <c r="O126" s="94"/>
      <c r="Q126" s="112"/>
      <c r="R126" s="113"/>
      <c r="T126" s="110" t="str">
        <f t="shared" ref="T126" si="319">IF(U124="","",1)</f>
        <v/>
      </c>
      <c r="U126" s="93" t="str">
        <f t="shared" ref="U126" si="320">IF(U124="","",1)</f>
        <v/>
      </c>
      <c r="V126" s="109" t="str">
        <f t="shared" ref="V126" si="321">IF(U124="","",1)</f>
        <v/>
      </c>
      <c r="X126" s="107"/>
      <c r="Y126" s="97"/>
      <c r="Z126" s="98"/>
      <c r="AB126" s="104"/>
      <c r="AC126" s="92"/>
      <c r="AD126" s="148"/>
      <c r="AF126" s="153"/>
      <c r="AG126" s="154"/>
      <c r="AH126" s="154"/>
      <c r="AI126" s="155"/>
      <c r="AJ126" s="156"/>
      <c r="AL126" s="159"/>
      <c r="AM126" s="155"/>
      <c r="AN126" s="155"/>
      <c r="AO126" s="155"/>
      <c r="AP126" s="155"/>
      <c r="AQ126" s="155"/>
      <c r="AR126" s="155"/>
      <c r="AS126" s="155"/>
      <c r="AT126" s="155"/>
      <c r="AU126" s="155"/>
      <c r="AV126" s="155"/>
      <c r="AW126" s="155"/>
      <c r="AX126" s="155"/>
      <c r="AY126" s="155"/>
      <c r="AZ126" s="155"/>
      <c r="BA126" s="155"/>
      <c r="BB126" s="155"/>
      <c r="BC126" s="155"/>
      <c r="BD126" s="155"/>
      <c r="BE126" s="155"/>
      <c r="BF126" s="155"/>
      <c r="BG126" s="155"/>
      <c r="BH126" s="155"/>
      <c r="BI126" s="155"/>
      <c r="BJ126" s="155"/>
      <c r="BK126" s="155"/>
      <c r="BL126" s="155"/>
      <c r="BM126" s="155"/>
      <c r="BN126" s="155"/>
      <c r="BO126" s="155"/>
      <c r="BP126" s="155"/>
      <c r="BQ126" s="155"/>
      <c r="BR126" s="156"/>
      <c r="BS126" s="118"/>
      <c r="BT126" s="158"/>
      <c r="BU126" s="97"/>
      <c r="BV126" s="105"/>
    </row>
    <row r="127" spans="2:74" ht="8.5" customHeight="1" thickTop="1" x14ac:dyDescent="0.35">
      <c r="B127" s="71"/>
      <c r="C127" s="45"/>
      <c r="D127" s="47"/>
      <c r="E127" s="60"/>
      <c r="G127" s="46"/>
      <c r="I127" s="61"/>
      <c r="K127" s="45"/>
      <c r="L127" s="1"/>
      <c r="M127" s="1"/>
      <c r="N127" s="1"/>
      <c r="O127" s="46"/>
      <c r="P127" s="1"/>
      <c r="Q127" s="56"/>
      <c r="R127" s="57"/>
      <c r="T127" s="5" t="str">
        <f t="shared" ref="T127" si="322">IF(U128="","",1)</f>
        <v/>
      </c>
      <c r="U127" s="1" t="str">
        <f t="shared" ref="U127" si="323">IF(U128="","",1)</f>
        <v/>
      </c>
      <c r="V127" s="6" t="str">
        <f t="shared" ref="V127" si="324">IF(U128="","",1)</f>
        <v/>
      </c>
      <c r="X127" s="60"/>
      <c r="Y127" s="46"/>
      <c r="Z127" s="76"/>
      <c r="AB127" s="82"/>
      <c r="AC127" s="45"/>
      <c r="AD127" s="134"/>
      <c r="AF127" s="135"/>
      <c r="AG127" s="136"/>
      <c r="AH127" s="136"/>
      <c r="AI127" s="137"/>
      <c r="AJ127" s="138"/>
      <c r="AL127" s="143"/>
      <c r="AM127" s="137"/>
      <c r="AN127" s="137"/>
      <c r="AO127" s="137"/>
      <c r="AP127" s="137"/>
      <c r="AQ127" s="137"/>
      <c r="AR127" s="137"/>
      <c r="AS127" s="137"/>
      <c r="AT127" s="137"/>
      <c r="AU127" s="137"/>
      <c r="AV127" s="137"/>
      <c r="AW127" s="137"/>
      <c r="AX127" s="137"/>
      <c r="AY127" s="137"/>
      <c r="AZ127" s="137"/>
      <c r="BA127" s="137"/>
      <c r="BB127" s="137"/>
      <c r="BC127" s="137"/>
      <c r="BD127" s="137"/>
      <c r="BE127" s="137"/>
      <c r="BF127" s="137"/>
      <c r="BG127" s="137"/>
      <c r="BH127" s="137"/>
      <c r="BI127" s="144"/>
      <c r="BJ127" s="144"/>
      <c r="BK127" s="144"/>
      <c r="BL127" s="144"/>
      <c r="BM127" s="144"/>
      <c r="BN127" s="144"/>
      <c r="BO127" s="144"/>
      <c r="BP127" s="144"/>
      <c r="BQ127" s="144"/>
      <c r="BR127" s="145"/>
      <c r="BS127" s="117"/>
      <c r="BT127" s="134"/>
      <c r="BU127" s="46"/>
      <c r="BV127" s="88"/>
    </row>
    <row r="128" spans="2:74" x14ac:dyDescent="0.35">
      <c r="B128" s="71"/>
      <c r="C128" s="45">
        <v>28</v>
      </c>
      <c r="D128" s="47" t="str">
        <f t="shared" si="212"/>
        <v/>
      </c>
      <c r="E128" s="60"/>
      <c r="F128" s="1" t="str">
        <f t="shared" si="213"/>
        <v/>
      </c>
      <c r="G128" s="46" t="str">
        <f t="shared" si="214"/>
        <v/>
      </c>
      <c r="I128" s="61"/>
      <c r="J128" s="108" t="s">
        <v>7</v>
      </c>
      <c r="K128" s="45" t="str">
        <f>IFERROR(LARGE((AL128:BR128),1),"")</f>
        <v/>
      </c>
      <c r="L128" s="1" t="str">
        <f>IFERROR(LARGE((AL128:BR128),2),"")</f>
        <v/>
      </c>
      <c r="M128" s="1" t="str">
        <f>IFERROR(LARGE((AL128:BR128),3),"")</f>
        <v/>
      </c>
      <c r="N128" s="1" t="str">
        <f>IFERROR(LARGE((AL128:BR128),4),"")</f>
        <v/>
      </c>
      <c r="O128" s="46" t="str">
        <f>IFERROR(LARGE((AL128:BR128),5),"")</f>
        <v/>
      </c>
      <c r="P128" s="1"/>
      <c r="Q128" s="56" t="str">
        <f t="shared" si="215"/>
        <v/>
      </c>
      <c r="R128" s="57" t="str">
        <f t="shared" si="216"/>
        <v/>
      </c>
      <c r="T128" s="5" t="str">
        <f t="shared" ref="T128" si="325">IF(U128="","",1)</f>
        <v/>
      </c>
      <c r="U128" s="4" t="str">
        <f t="shared" ref="U128" si="326">IF(SUM(Q128:R128)=0,"",SUM(Q128:R128))</f>
        <v/>
      </c>
      <c r="V128" s="6" t="str">
        <f t="shared" ref="V128" si="327">IF(U128="","",1)</f>
        <v/>
      </c>
      <c r="X128" s="60" t="str">
        <f t="shared" si="201"/>
        <v/>
      </c>
      <c r="Y128" s="46"/>
      <c r="Z128" s="76"/>
      <c r="AB128" s="82"/>
      <c r="AC128" s="45">
        <v>28</v>
      </c>
      <c r="AD128" s="60" t="s">
        <v>34</v>
      </c>
      <c r="AF128" s="45"/>
      <c r="AG128" s="1"/>
      <c r="AH128" s="1"/>
      <c r="AI128" s="1"/>
      <c r="AJ128" s="46"/>
      <c r="AK128" s="108"/>
      <c r="AL128" s="62" t="s">
        <v>7</v>
      </c>
      <c r="AM128" s="62" t="s">
        <v>7</v>
      </c>
      <c r="AN128" s="62" t="s">
        <v>7</v>
      </c>
      <c r="AO128" s="62" t="s">
        <v>7</v>
      </c>
      <c r="AP128" s="62" t="s">
        <v>7</v>
      </c>
      <c r="AQ128" s="62" t="s">
        <v>7</v>
      </c>
      <c r="AR128" s="62" t="s">
        <v>7</v>
      </c>
      <c r="AS128" s="62" t="s">
        <v>7</v>
      </c>
      <c r="AT128" s="62" t="s">
        <v>7</v>
      </c>
      <c r="AU128" s="62" t="s">
        <v>7</v>
      </c>
      <c r="AV128" s="62" t="s">
        <v>7</v>
      </c>
      <c r="AW128" s="62" t="s">
        <v>7</v>
      </c>
      <c r="AX128" s="62" t="s">
        <v>7</v>
      </c>
      <c r="AY128" s="62" t="s">
        <v>7</v>
      </c>
      <c r="AZ128" s="62" t="s">
        <v>7</v>
      </c>
      <c r="BA128" s="62" t="s">
        <v>7</v>
      </c>
      <c r="BB128" s="62" t="s">
        <v>7</v>
      </c>
      <c r="BC128" s="62" t="s">
        <v>7</v>
      </c>
      <c r="BD128" s="62" t="s">
        <v>7</v>
      </c>
      <c r="BE128" s="62" t="s">
        <v>7</v>
      </c>
      <c r="BF128" s="62" t="s">
        <v>7</v>
      </c>
      <c r="BG128" s="62" t="s">
        <v>7</v>
      </c>
      <c r="BH128" s="62" t="s">
        <v>7</v>
      </c>
      <c r="BI128" s="62" t="s">
        <v>7</v>
      </c>
      <c r="BJ128" s="62" t="s">
        <v>7</v>
      </c>
      <c r="BK128" s="62" t="s">
        <v>7</v>
      </c>
      <c r="BL128" s="62" t="s">
        <v>7</v>
      </c>
      <c r="BM128" s="62" t="s">
        <v>7</v>
      </c>
      <c r="BN128" s="62" t="s">
        <v>7</v>
      </c>
      <c r="BO128" s="62" t="s">
        <v>7</v>
      </c>
      <c r="BP128" s="62" t="s">
        <v>7</v>
      </c>
      <c r="BQ128" s="62" t="s">
        <v>7</v>
      </c>
      <c r="BR128" s="62" t="s">
        <v>7</v>
      </c>
      <c r="BS128" s="117"/>
      <c r="BT128" s="60" t="str">
        <f t="shared" si="202"/>
        <v/>
      </c>
      <c r="BU128" s="46">
        <v>28</v>
      </c>
      <c r="BV128" s="88"/>
    </row>
    <row r="129" spans="2:74" x14ac:dyDescent="0.35">
      <c r="B129" s="71"/>
      <c r="C129" s="45"/>
      <c r="D129" s="47"/>
      <c r="E129" s="60"/>
      <c r="G129" s="46"/>
      <c r="I129" s="61" t="str">
        <f>IF(SUM(AF129:AJ129)=0,"",SUM(AF129:AJ129))</f>
        <v/>
      </c>
      <c r="J129" s="108" t="s">
        <v>12</v>
      </c>
      <c r="K129" s="45" t="str">
        <f>IFERROR(LARGE((AL129:BR129),1),"")</f>
        <v/>
      </c>
      <c r="L129" s="1" t="str">
        <f>IFERROR(LARGE((AL129:BR129),2),"")</f>
        <v/>
      </c>
      <c r="M129" s="1" t="str">
        <f>IFERROR(LARGE((AL129:BR129),3),"")</f>
        <v/>
      </c>
      <c r="N129" s="1" t="str">
        <f>IFERROR(LARGE((AL129:BR129),4),"")</f>
        <v/>
      </c>
      <c r="O129" s="46" t="str">
        <f>IFERROR(LARGE((AL129:BR129),5),"")</f>
        <v/>
      </c>
      <c r="P129" s="1"/>
      <c r="Q129" s="56"/>
      <c r="R129" s="57"/>
      <c r="T129" s="5" t="str">
        <f t="shared" ref="T129" si="328">IF(U128="","",1)</f>
        <v/>
      </c>
      <c r="U129" s="126" t="str">
        <f t="shared" ref="U129" si="329">IF(U128="","",1)</f>
        <v/>
      </c>
      <c r="V129" s="6" t="str">
        <f t="shared" ref="V129" si="330">IF(U128="","",1)</f>
        <v/>
      </c>
      <c r="X129" s="60"/>
      <c r="Y129" s="46"/>
      <c r="Z129" s="76"/>
      <c r="AB129" s="82"/>
      <c r="AC129" s="45"/>
      <c r="AD129" s="60"/>
      <c r="AF129" s="45" t="s">
        <v>12</v>
      </c>
      <c r="AG129" s="1" t="s">
        <v>12</v>
      </c>
      <c r="AH129" s="1" t="s">
        <v>12</v>
      </c>
      <c r="AI129" s="1" t="s">
        <v>12</v>
      </c>
      <c r="AJ129" s="46" t="s">
        <v>12</v>
      </c>
      <c r="AK129" s="108"/>
      <c r="AL129" s="45" t="s">
        <v>12</v>
      </c>
      <c r="AM129" s="45" t="s">
        <v>12</v>
      </c>
      <c r="AN129" s="45" t="s">
        <v>12</v>
      </c>
      <c r="AO129" s="45" t="s">
        <v>12</v>
      </c>
      <c r="AP129" s="45" t="s">
        <v>12</v>
      </c>
      <c r="AQ129" s="45" t="s">
        <v>12</v>
      </c>
      <c r="AR129" s="45" t="s">
        <v>12</v>
      </c>
      <c r="AS129" s="45" t="s">
        <v>12</v>
      </c>
      <c r="AT129" s="45" t="s">
        <v>12</v>
      </c>
      <c r="AU129" s="45" t="s">
        <v>12</v>
      </c>
      <c r="AV129" s="45" t="s">
        <v>12</v>
      </c>
      <c r="AW129" s="45" t="s">
        <v>12</v>
      </c>
      <c r="AX129" s="45" t="s">
        <v>12</v>
      </c>
      <c r="AY129" s="45" t="s">
        <v>12</v>
      </c>
      <c r="AZ129" s="45" t="s">
        <v>12</v>
      </c>
      <c r="BA129" s="45" t="s">
        <v>12</v>
      </c>
      <c r="BB129" s="45" t="s">
        <v>12</v>
      </c>
      <c r="BC129" s="45" t="s">
        <v>12</v>
      </c>
      <c r="BD129" s="45" t="s">
        <v>12</v>
      </c>
      <c r="BE129" s="45" t="s">
        <v>12</v>
      </c>
      <c r="BF129" s="45" t="s">
        <v>12</v>
      </c>
      <c r="BG129" s="45" t="s">
        <v>12</v>
      </c>
      <c r="BH129" s="45" t="s">
        <v>12</v>
      </c>
      <c r="BI129" s="45" t="s">
        <v>12</v>
      </c>
      <c r="BJ129" s="45" t="s">
        <v>12</v>
      </c>
      <c r="BK129" s="45" t="s">
        <v>12</v>
      </c>
      <c r="BL129" s="45" t="s">
        <v>12</v>
      </c>
      <c r="BM129" s="45" t="s">
        <v>12</v>
      </c>
      <c r="BN129" s="45" t="s">
        <v>12</v>
      </c>
      <c r="BO129" s="45" t="s">
        <v>12</v>
      </c>
      <c r="BP129" s="45" t="s">
        <v>12</v>
      </c>
      <c r="BQ129" s="45" t="s">
        <v>12</v>
      </c>
      <c r="BR129" s="45" t="s">
        <v>12</v>
      </c>
      <c r="BS129" s="117"/>
      <c r="BT129" s="60"/>
      <c r="BU129" s="46"/>
      <c r="BV129" s="88"/>
    </row>
    <row r="130" spans="2:74" s="39" customFormat="1" ht="8.5" customHeight="1" thickBot="1" x14ac:dyDescent="0.4">
      <c r="B130" s="102"/>
      <c r="C130" s="92"/>
      <c r="D130" s="107"/>
      <c r="E130" s="103"/>
      <c r="F130" s="115"/>
      <c r="G130" s="116"/>
      <c r="I130" s="95"/>
      <c r="K130" s="96"/>
      <c r="L130" s="93"/>
      <c r="M130" s="93"/>
      <c r="N130" s="93"/>
      <c r="O130" s="94"/>
      <c r="Q130" s="112"/>
      <c r="R130" s="113"/>
      <c r="T130" s="110" t="str">
        <f t="shared" ref="T130" si="331">IF(U128="","",1)</f>
        <v/>
      </c>
      <c r="U130" s="93" t="str">
        <f t="shared" ref="U130" si="332">IF(U128="","",1)</f>
        <v/>
      </c>
      <c r="V130" s="109" t="str">
        <f t="shared" ref="V130" si="333">IF(U128="","",1)</f>
        <v/>
      </c>
      <c r="X130" s="107"/>
      <c r="Y130" s="97"/>
      <c r="Z130" s="98"/>
      <c r="AB130" s="104"/>
      <c r="AC130" s="92"/>
      <c r="AD130" s="139"/>
      <c r="AF130" s="140"/>
      <c r="AG130" s="141"/>
      <c r="AH130" s="141"/>
      <c r="AI130" s="141"/>
      <c r="AJ130" s="142"/>
      <c r="AL130" s="140"/>
      <c r="AM130" s="141"/>
      <c r="AN130" s="141"/>
      <c r="AO130" s="141"/>
      <c r="AP130" s="141"/>
      <c r="AQ130" s="141"/>
      <c r="AR130" s="141"/>
      <c r="AS130" s="141"/>
      <c r="AT130" s="141"/>
      <c r="AU130" s="141"/>
      <c r="AV130" s="141"/>
      <c r="AW130" s="141"/>
      <c r="AX130" s="141"/>
      <c r="AY130" s="141"/>
      <c r="AZ130" s="141"/>
      <c r="BA130" s="141"/>
      <c r="BB130" s="141"/>
      <c r="BC130" s="141"/>
      <c r="BD130" s="141"/>
      <c r="BE130" s="141"/>
      <c r="BF130" s="141"/>
      <c r="BG130" s="141"/>
      <c r="BH130" s="141"/>
      <c r="BI130" s="141"/>
      <c r="BJ130" s="141"/>
      <c r="BK130" s="141"/>
      <c r="BL130" s="141"/>
      <c r="BM130" s="141"/>
      <c r="BN130" s="141"/>
      <c r="BO130" s="141"/>
      <c r="BP130" s="141"/>
      <c r="BQ130" s="141"/>
      <c r="BR130" s="142"/>
      <c r="BS130" s="118"/>
      <c r="BT130" s="146"/>
      <c r="BU130" s="97"/>
      <c r="BV130" s="105"/>
    </row>
    <row r="131" spans="2:74" ht="8.5" customHeight="1" thickTop="1" x14ac:dyDescent="0.35">
      <c r="B131" s="71"/>
      <c r="C131" s="45"/>
      <c r="D131" s="47"/>
      <c r="E131" s="60"/>
      <c r="G131" s="46"/>
      <c r="I131" s="61"/>
      <c r="K131" s="45"/>
      <c r="L131" s="1"/>
      <c r="M131" s="1"/>
      <c r="N131" s="1"/>
      <c r="O131" s="46"/>
      <c r="P131" s="1"/>
      <c r="Q131" s="56"/>
      <c r="R131" s="57"/>
      <c r="T131" s="5" t="str">
        <f t="shared" ref="T131" si="334">IF(U132="","",1)</f>
        <v/>
      </c>
      <c r="U131" s="1" t="str">
        <f t="shared" ref="U131" si="335">IF(U132="","",1)</f>
        <v/>
      </c>
      <c r="V131" s="6" t="str">
        <f t="shared" ref="V131" si="336">IF(U132="","",1)</f>
        <v/>
      </c>
      <c r="X131" s="60"/>
      <c r="Y131" s="46"/>
      <c r="Z131" s="76"/>
      <c r="AB131" s="82"/>
      <c r="AC131" s="45"/>
      <c r="AD131" s="149"/>
      <c r="AF131" s="150"/>
      <c r="AG131" s="151"/>
      <c r="AH131" s="151"/>
      <c r="AI131" s="151"/>
      <c r="AJ131" s="152"/>
      <c r="AL131" s="150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  <c r="BI131" s="157"/>
      <c r="BJ131" s="157"/>
      <c r="BK131" s="157"/>
      <c r="BL131" s="157"/>
      <c r="BM131" s="157"/>
      <c r="BN131" s="157"/>
      <c r="BO131" s="157"/>
      <c r="BP131" s="157"/>
      <c r="BQ131" s="157"/>
      <c r="BR131" s="152"/>
      <c r="BS131" s="117"/>
      <c r="BT131" s="149"/>
      <c r="BU131" s="46"/>
      <c r="BV131" s="88"/>
    </row>
    <row r="132" spans="2:74" x14ac:dyDescent="0.35">
      <c r="B132" s="71"/>
      <c r="C132" s="45">
        <v>29</v>
      </c>
      <c r="D132" s="47" t="str">
        <f t="shared" si="212"/>
        <v/>
      </c>
      <c r="E132" s="60"/>
      <c r="F132" s="1" t="str">
        <f t="shared" si="213"/>
        <v/>
      </c>
      <c r="G132" s="46" t="str">
        <f t="shared" si="214"/>
        <v/>
      </c>
      <c r="I132" s="61"/>
      <c r="J132" s="108" t="s">
        <v>7</v>
      </c>
      <c r="K132" s="45" t="str">
        <f>IFERROR(LARGE((AL132:BR132),1),"")</f>
        <v/>
      </c>
      <c r="L132" s="1" t="str">
        <f>IFERROR(LARGE((AL132:BR132),2),"")</f>
        <v/>
      </c>
      <c r="M132" s="1" t="str">
        <f>IFERROR(LARGE((AL132:BR132),3),"")</f>
        <v/>
      </c>
      <c r="N132" s="1" t="str">
        <f>IFERROR(LARGE((AL132:BR132),4),"")</f>
        <v/>
      </c>
      <c r="O132" s="46" t="str">
        <f>IFERROR(LARGE((AL132:BR132),5),"")</f>
        <v/>
      </c>
      <c r="P132" s="1"/>
      <c r="Q132" s="56" t="str">
        <f t="shared" si="215"/>
        <v/>
      </c>
      <c r="R132" s="57" t="str">
        <f t="shared" si="216"/>
        <v/>
      </c>
      <c r="T132" s="5" t="str">
        <f t="shared" ref="T132" si="337">IF(U132="","",1)</f>
        <v/>
      </c>
      <c r="U132" s="4" t="str">
        <f t="shared" ref="U132" si="338">IF(SUM(Q132:R132)=0,"",SUM(Q132:R132))</f>
        <v/>
      </c>
      <c r="V132" s="6" t="str">
        <f t="shared" ref="V132" si="339">IF(U132="","",1)</f>
        <v/>
      </c>
      <c r="X132" s="60" t="str">
        <f t="shared" si="201"/>
        <v/>
      </c>
      <c r="Y132" s="46"/>
      <c r="Z132" s="76"/>
      <c r="AB132" s="82"/>
      <c r="AC132" s="45">
        <v>29</v>
      </c>
      <c r="AD132" s="60" t="s">
        <v>34</v>
      </c>
      <c r="AF132" s="45"/>
      <c r="AG132" s="1"/>
      <c r="AH132" s="1"/>
      <c r="AI132" s="1"/>
      <c r="AJ132" s="46"/>
      <c r="AK132" s="108"/>
      <c r="AL132" s="62" t="s">
        <v>7</v>
      </c>
      <c r="AM132" s="62" t="s">
        <v>7</v>
      </c>
      <c r="AN132" s="62" t="s">
        <v>7</v>
      </c>
      <c r="AO132" s="62" t="s">
        <v>7</v>
      </c>
      <c r="AP132" s="62" t="s">
        <v>7</v>
      </c>
      <c r="AQ132" s="62" t="s">
        <v>7</v>
      </c>
      <c r="AR132" s="62" t="s">
        <v>7</v>
      </c>
      <c r="AS132" s="62" t="s">
        <v>7</v>
      </c>
      <c r="AT132" s="62" t="s">
        <v>7</v>
      </c>
      <c r="AU132" s="62" t="s">
        <v>7</v>
      </c>
      <c r="AV132" s="62" t="s">
        <v>7</v>
      </c>
      <c r="AW132" s="62" t="s">
        <v>7</v>
      </c>
      <c r="AX132" s="62" t="s">
        <v>7</v>
      </c>
      <c r="AY132" s="62" t="s">
        <v>7</v>
      </c>
      <c r="AZ132" s="62" t="s">
        <v>7</v>
      </c>
      <c r="BA132" s="62" t="s">
        <v>7</v>
      </c>
      <c r="BB132" s="62" t="s">
        <v>7</v>
      </c>
      <c r="BC132" s="62" t="s">
        <v>7</v>
      </c>
      <c r="BD132" s="62" t="s">
        <v>7</v>
      </c>
      <c r="BE132" s="62" t="s">
        <v>7</v>
      </c>
      <c r="BF132" s="62" t="s">
        <v>7</v>
      </c>
      <c r="BG132" s="62" t="s">
        <v>7</v>
      </c>
      <c r="BH132" s="62" t="s">
        <v>7</v>
      </c>
      <c r="BI132" s="62" t="s">
        <v>7</v>
      </c>
      <c r="BJ132" s="62" t="s">
        <v>7</v>
      </c>
      <c r="BK132" s="62" t="s">
        <v>7</v>
      </c>
      <c r="BL132" s="62" t="s">
        <v>7</v>
      </c>
      <c r="BM132" s="62" t="s">
        <v>7</v>
      </c>
      <c r="BN132" s="62" t="s">
        <v>7</v>
      </c>
      <c r="BO132" s="62" t="s">
        <v>7</v>
      </c>
      <c r="BP132" s="62" t="s">
        <v>7</v>
      </c>
      <c r="BQ132" s="62" t="s">
        <v>7</v>
      </c>
      <c r="BR132" s="62" t="s">
        <v>7</v>
      </c>
      <c r="BS132" s="117"/>
      <c r="BT132" s="60" t="str">
        <f t="shared" si="202"/>
        <v/>
      </c>
      <c r="BU132" s="46">
        <v>29</v>
      </c>
      <c r="BV132" s="88"/>
    </row>
    <row r="133" spans="2:74" x14ac:dyDescent="0.35">
      <c r="B133" s="71"/>
      <c r="C133" s="45"/>
      <c r="D133" s="47"/>
      <c r="E133" s="60"/>
      <c r="G133" s="46"/>
      <c r="I133" s="61" t="str">
        <f>IF(SUM(AF133:AJ133)=0,"",SUM(AF133:AJ133))</f>
        <v/>
      </c>
      <c r="J133" s="108" t="s">
        <v>12</v>
      </c>
      <c r="K133" s="45" t="str">
        <f>IFERROR(LARGE((AL133:BR133),1),"")</f>
        <v/>
      </c>
      <c r="L133" s="1" t="str">
        <f>IFERROR(LARGE((AL133:BR133),2),"")</f>
        <v/>
      </c>
      <c r="M133" s="1" t="str">
        <f>IFERROR(LARGE((AL133:BR133),3),"")</f>
        <v/>
      </c>
      <c r="N133" s="1" t="str">
        <f>IFERROR(LARGE((AL133:BR133),4),"")</f>
        <v/>
      </c>
      <c r="O133" s="46" t="str">
        <f>IFERROR(LARGE((AL133:BR133),5),"")</f>
        <v/>
      </c>
      <c r="P133" s="1"/>
      <c r="Q133" s="56"/>
      <c r="R133" s="57"/>
      <c r="T133" s="5" t="str">
        <f t="shared" ref="T133" si="340">IF(U132="","",1)</f>
        <v/>
      </c>
      <c r="U133" s="126" t="str">
        <f t="shared" ref="U133" si="341">IF(U132="","",1)</f>
        <v/>
      </c>
      <c r="V133" s="6" t="str">
        <f t="shared" ref="V133" si="342">IF(U132="","",1)</f>
        <v/>
      </c>
      <c r="X133" s="60"/>
      <c r="Y133" s="46"/>
      <c r="Z133" s="76"/>
      <c r="AB133" s="82"/>
      <c r="AC133" s="45"/>
      <c r="AD133" s="60"/>
      <c r="AF133" s="45" t="s">
        <v>12</v>
      </c>
      <c r="AG133" s="1" t="s">
        <v>12</v>
      </c>
      <c r="AH133" s="1" t="s">
        <v>12</v>
      </c>
      <c r="AI133" s="1" t="s">
        <v>12</v>
      </c>
      <c r="AJ133" s="46" t="s">
        <v>12</v>
      </c>
      <c r="AK133" s="108"/>
      <c r="AL133" s="45" t="s">
        <v>12</v>
      </c>
      <c r="AM133" s="45" t="s">
        <v>12</v>
      </c>
      <c r="AN133" s="45" t="s">
        <v>12</v>
      </c>
      <c r="AO133" s="45" t="s">
        <v>12</v>
      </c>
      <c r="AP133" s="45" t="s">
        <v>12</v>
      </c>
      <c r="AQ133" s="45" t="s">
        <v>12</v>
      </c>
      <c r="AR133" s="45" t="s">
        <v>12</v>
      </c>
      <c r="AS133" s="45" t="s">
        <v>12</v>
      </c>
      <c r="AT133" s="45" t="s">
        <v>12</v>
      </c>
      <c r="AU133" s="45" t="s">
        <v>12</v>
      </c>
      <c r="AV133" s="45" t="s">
        <v>12</v>
      </c>
      <c r="AW133" s="45" t="s">
        <v>12</v>
      </c>
      <c r="AX133" s="45" t="s">
        <v>12</v>
      </c>
      <c r="AY133" s="45" t="s">
        <v>12</v>
      </c>
      <c r="AZ133" s="45" t="s">
        <v>12</v>
      </c>
      <c r="BA133" s="45" t="s">
        <v>12</v>
      </c>
      <c r="BB133" s="45" t="s">
        <v>12</v>
      </c>
      <c r="BC133" s="45" t="s">
        <v>12</v>
      </c>
      <c r="BD133" s="45" t="s">
        <v>12</v>
      </c>
      <c r="BE133" s="45" t="s">
        <v>12</v>
      </c>
      <c r="BF133" s="45" t="s">
        <v>12</v>
      </c>
      <c r="BG133" s="45" t="s">
        <v>12</v>
      </c>
      <c r="BH133" s="45" t="s">
        <v>12</v>
      </c>
      <c r="BI133" s="45" t="s">
        <v>12</v>
      </c>
      <c r="BJ133" s="45" t="s">
        <v>12</v>
      </c>
      <c r="BK133" s="45" t="s">
        <v>12</v>
      </c>
      <c r="BL133" s="45" t="s">
        <v>12</v>
      </c>
      <c r="BM133" s="45" t="s">
        <v>12</v>
      </c>
      <c r="BN133" s="45" t="s">
        <v>12</v>
      </c>
      <c r="BO133" s="45" t="s">
        <v>12</v>
      </c>
      <c r="BP133" s="45" t="s">
        <v>12</v>
      </c>
      <c r="BQ133" s="45" t="s">
        <v>12</v>
      </c>
      <c r="BR133" s="45" t="s">
        <v>12</v>
      </c>
      <c r="BS133" s="117"/>
      <c r="BT133" s="60"/>
      <c r="BU133" s="46"/>
      <c r="BV133" s="88"/>
    </row>
    <row r="134" spans="2:74" s="39" customFormat="1" ht="8.5" customHeight="1" thickBot="1" x14ac:dyDescent="0.4">
      <c r="B134" s="102"/>
      <c r="C134" s="92"/>
      <c r="D134" s="107"/>
      <c r="E134" s="103"/>
      <c r="F134" s="115"/>
      <c r="G134" s="116"/>
      <c r="I134" s="95"/>
      <c r="K134" s="96"/>
      <c r="L134" s="93"/>
      <c r="M134" s="93"/>
      <c r="N134" s="93"/>
      <c r="O134" s="94"/>
      <c r="Q134" s="112"/>
      <c r="R134" s="113"/>
      <c r="T134" s="110" t="str">
        <f t="shared" ref="T134" si="343">IF(U132="","",1)</f>
        <v/>
      </c>
      <c r="U134" s="93" t="str">
        <f t="shared" ref="U134" si="344">IF(U132="","",1)</f>
        <v/>
      </c>
      <c r="V134" s="109" t="str">
        <f t="shared" ref="V134" si="345">IF(U132="","",1)</f>
        <v/>
      </c>
      <c r="X134" s="107"/>
      <c r="Y134" s="97"/>
      <c r="Z134" s="98"/>
      <c r="AB134" s="104"/>
      <c r="AC134" s="92"/>
      <c r="AD134" s="148"/>
      <c r="AF134" s="153"/>
      <c r="AG134" s="154"/>
      <c r="AH134" s="154"/>
      <c r="AI134" s="155"/>
      <c r="AJ134" s="156"/>
      <c r="AL134" s="159"/>
      <c r="AM134" s="155"/>
      <c r="AN134" s="155"/>
      <c r="AO134" s="155"/>
      <c r="AP134" s="155"/>
      <c r="AQ134" s="155"/>
      <c r="AR134" s="155"/>
      <c r="AS134" s="155"/>
      <c r="AT134" s="155"/>
      <c r="AU134" s="155"/>
      <c r="AV134" s="155"/>
      <c r="AW134" s="155"/>
      <c r="AX134" s="155"/>
      <c r="AY134" s="155"/>
      <c r="AZ134" s="155"/>
      <c r="BA134" s="155"/>
      <c r="BB134" s="155"/>
      <c r="BC134" s="155"/>
      <c r="BD134" s="155"/>
      <c r="BE134" s="155"/>
      <c r="BF134" s="155"/>
      <c r="BG134" s="155"/>
      <c r="BH134" s="155"/>
      <c r="BI134" s="155"/>
      <c r="BJ134" s="155"/>
      <c r="BK134" s="155"/>
      <c r="BL134" s="155"/>
      <c r="BM134" s="155"/>
      <c r="BN134" s="155"/>
      <c r="BO134" s="155"/>
      <c r="BP134" s="155"/>
      <c r="BQ134" s="155"/>
      <c r="BR134" s="156"/>
      <c r="BS134" s="118"/>
      <c r="BT134" s="158"/>
      <c r="BU134" s="97"/>
      <c r="BV134" s="105"/>
    </row>
    <row r="135" spans="2:74" ht="8.5" customHeight="1" thickTop="1" x14ac:dyDescent="0.35">
      <c r="B135" s="71"/>
      <c r="C135" s="45"/>
      <c r="D135" s="47"/>
      <c r="E135" s="60"/>
      <c r="G135" s="46"/>
      <c r="I135" s="61"/>
      <c r="K135" s="45"/>
      <c r="L135" s="1"/>
      <c r="M135" s="1"/>
      <c r="N135" s="1"/>
      <c r="O135" s="46"/>
      <c r="P135" s="1"/>
      <c r="Q135" s="56"/>
      <c r="R135" s="57"/>
      <c r="T135" s="5" t="str">
        <f t="shared" ref="T135" si="346">IF(U136="","",1)</f>
        <v/>
      </c>
      <c r="U135" s="1" t="str">
        <f t="shared" ref="U135" si="347">IF(U136="","",1)</f>
        <v/>
      </c>
      <c r="V135" s="6" t="str">
        <f t="shared" ref="V135" si="348">IF(U136="","",1)</f>
        <v/>
      </c>
      <c r="X135" s="60"/>
      <c r="Y135" s="46"/>
      <c r="Z135" s="76"/>
      <c r="AB135" s="82"/>
      <c r="AC135" s="45"/>
      <c r="AD135" s="134"/>
      <c r="AF135" s="135"/>
      <c r="AG135" s="136"/>
      <c r="AH135" s="136"/>
      <c r="AI135" s="137"/>
      <c r="AJ135" s="138"/>
      <c r="AL135" s="143"/>
      <c r="AM135" s="137"/>
      <c r="AN135" s="137"/>
      <c r="AO135" s="137"/>
      <c r="AP135" s="137"/>
      <c r="AQ135" s="137"/>
      <c r="AR135" s="137"/>
      <c r="AS135" s="137"/>
      <c r="AT135" s="137"/>
      <c r="AU135" s="137"/>
      <c r="AV135" s="137"/>
      <c r="AW135" s="137"/>
      <c r="AX135" s="137"/>
      <c r="AY135" s="137"/>
      <c r="AZ135" s="137"/>
      <c r="BA135" s="137"/>
      <c r="BB135" s="137"/>
      <c r="BC135" s="137"/>
      <c r="BD135" s="137"/>
      <c r="BE135" s="137"/>
      <c r="BF135" s="137"/>
      <c r="BG135" s="137"/>
      <c r="BH135" s="137"/>
      <c r="BI135" s="144"/>
      <c r="BJ135" s="144"/>
      <c r="BK135" s="144"/>
      <c r="BL135" s="144"/>
      <c r="BM135" s="144"/>
      <c r="BN135" s="144"/>
      <c r="BO135" s="144"/>
      <c r="BP135" s="144"/>
      <c r="BQ135" s="144"/>
      <c r="BR135" s="145"/>
      <c r="BS135" s="117"/>
      <c r="BT135" s="134"/>
      <c r="BU135" s="46"/>
      <c r="BV135" s="88"/>
    </row>
    <row r="136" spans="2:74" x14ac:dyDescent="0.35">
      <c r="B136" s="71"/>
      <c r="C136" s="45">
        <v>30</v>
      </c>
      <c r="D136" s="47" t="str">
        <f t="shared" si="212"/>
        <v/>
      </c>
      <c r="E136" s="60"/>
      <c r="F136" s="1" t="str">
        <f t="shared" si="213"/>
        <v/>
      </c>
      <c r="G136" s="46" t="str">
        <f t="shared" si="214"/>
        <v/>
      </c>
      <c r="I136" s="61"/>
      <c r="J136" s="108" t="s">
        <v>7</v>
      </c>
      <c r="K136" s="45" t="str">
        <f>IFERROR(LARGE((AL136:BR136),1),"")</f>
        <v/>
      </c>
      <c r="L136" s="1" t="str">
        <f>IFERROR(LARGE((AL136:BR136),2),"")</f>
        <v/>
      </c>
      <c r="M136" s="1" t="str">
        <f>IFERROR(LARGE((AL136:BR136),3),"")</f>
        <v/>
      </c>
      <c r="N136" s="1" t="str">
        <f>IFERROR(LARGE((AL136:BR136),4),"")</f>
        <v/>
      </c>
      <c r="O136" s="46" t="str">
        <f>IFERROR(LARGE((AL136:BR136),5),"")</f>
        <v/>
      </c>
      <c r="P136" s="1"/>
      <c r="Q136" s="56" t="str">
        <f t="shared" si="215"/>
        <v/>
      </c>
      <c r="R136" s="57" t="str">
        <f t="shared" si="216"/>
        <v/>
      </c>
      <c r="T136" s="5" t="str">
        <f t="shared" ref="T136" si="349">IF(U136="","",1)</f>
        <v/>
      </c>
      <c r="U136" s="4" t="str">
        <f t="shared" ref="U136" si="350">IF(SUM(Q136:R136)=0,"",SUM(Q136:R136))</f>
        <v/>
      </c>
      <c r="V136" s="6" t="str">
        <f t="shared" ref="V136" si="351">IF(U136="","",1)</f>
        <v/>
      </c>
      <c r="X136" s="60" t="str">
        <f t="shared" si="201"/>
        <v/>
      </c>
      <c r="Y136" s="46"/>
      <c r="Z136" s="76"/>
      <c r="AB136" s="82"/>
      <c r="AC136" s="45">
        <v>30</v>
      </c>
      <c r="AD136" s="60" t="s">
        <v>34</v>
      </c>
      <c r="AF136" s="45"/>
      <c r="AG136" s="1"/>
      <c r="AH136" s="1"/>
      <c r="AI136" s="1"/>
      <c r="AJ136" s="46"/>
      <c r="AK136" s="108"/>
      <c r="AL136" s="62" t="s">
        <v>7</v>
      </c>
      <c r="AM136" s="62" t="s">
        <v>7</v>
      </c>
      <c r="AN136" s="62" t="s">
        <v>7</v>
      </c>
      <c r="AO136" s="62" t="s">
        <v>7</v>
      </c>
      <c r="AP136" s="62" t="s">
        <v>7</v>
      </c>
      <c r="AQ136" s="62" t="s">
        <v>7</v>
      </c>
      <c r="AR136" s="62" t="s">
        <v>7</v>
      </c>
      <c r="AS136" s="62" t="s">
        <v>7</v>
      </c>
      <c r="AT136" s="62" t="s">
        <v>7</v>
      </c>
      <c r="AU136" s="62" t="s">
        <v>7</v>
      </c>
      <c r="AV136" s="62" t="s">
        <v>7</v>
      </c>
      <c r="AW136" s="62" t="s">
        <v>7</v>
      </c>
      <c r="AX136" s="62" t="s">
        <v>7</v>
      </c>
      <c r="AY136" s="62" t="s">
        <v>7</v>
      </c>
      <c r="AZ136" s="62" t="s">
        <v>7</v>
      </c>
      <c r="BA136" s="62" t="s">
        <v>7</v>
      </c>
      <c r="BB136" s="62" t="s">
        <v>7</v>
      </c>
      <c r="BC136" s="62" t="s">
        <v>7</v>
      </c>
      <c r="BD136" s="62" t="s">
        <v>7</v>
      </c>
      <c r="BE136" s="62" t="s">
        <v>7</v>
      </c>
      <c r="BF136" s="62" t="s">
        <v>7</v>
      </c>
      <c r="BG136" s="62" t="s">
        <v>7</v>
      </c>
      <c r="BH136" s="62" t="s">
        <v>7</v>
      </c>
      <c r="BI136" s="62" t="s">
        <v>7</v>
      </c>
      <c r="BJ136" s="62" t="s">
        <v>7</v>
      </c>
      <c r="BK136" s="62" t="s">
        <v>7</v>
      </c>
      <c r="BL136" s="62" t="s">
        <v>7</v>
      </c>
      <c r="BM136" s="62" t="s">
        <v>7</v>
      </c>
      <c r="BN136" s="62" t="s">
        <v>7</v>
      </c>
      <c r="BO136" s="62" t="s">
        <v>7</v>
      </c>
      <c r="BP136" s="62" t="s">
        <v>7</v>
      </c>
      <c r="BQ136" s="62" t="s">
        <v>7</v>
      </c>
      <c r="BR136" s="62" t="s">
        <v>7</v>
      </c>
      <c r="BS136" s="117"/>
      <c r="BT136" s="60" t="str">
        <f t="shared" si="202"/>
        <v/>
      </c>
      <c r="BU136" s="46">
        <v>30</v>
      </c>
      <c r="BV136" s="88"/>
    </row>
    <row r="137" spans="2:74" x14ac:dyDescent="0.35">
      <c r="B137" s="71"/>
      <c r="C137" s="45"/>
      <c r="D137" s="47"/>
      <c r="E137" s="60"/>
      <c r="G137" s="46"/>
      <c r="I137" s="61" t="str">
        <f>IF(SUM(AF137:AJ137)=0,"",SUM(AF137:AJ137))</f>
        <v/>
      </c>
      <c r="J137" s="108" t="s">
        <v>12</v>
      </c>
      <c r="K137" s="45" t="str">
        <f>IFERROR(LARGE((AL137:BR137),1),"")</f>
        <v/>
      </c>
      <c r="L137" s="1" t="str">
        <f>IFERROR(LARGE((AL137:BR137),2),"")</f>
        <v/>
      </c>
      <c r="M137" s="1" t="str">
        <f>IFERROR(LARGE((AL137:BR137),3),"")</f>
        <v/>
      </c>
      <c r="N137" s="1" t="str">
        <f>IFERROR(LARGE((AL137:BR137),4),"")</f>
        <v/>
      </c>
      <c r="O137" s="46" t="str">
        <f>IFERROR(LARGE((AL137:BR137),5),"")</f>
        <v/>
      </c>
      <c r="P137" s="1"/>
      <c r="Q137" s="56"/>
      <c r="R137" s="57"/>
      <c r="T137" s="5" t="str">
        <f t="shared" ref="T137" si="352">IF(U136="","",1)</f>
        <v/>
      </c>
      <c r="U137" s="126" t="str">
        <f t="shared" ref="U137" si="353">IF(U136="","",1)</f>
        <v/>
      </c>
      <c r="V137" s="6" t="str">
        <f t="shared" ref="V137" si="354">IF(U136="","",1)</f>
        <v/>
      </c>
      <c r="X137" s="60"/>
      <c r="Y137" s="46"/>
      <c r="Z137" s="76"/>
      <c r="AB137" s="82"/>
      <c r="AC137" s="45"/>
      <c r="AD137" s="60"/>
      <c r="AF137" s="45" t="s">
        <v>12</v>
      </c>
      <c r="AG137" s="1" t="s">
        <v>12</v>
      </c>
      <c r="AH137" s="1" t="s">
        <v>12</v>
      </c>
      <c r="AI137" s="1" t="s">
        <v>12</v>
      </c>
      <c r="AJ137" s="46" t="s">
        <v>12</v>
      </c>
      <c r="AK137" s="108"/>
      <c r="AL137" s="45" t="s">
        <v>12</v>
      </c>
      <c r="AM137" s="45" t="s">
        <v>12</v>
      </c>
      <c r="AN137" s="45" t="s">
        <v>12</v>
      </c>
      <c r="AO137" s="45" t="s">
        <v>12</v>
      </c>
      <c r="AP137" s="45" t="s">
        <v>12</v>
      </c>
      <c r="AQ137" s="45" t="s">
        <v>12</v>
      </c>
      <c r="AR137" s="45" t="s">
        <v>12</v>
      </c>
      <c r="AS137" s="45" t="s">
        <v>12</v>
      </c>
      <c r="AT137" s="45" t="s">
        <v>12</v>
      </c>
      <c r="AU137" s="45" t="s">
        <v>12</v>
      </c>
      <c r="AV137" s="45" t="s">
        <v>12</v>
      </c>
      <c r="AW137" s="45" t="s">
        <v>12</v>
      </c>
      <c r="AX137" s="45" t="s">
        <v>12</v>
      </c>
      <c r="AY137" s="45" t="s">
        <v>12</v>
      </c>
      <c r="AZ137" s="45" t="s">
        <v>12</v>
      </c>
      <c r="BA137" s="45" t="s">
        <v>12</v>
      </c>
      <c r="BB137" s="45" t="s">
        <v>12</v>
      </c>
      <c r="BC137" s="45" t="s">
        <v>12</v>
      </c>
      <c r="BD137" s="45" t="s">
        <v>12</v>
      </c>
      <c r="BE137" s="45" t="s">
        <v>12</v>
      </c>
      <c r="BF137" s="45" t="s">
        <v>12</v>
      </c>
      <c r="BG137" s="45" t="s">
        <v>12</v>
      </c>
      <c r="BH137" s="45" t="s">
        <v>12</v>
      </c>
      <c r="BI137" s="45" t="s">
        <v>12</v>
      </c>
      <c r="BJ137" s="45" t="s">
        <v>12</v>
      </c>
      <c r="BK137" s="45" t="s">
        <v>12</v>
      </c>
      <c r="BL137" s="45" t="s">
        <v>12</v>
      </c>
      <c r="BM137" s="45" t="s">
        <v>12</v>
      </c>
      <c r="BN137" s="45" t="s">
        <v>12</v>
      </c>
      <c r="BO137" s="45" t="s">
        <v>12</v>
      </c>
      <c r="BP137" s="45" t="s">
        <v>12</v>
      </c>
      <c r="BQ137" s="45" t="s">
        <v>12</v>
      </c>
      <c r="BR137" s="45" t="s">
        <v>12</v>
      </c>
      <c r="BS137" s="117"/>
      <c r="BT137" s="60"/>
      <c r="BU137" s="46"/>
      <c r="BV137" s="88"/>
    </row>
    <row r="138" spans="2:74" s="39" customFormat="1" ht="8.5" customHeight="1" thickBot="1" x14ac:dyDescent="0.4">
      <c r="B138" s="102"/>
      <c r="C138" s="92"/>
      <c r="D138" s="101"/>
      <c r="E138" s="103"/>
      <c r="F138" s="99"/>
      <c r="G138" s="100"/>
      <c r="I138" s="106"/>
      <c r="K138" s="101"/>
      <c r="L138" s="99"/>
      <c r="M138" s="99"/>
      <c r="N138" s="99"/>
      <c r="O138" s="100"/>
      <c r="Q138" s="114"/>
      <c r="R138" s="100"/>
      <c r="T138" s="120" t="str">
        <f t="shared" ref="T138" si="355">IF(U136="","",1)</f>
        <v/>
      </c>
      <c r="U138" s="39" t="str">
        <f t="shared" ref="U138" si="356">IF(U136="","",1)</f>
        <v/>
      </c>
      <c r="V138" s="121" t="str">
        <f t="shared" ref="V138" si="357">IF(U136="","",1)</f>
        <v/>
      </c>
      <c r="X138" s="106"/>
      <c r="Y138" s="97"/>
      <c r="Z138" s="98"/>
      <c r="AB138" s="104"/>
      <c r="AC138" s="92"/>
      <c r="AD138" s="139"/>
      <c r="AF138" s="140"/>
      <c r="AG138" s="141"/>
      <c r="AH138" s="141"/>
      <c r="AI138" s="141"/>
      <c r="AJ138" s="142"/>
      <c r="AL138" s="140"/>
      <c r="AM138" s="141"/>
      <c r="AN138" s="141"/>
      <c r="AO138" s="141"/>
      <c r="AP138" s="141"/>
      <c r="AQ138" s="141"/>
      <c r="AR138" s="141"/>
      <c r="AS138" s="141"/>
      <c r="AT138" s="141"/>
      <c r="AU138" s="141"/>
      <c r="AV138" s="141"/>
      <c r="AW138" s="141"/>
      <c r="AX138" s="141"/>
      <c r="AY138" s="141"/>
      <c r="AZ138" s="141"/>
      <c r="BA138" s="141"/>
      <c r="BB138" s="141"/>
      <c r="BC138" s="141"/>
      <c r="BD138" s="141"/>
      <c r="BE138" s="141"/>
      <c r="BF138" s="141"/>
      <c r="BG138" s="141"/>
      <c r="BH138" s="141"/>
      <c r="BI138" s="141"/>
      <c r="BJ138" s="141"/>
      <c r="BK138" s="141"/>
      <c r="BL138" s="141"/>
      <c r="BM138" s="141"/>
      <c r="BN138" s="141"/>
      <c r="BO138" s="141"/>
      <c r="BP138" s="141"/>
      <c r="BQ138" s="141"/>
      <c r="BR138" s="142"/>
      <c r="BT138" s="146"/>
      <c r="BU138" s="97"/>
      <c r="BV138" s="105"/>
    </row>
    <row r="139" spans="2:74" s="3" customFormat="1" ht="15" thickTop="1" x14ac:dyDescent="0.35">
      <c r="B139" s="74"/>
      <c r="C139" s="58"/>
      <c r="Q139" s="3" t="s">
        <v>6</v>
      </c>
      <c r="R139" s="3" t="s">
        <v>37</v>
      </c>
      <c r="Y139" s="66"/>
      <c r="Z139" s="75"/>
      <c r="AB139" s="83"/>
      <c r="AC139" s="58"/>
      <c r="AF139" s="3" t="s">
        <v>10</v>
      </c>
      <c r="AG139" s="3" t="s">
        <v>13</v>
      </c>
      <c r="AH139" s="3" t="s">
        <v>13</v>
      </c>
      <c r="AI139" s="3" t="s">
        <v>14</v>
      </c>
      <c r="AJ139" s="3" t="s">
        <v>16</v>
      </c>
      <c r="AL139" s="3">
        <f>AL13</f>
        <v>2021</v>
      </c>
      <c r="AM139" s="3" t="str">
        <f t="shared" ref="AM139:BR141" si="358">AM13</f>
        <v>Year</v>
      </c>
      <c r="AN139" s="3" t="str">
        <f t="shared" si="358"/>
        <v>Year</v>
      </c>
      <c r="AO139" s="3" t="str">
        <f t="shared" si="358"/>
        <v>Year</v>
      </c>
      <c r="AP139" s="3" t="str">
        <f t="shared" si="358"/>
        <v>Year</v>
      </c>
      <c r="AQ139" s="3" t="str">
        <f t="shared" si="358"/>
        <v>Year</v>
      </c>
      <c r="AR139" s="3" t="str">
        <f t="shared" si="358"/>
        <v>Year</v>
      </c>
      <c r="AS139" s="3" t="str">
        <f t="shared" si="358"/>
        <v>Year</v>
      </c>
      <c r="AT139" s="3" t="str">
        <f t="shared" si="358"/>
        <v>Year</v>
      </c>
      <c r="AU139" s="3" t="str">
        <f t="shared" si="358"/>
        <v>Year</v>
      </c>
      <c r="AV139" s="3" t="str">
        <f t="shared" si="358"/>
        <v>Year</v>
      </c>
      <c r="AW139" s="3" t="str">
        <f t="shared" si="358"/>
        <v>Year</v>
      </c>
      <c r="AX139" s="3" t="str">
        <f t="shared" si="358"/>
        <v>Year</v>
      </c>
      <c r="AY139" s="3" t="str">
        <f t="shared" si="358"/>
        <v>Year</v>
      </c>
      <c r="AZ139" s="3" t="str">
        <f t="shared" si="358"/>
        <v>Year</v>
      </c>
      <c r="BA139" s="3" t="str">
        <f t="shared" si="358"/>
        <v>Year</v>
      </c>
      <c r="BB139" s="3" t="str">
        <f t="shared" si="358"/>
        <v>Year</v>
      </c>
      <c r="BC139" s="3" t="str">
        <f t="shared" si="358"/>
        <v>Year</v>
      </c>
      <c r="BD139" s="3" t="str">
        <f t="shared" si="358"/>
        <v>Year</v>
      </c>
      <c r="BE139" s="3" t="str">
        <f t="shared" si="358"/>
        <v>Year</v>
      </c>
      <c r="BF139" s="3" t="str">
        <f t="shared" si="358"/>
        <v>Year</v>
      </c>
      <c r="BG139" s="3" t="str">
        <f t="shared" si="358"/>
        <v>Year</v>
      </c>
      <c r="BH139" s="3" t="str">
        <f t="shared" si="358"/>
        <v>Year</v>
      </c>
      <c r="BI139" s="3" t="str">
        <f t="shared" si="358"/>
        <v>Year</v>
      </c>
      <c r="BJ139" s="3" t="str">
        <f t="shared" si="358"/>
        <v>Year</v>
      </c>
      <c r="BK139" s="3" t="str">
        <f t="shared" si="358"/>
        <v>Year</v>
      </c>
      <c r="BL139" s="3" t="str">
        <f t="shared" si="358"/>
        <v>Year</v>
      </c>
      <c r="BM139" s="3" t="str">
        <f t="shared" si="358"/>
        <v>Year</v>
      </c>
      <c r="BN139" s="3" t="str">
        <f t="shared" si="358"/>
        <v>Year</v>
      </c>
      <c r="BO139" s="3" t="str">
        <f t="shared" si="358"/>
        <v>Year</v>
      </c>
      <c r="BP139" s="3" t="str">
        <f t="shared" si="358"/>
        <v>Year</v>
      </c>
      <c r="BQ139" s="3" t="str">
        <f t="shared" si="358"/>
        <v>Year</v>
      </c>
      <c r="BR139" s="3" t="str">
        <f t="shared" si="358"/>
        <v>Year</v>
      </c>
      <c r="BU139" s="66"/>
      <c r="BV139" s="89"/>
    </row>
    <row r="140" spans="2:74" s="3" customFormat="1" x14ac:dyDescent="0.35">
      <c r="B140" s="74"/>
      <c r="C140" s="58" t="s">
        <v>0</v>
      </c>
      <c r="F140" s="3" t="s">
        <v>2</v>
      </c>
      <c r="G140" s="3" t="s">
        <v>1</v>
      </c>
      <c r="I140" s="3" t="s">
        <v>13</v>
      </c>
      <c r="K140" s="360" t="s">
        <v>36</v>
      </c>
      <c r="L140" s="360"/>
      <c r="M140" s="360"/>
      <c r="N140" s="360"/>
      <c r="O140" s="360"/>
      <c r="Q140" s="3" t="s">
        <v>7</v>
      </c>
      <c r="R140" s="3" t="s">
        <v>8</v>
      </c>
      <c r="U140" s="3" t="s">
        <v>4</v>
      </c>
      <c r="Y140" s="66"/>
      <c r="Z140" s="75"/>
      <c r="AB140" s="83"/>
      <c r="AC140" s="58" t="s">
        <v>0</v>
      </c>
      <c r="AF140" s="3" t="s">
        <v>11</v>
      </c>
      <c r="AG140" s="3" t="s">
        <v>48</v>
      </c>
      <c r="AH140" s="3" t="s">
        <v>4</v>
      </c>
      <c r="AI140" s="3" t="s">
        <v>15</v>
      </c>
      <c r="AJ140" s="3" t="s">
        <v>7</v>
      </c>
      <c r="AL140" s="3" t="str">
        <f>AL14</f>
        <v>August</v>
      </c>
      <c r="AM140" s="3" t="str">
        <f t="shared" si="358"/>
        <v>Month</v>
      </c>
      <c r="AN140" s="3" t="str">
        <f t="shared" si="358"/>
        <v>Month</v>
      </c>
      <c r="AO140" s="3" t="str">
        <f t="shared" si="358"/>
        <v>Month</v>
      </c>
      <c r="AP140" s="3" t="str">
        <f t="shared" si="358"/>
        <v>Month</v>
      </c>
      <c r="AQ140" s="3" t="str">
        <f t="shared" si="358"/>
        <v>Month</v>
      </c>
      <c r="AR140" s="3" t="str">
        <f t="shared" si="358"/>
        <v>Month</v>
      </c>
      <c r="AS140" s="3" t="str">
        <f t="shared" si="358"/>
        <v>Month</v>
      </c>
      <c r="AT140" s="3" t="str">
        <f t="shared" si="358"/>
        <v>Month</v>
      </c>
      <c r="AU140" s="3" t="str">
        <f t="shared" si="358"/>
        <v>Month</v>
      </c>
      <c r="AV140" s="3" t="str">
        <f t="shared" si="358"/>
        <v>Month</v>
      </c>
      <c r="AW140" s="3" t="str">
        <f t="shared" si="358"/>
        <v>Month</v>
      </c>
      <c r="AX140" s="3" t="str">
        <f t="shared" si="358"/>
        <v>Month</v>
      </c>
      <c r="AY140" s="3" t="str">
        <f t="shared" si="358"/>
        <v>Month</v>
      </c>
      <c r="AZ140" s="3" t="str">
        <f t="shared" si="358"/>
        <v>Month</v>
      </c>
      <c r="BA140" s="3" t="str">
        <f t="shared" si="358"/>
        <v>Month</v>
      </c>
      <c r="BB140" s="3" t="str">
        <f t="shared" si="358"/>
        <v>Month</v>
      </c>
      <c r="BC140" s="3" t="str">
        <f t="shared" si="358"/>
        <v>Month</v>
      </c>
      <c r="BD140" s="3" t="str">
        <f t="shared" si="358"/>
        <v>Month</v>
      </c>
      <c r="BE140" s="3" t="str">
        <f t="shared" si="358"/>
        <v>Month</v>
      </c>
      <c r="BF140" s="3" t="str">
        <f t="shared" si="358"/>
        <v>Month</v>
      </c>
      <c r="BG140" s="3" t="str">
        <f t="shared" si="358"/>
        <v>Month</v>
      </c>
      <c r="BH140" s="3" t="str">
        <f t="shared" si="358"/>
        <v>Month</v>
      </c>
      <c r="BI140" s="3" t="str">
        <f t="shared" si="358"/>
        <v>Month</v>
      </c>
      <c r="BJ140" s="3" t="str">
        <f t="shared" si="358"/>
        <v>Month</v>
      </c>
      <c r="BK140" s="3" t="str">
        <f t="shared" si="358"/>
        <v>Month</v>
      </c>
      <c r="BL140" s="3" t="str">
        <f t="shared" si="358"/>
        <v>Month</v>
      </c>
      <c r="BM140" s="3" t="str">
        <f t="shared" si="358"/>
        <v>Month</v>
      </c>
      <c r="BN140" s="3" t="str">
        <f t="shared" si="358"/>
        <v>Month</v>
      </c>
      <c r="BO140" s="3" t="str">
        <f t="shared" si="358"/>
        <v>Month</v>
      </c>
      <c r="BP140" s="3" t="str">
        <f t="shared" si="358"/>
        <v>Month</v>
      </c>
      <c r="BQ140" s="3" t="str">
        <f t="shared" si="358"/>
        <v>Month</v>
      </c>
      <c r="BR140" s="3" t="str">
        <f t="shared" si="358"/>
        <v>Month</v>
      </c>
      <c r="BU140" s="66" t="s">
        <v>0</v>
      </c>
      <c r="BV140" s="89"/>
    </row>
    <row r="141" spans="2:74" s="3" customFormat="1" ht="15" thickBot="1" x14ac:dyDescent="0.4">
      <c r="B141" s="74"/>
      <c r="C141" s="58" t="s">
        <v>35</v>
      </c>
      <c r="D141" s="41" t="s">
        <v>34</v>
      </c>
      <c r="F141" s="41" t="s">
        <v>1</v>
      </c>
      <c r="G141" s="41" t="s">
        <v>3</v>
      </c>
      <c r="I141" s="41" t="s">
        <v>12</v>
      </c>
      <c r="K141" s="41">
        <v>1</v>
      </c>
      <c r="L141" s="41">
        <v>2</v>
      </c>
      <c r="M141" s="41">
        <v>3</v>
      </c>
      <c r="N141" s="41">
        <v>4</v>
      </c>
      <c r="O141" s="41">
        <v>5</v>
      </c>
      <c r="Q141" s="41" t="s">
        <v>5</v>
      </c>
      <c r="R141" s="41" t="s">
        <v>5</v>
      </c>
      <c r="T141" s="111"/>
      <c r="U141" s="111" t="s">
        <v>5</v>
      </c>
      <c r="V141" s="111"/>
      <c r="X141" s="41" t="s">
        <v>34</v>
      </c>
      <c r="Y141" s="66"/>
      <c r="Z141" s="75"/>
      <c r="AB141" s="83"/>
      <c r="AC141" s="58" t="s">
        <v>35</v>
      </c>
      <c r="AD141" s="41" t="s">
        <v>34</v>
      </c>
      <c r="AF141" s="41" t="s">
        <v>12</v>
      </c>
      <c r="AG141" s="41" t="s">
        <v>12</v>
      </c>
      <c r="AH141" s="41" t="s">
        <v>12</v>
      </c>
      <c r="AI141" s="41" t="s">
        <v>12</v>
      </c>
      <c r="AJ141" s="41" t="s">
        <v>12</v>
      </c>
      <c r="AL141" s="41" t="str">
        <f>AL15</f>
        <v>Olympics</v>
      </c>
      <c r="AM141" s="41" t="str">
        <f t="shared" si="358"/>
        <v>Event 2</v>
      </c>
      <c r="AN141" s="41" t="str">
        <f t="shared" si="358"/>
        <v>Event 3</v>
      </c>
      <c r="AO141" s="41" t="str">
        <f t="shared" si="358"/>
        <v>Event 4</v>
      </c>
      <c r="AP141" s="41" t="str">
        <f t="shared" si="358"/>
        <v>Event 5</v>
      </c>
      <c r="AQ141" s="41" t="str">
        <f t="shared" si="358"/>
        <v>Event 6</v>
      </c>
      <c r="AR141" s="41" t="str">
        <f t="shared" si="358"/>
        <v>Event 7</v>
      </c>
      <c r="AS141" s="41" t="str">
        <f t="shared" si="358"/>
        <v>Event 8</v>
      </c>
      <c r="AT141" s="41" t="str">
        <f t="shared" si="358"/>
        <v>Event 9</v>
      </c>
      <c r="AU141" s="41" t="str">
        <f t="shared" si="358"/>
        <v>Event 10</v>
      </c>
      <c r="AV141" s="41" t="str">
        <f t="shared" si="358"/>
        <v>Event 11</v>
      </c>
      <c r="AW141" s="41" t="str">
        <f t="shared" si="358"/>
        <v>Event 12</v>
      </c>
      <c r="AX141" s="41" t="str">
        <f t="shared" si="358"/>
        <v>Event 13</v>
      </c>
      <c r="AY141" s="41" t="str">
        <f t="shared" si="358"/>
        <v>Event 14</v>
      </c>
      <c r="AZ141" s="41" t="str">
        <f t="shared" si="358"/>
        <v>Event 15</v>
      </c>
      <c r="BA141" s="41" t="str">
        <f t="shared" si="358"/>
        <v>Event 16</v>
      </c>
      <c r="BB141" s="41" t="str">
        <f t="shared" si="358"/>
        <v>Event 17</v>
      </c>
      <c r="BC141" s="41" t="str">
        <f t="shared" si="358"/>
        <v>Event 18</v>
      </c>
      <c r="BD141" s="41" t="str">
        <f t="shared" si="358"/>
        <v>Event 19</v>
      </c>
      <c r="BE141" s="41" t="str">
        <f t="shared" si="358"/>
        <v>Event 20</v>
      </c>
      <c r="BF141" s="41" t="str">
        <f t="shared" si="358"/>
        <v>Event 21</v>
      </c>
      <c r="BG141" s="41" t="str">
        <f t="shared" si="358"/>
        <v>Event 22</v>
      </c>
      <c r="BH141" s="41" t="str">
        <f t="shared" si="358"/>
        <v>Event 23</v>
      </c>
      <c r="BI141" s="41" t="str">
        <f t="shared" si="358"/>
        <v>Event 24</v>
      </c>
      <c r="BJ141" s="41" t="str">
        <f t="shared" si="358"/>
        <v>Event 25</v>
      </c>
      <c r="BK141" s="41" t="str">
        <f t="shared" si="358"/>
        <v>Event 26</v>
      </c>
      <c r="BL141" s="41" t="str">
        <f t="shared" si="358"/>
        <v>Event 27</v>
      </c>
      <c r="BM141" s="41" t="str">
        <f t="shared" si="358"/>
        <v>Event 28</v>
      </c>
      <c r="BN141" s="41" t="str">
        <f t="shared" si="358"/>
        <v>Event 29</v>
      </c>
      <c r="BO141" s="41" t="str">
        <f t="shared" si="358"/>
        <v>Event 30</v>
      </c>
      <c r="BP141" s="41" t="str">
        <f t="shared" si="358"/>
        <v>Event 31</v>
      </c>
      <c r="BQ141" s="41" t="str">
        <f t="shared" si="358"/>
        <v>Event 32</v>
      </c>
      <c r="BR141" s="41" t="str">
        <f t="shared" si="358"/>
        <v>Event 33</v>
      </c>
      <c r="BT141" s="41" t="s">
        <v>34</v>
      </c>
      <c r="BU141" s="66" t="s">
        <v>35</v>
      </c>
      <c r="BV141" s="89"/>
    </row>
    <row r="142" spans="2:74" s="39" customFormat="1" ht="8.5" customHeight="1" x14ac:dyDescent="0.35">
      <c r="B142" s="102"/>
      <c r="C142" s="92"/>
      <c r="D142" s="47"/>
      <c r="E142" s="103"/>
      <c r="F142" s="1"/>
      <c r="G142" s="46"/>
      <c r="I142" s="103"/>
      <c r="K142" s="92"/>
      <c r="O142" s="97"/>
      <c r="Q142" s="56"/>
      <c r="R142" s="57"/>
      <c r="T142" s="120"/>
      <c r="V142" s="121"/>
      <c r="X142" s="60"/>
      <c r="Y142" s="97"/>
      <c r="Z142" s="98"/>
      <c r="AB142" s="104"/>
      <c r="AC142" s="92"/>
      <c r="AD142" s="149"/>
      <c r="AF142" s="150"/>
      <c r="AG142" s="151"/>
      <c r="AH142" s="151"/>
      <c r="AI142" s="151"/>
      <c r="AJ142" s="152"/>
      <c r="AL142" s="150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  <c r="BI142" s="157"/>
      <c r="BJ142" s="157"/>
      <c r="BK142" s="157"/>
      <c r="BL142" s="157"/>
      <c r="BM142" s="157"/>
      <c r="BN142" s="157"/>
      <c r="BO142" s="157"/>
      <c r="BP142" s="157"/>
      <c r="BQ142" s="157"/>
      <c r="BR142" s="152"/>
      <c r="BS142" s="118"/>
      <c r="BT142" s="149"/>
      <c r="BU142" s="97"/>
      <c r="BV142" s="105"/>
    </row>
    <row r="143" spans="2:74" x14ac:dyDescent="0.35">
      <c r="B143" s="71"/>
      <c r="C143" s="45">
        <v>31</v>
      </c>
      <c r="D143" s="47" t="str">
        <f t="shared" ref="D143" si="359">IF(AD143="Athlete Name","",AD143)</f>
        <v/>
      </c>
      <c r="E143" s="60"/>
      <c r="F143" s="1" t="str">
        <f t="shared" ref="F143" si="360">IF(COUNT(AL143,AM143,AN143,AO143,AP143,AQ143,AR143,AS143,AT143,AU143,AV143,AW143,AX143,AY143,AZ143,BA143,BB143,BC143,BD143,BE143,BF143,BG143,BH143)=0,"", COUNT(AL143,AM143,AN143,AO143,AP143,AQ143,AR143,AS143,AT143,AU143,AV143,AW143,AX143,AY143,AZ143,BA143,BB143,BC143,BD143,BE143,BF143,BG143,BH143))</f>
        <v/>
      </c>
      <c r="G143" s="46" t="str">
        <f t="shared" ref="G143" si="361">_xlfn.IFS(F143="","",F143=1,1,F143=2,2,F143=3,3,F143=4,4,F143=5,5,F143&gt;5,5)</f>
        <v/>
      </c>
      <c r="I143" s="61"/>
      <c r="J143" s="108" t="s">
        <v>7</v>
      </c>
      <c r="K143" s="45" t="str">
        <f t="shared" ref="K143:K144" si="362">IFERROR(LARGE((AL143:BR143),1),"")</f>
        <v/>
      </c>
      <c r="L143" s="1" t="str">
        <f t="shared" ref="L143:L144" si="363">IFERROR(LARGE((AL143:BR143),2),"")</f>
        <v/>
      </c>
      <c r="M143" s="1" t="str">
        <f t="shared" ref="M143:M144" si="364">IFERROR(LARGE((AL143:BR143),3),"")</f>
        <v/>
      </c>
      <c r="N143" s="1" t="str">
        <f t="shared" ref="N143:N144" si="365">IFERROR(LARGE((AL143:BR143),4),"")</f>
        <v/>
      </c>
      <c r="O143" s="46" t="str">
        <f t="shared" ref="O143:O144" si="366">IFERROR(LARGE((AL143:BR143),5),"")</f>
        <v/>
      </c>
      <c r="P143" s="1"/>
      <c r="Q143" s="56" t="str">
        <f t="shared" ref="Q143" si="367">IFERROR(AVERAGEIF(K143:O143,"&gt;0"),"")</f>
        <v/>
      </c>
      <c r="R143" s="57" t="str">
        <f t="shared" ref="R143" si="368">IF(SUM(AF144:AJ144,K144:O144)=0,"",SUM(AF144:AJ144,K144:O144))</f>
        <v/>
      </c>
      <c r="T143" s="5" t="str">
        <f t="shared" ref="T143" si="369">IF(U143="","",1)</f>
        <v/>
      </c>
      <c r="U143" s="4" t="str">
        <f t="shared" ref="U143" si="370">IF(SUM(Q143:R143)=0,"",SUM(Q143:R143))</f>
        <v/>
      </c>
      <c r="V143" s="6" t="str">
        <f t="shared" ref="V143" si="371">IF(U143="","",1)</f>
        <v/>
      </c>
      <c r="X143" s="60" t="str">
        <f t="shared" ref="X143" si="372">IF(AD143="Athlete Name","",AD143)</f>
        <v/>
      </c>
      <c r="Y143" s="46"/>
      <c r="Z143" s="76"/>
      <c r="AB143" s="82"/>
      <c r="AC143" s="45">
        <v>31</v>
      </c>
      <c r="AD143" s="60" t="s">
        <v>34</v>
      </c>
      <c r="AF143" s="45"/>
      <c r="AG143" s="1"/>
      <c r="AH143" s="1"/>
      <c r="AI143" s="1"/>
      <c r="AJ143" s="46"/>
      <c r="AK143" s="108"/>
      <c r="AL143" s="62" t="s">
        <v>7</v>
      </c>
      <c r="AM143" s="62" t="s">
        <v>7</v>
      </c>
      <c r="AN143" s="62" t="s">
        <v>7</v>
      </c>
      <c r="AO143" s="62" t="s">
        <v>7</v>
      </c>
      <c r="AP143" s="62" t="s">
        <v>7</v>
      </c>
      <c r="AQ143" s="62" t="s">
        <v>7</v>
      </c>
      <c r="AR143" s="62" t="s">
        <v>7</v>
      </c>
      <c r="AS143" s="62" t="s">
        <v>7</v>
      </c>
      <c r="AT143" s="62" t="s">
        <v>7</v>
      </c>
      <c r="AU143" s="62" t="s">
        <v>7</v>
      </c>
      <c r="AV143" s="62" t="s">
        <v>7</v>
      </c>
      <c r="AW143" s="62" t="s">
        <v>7</v>
      </c>
      <c r="AX143" s="62" t="s">
        <v>7</v>
      </c>
      <c r="AY143" s="62" t="s">
        <v>7</v>
      </c>
      <c r="AZ143" s="62" t="s">
        <v>7</v>
      </c>
      <c r="BA143" s="62" t="s">
        <v>7</v>
      </c>
      <c r="BB143" s="62" t="s">
        <v>7</v>
      </c>
      <c r="BC143" s="62" t="s">
        <v>7</v>
      </c>
      <c r="BD143" s="62" t="s">
        <v>7</v>
      </c>
      <c r="BE143" s="62" t="s">
        <v>7</v>
      </c>
      <c r="BF143" s="62" t="s">
        <v>7</v>
      </c>
      <c r="BG143" s="62" t="s">
        <v>7</v>
      </c>
      <c r="BH143" s="62" t="s">
        <v>7</v>
      </c>
      <c r="BI143" s="62" t="s">
        <v>7</v>
      </c>
      <c r="BJ143" s="62" t="s">
        <v>7</v>
      </c>
      <c r="BK143" s="62" t="s">
        <v>7</v>
      </c>
      <c r="BL143" s="62" t="s">
        <v>7</v>
      </c>
      <c r="BM143" s="62" t="s">
        <v>7</v>
      </c>
      <c r="BN143" s="62" t="s">
        <v>7</v>
      </c>
      <c r="BO143" s="62" t="s">
        <v>7</v>
      </c>
      <c r="BP143" s="62" t="s">
        <v>7</v>
      </c>
      <c r="BQ143" s="62" t="s">
        <v>7</v>
      </c>
      <c r="BR143" s="62" t="s">
        <v>7</v>
      </c>
      <c r="BS143" s="117"/>
      <c r="BT143" s="60" t="str">
        <f t="shared" ref="BT143" si="373">IF(AD143="Athlete Name","",AD143)</f>
        <v/>
      </c>
      <c r="BU143" s="46">
        <v>31</v>
      </c>
      <c r="BV143" s="88"/>
    </row>
    <row r="144" spans="2:74" x14ac:dyDescent="0.35">
      <c r="B144" s="71"/>
      <c r="C144" s="45"/>
      <c r="D144" s="47"/>
      <c r="E144" s="60"/>
      <c r="G144" s="46"/>
      <c r="I144" s="61" t="str">
        <f>IF(SUM(AF144:AJ144)=0,"",SUM(AF144:AJ144))</f>
        <v/>
      </c>
      <c r="J144" s="108" t="s">
        <v>12</v>
      </c>
      <c r="K144" s="45" t="str">
        <f t="shared" si="362"/>
        <v/>
      </c>
      <c r="L144" s="1" t="str">
        <f t="shared" si="363"/>
        <v/>
      </c>
      <c r="M144" s="1" t="str">
        <f t="shared" si="364"/>
        <v/>
      </c>
      <c r="N144" s="1" t="str">
        <f t="shared" si="365"/>
        <v/>
      </c>
      <c r="O144" s="46" t="str">
        <f t="shared" si="366"/>
        <v/>
      </c>
      <c r="P144" s="1"/>
      <c r="Q144" s="56"/>
      <c r="R144" s="57"/>
      <c r="T144" s="5" t="str">
        <f t="shared" ref="T144" si="374">IF(U143="","",1)</f>
        <v/>
      </c>
      <c r="U144" s="126" t="str">
        <f t="shared" ref="U144" si="375">IF(U143="","",1)</f>
        <v/>
      </c>
      <c r="V144" s="6" t="str">
        <f t="shared" ref="V144" si="376">IF(U143="","",1)</f>
        <v/>
      </c>
      <c r="X144" s="60"/>
      <c r="Y144" s="46"/>
      <c r="Z144" s="76"/>
      <c r="AB144" s="82"/>
      <c r="AC144" s="45"/>
      <c r="AD144" s="60"/>
      <c r="AF144" s="45" t="s">
        <v>12</v>
      </c>
      <c r="AG144" s="1" t="s">
        <v>12</v>
      </c>
      <c r="AH144" s="1" t="s">
        <v>12</v>
      </c>
      <c r="AI144" s="1" t="s">
        <v>12</v>
      </c>
      <c r="AJ144" s="46" t="s">
        <v>12</v>
      </c>
      <c r="AK144" s="108"/>
      <c r="AL144" s="45" t="s">
        <v>12</v>
      </c>
      <c r="AM144" s="45" t="s">
        <v>12</v>
      </c>
      <c r="AN144" s="45" t="s">
        <v>12</v>
      </c>
      <c r="AO144" s="45" t="s">
        <v>12</v>
      </c>
      <c r="AP144" s="45" t="s">
        <v>12</v>
      </c>
      <c r="AQ144" s="45" t="s">
        <v>12</v>
      </c>
      <c r="AR144" s="45" t="s">
        <v>12</v>
      </c>
      <c r="AS144" s="45" t="s">
        <v>12</v>
      </c>
      <c r="AT144" s="45" t="s">
        <v>12</v>
      </c>
      <c r="AU144" s="45" t="s">
        <v>12</v>
      </c>
      <c r="AV144" s="45" t="s">
        <v>12</v>
      </c>
      <c r="AW144" s="45" t="s">
        <v>12</v>
      </c>
      <c r="AX144" s="45" t="s">
        <v>12</v>
      </c>
      <c r="AY144" s="45" t="s">
        <v>12</v>
      </c>
      <c r="AZ144" s="45" t="s">
        <v>12</v>
      </c>
      <c r="BA144" s="45" t="s">
        <v>12</v>
      </c>
      <c r="BB144" s="45" t="s">
        <v>12</v>
      </c>
      <c r="BC144" s="45" t="s">
        <v>12</v>
      </c>
      <c r="BD144" s="45" t="s">
        <v>12</v>
      </c>
      <c r="BE144" s="45" t="s">
        <v>12</v>
      </c>
      <c r="BF144" s="45" t="s">
        <v>12</v>
      </c>
      <c r="BG144" s="45" t="s">
        <v>12</v>
      </c>
      <c r="BH144" s="45" t="s">
        <v>12</v>
      </c>
      <c r="BI144" s="45" t="s">
        <v>12</v>
      </c>
      <c r="BJ144" s="45" t="s">
        <v>12</v>
      </c>
      <c r="BK144" s="45" t="s">
        <v>12</v>
      </c>
      <c r="BL144" s="45" t="s">
        <v>12</v>
      </c>
      <c r="BM144" s="45" t="s">
        <v>12</v>
      </c>
      <c r="BN144" s="45" t="s">
        <v>12</v>
      </c>
      <c r="BO144" s="45" t="s">
        <v>12</v>
      </c>
      <c r="BP144" s="45" t="s">
        <v>12</v>
      </c>
      <c r="BQ144" s="45" t="s">
        <v>12</v>
      </c>
      <c r="BR144" s="45" t="s">
        <v>12</v>
      </c>
      <c r="BS144" s="117"/>
      <c r="BT144" s="60"/>
      <c r="BU144" s="46"/>
      <c r="BV144" s="88"/>
    </row>
    <row r="145" spans="2:74" s="39" customFormat="1" ht="8.5" customHeight="1" thickBot="1" x14ac:dyDescent="0.4">
      <c r="B145" s="102"/>
      <c r="C145" s="92"/>
      <c r="D145" s="107"/>
      <c r="E145" s="103"/>
      <c r="F145" s="115"/>
      <c r="G145" s="116"/>
      <c r="I145" s="95"/>
      <c r="K145" s="96"/>
      <c r="L145" s="93"/>
      <c r="M145" s="93"/>
      <c r="N145" s="93"/>
      <c r="O145" s="94"/>
      <c r="Q145" s="112"/>
      <c r="R145" s="113"/>
      <c r="T145" s="110" t="str">
        <f t="shared" ref="T145" si="377">IF(U143="","",1)</f>
        <v/>
      </c>
      <c r="U145" s="93" t="str">
        <f t="shared" ref="U145" si="378">IF(U143="","",1)</f>
        <v/>
      </c>
      <c r="V145" s="109" t="str">
        <f t="shared" ref="V145" si="379">IF(U143="","",1)</f>
        <v/>
      </c>
      <c r="X145" s="107"/>
      <c r="Y145" s="97"/>
      <c r="Z145" s="98"/>
      <c r="AB145" s="104"/>
      <c r="AC145" s="92"/>
      <c r="AD145" s="148"/>
      <c r="AF145" s="153"/>
      <c r="AG145" s="154"/>
      <c r="AH145" s="154"/>
      <c r="AI145" s="155"/>
      <c r="AJ145" s="156"/>
      <c r="AL145" s="159"/>
      <c r="AM145" s="155"/>
      <c r="AN145" s="155"/>
      <c r="AO145" s="155"/>
      <c r="AP145" s="155"/>
      <c r="AQ145" s="155"/>
      <c r="AR145" s="155"/>
      <c r="AS145" s="155"/>
      <c r="AT145" s="155"/>
      <c r="AU145" s="155"/>
      <c r="AV145" s="155"/>
      <c r="AW145" s="155"/>
      <c r="AX145" s="155"/>
      <c r="AY145" s="155"/>
      <c r="AZ145" s="155"/>
      <c r="BA145" s="155"/>
      <c r="BB145" s="155"/>
      <c r="BC145" s="155"/>
      <c r="BD145" s="155"/>
      <c r="BE145" s="155"/>
      <c r="BF145" s="155"/>
      <c r="BG145" s="155"/>
      <c r="BH145" s="155"/>
      <c r="BI145" s="155"/>
      <c r="BJ145" s="155"/>
      <c r="BK145" s="155"/>
      <c r="BL145" s="155"/>
      <c r="BM145" s="155"/>
      <c r="BN145" s="155"/>
      <c r="BO145" s="155"/>
      <c r="BP145" s="155"/>
      <c r="BQ145" s="155"/>
      <c r="BR145" s="156"/>
      <c r="BS145" s="118"/>
      <c r="BT145" s="158"/>
      <c r="BU145" s="97"/>
      <c r="BV145" s="105"/>
    </row>
    <row r="146" spans="2:74" ht="8.5" customHeight="1" thickTop="1" x14ac:dyDescent="0.35">
      <c r="B146" s="71"/>
      <c r="C146" s="45"/>
      <c r="D146" s="47"/>
      <c r="E146" s="60"/>
      <c r="G146" s="46"/>
      <c r="I146" s="61"/>
      <c r="K146" s="45"/>
      <c r="L146" s="1"/>
      <c r="M146" s="1"/>
      <c r="N146" s="1"/>
      <c r="O146" s="46"/>
      <c r="P146" s="1"/>
      <c r="Q146" s="56"/>
      <c r="R146" s="57"/>
      <c r="T146" s="5" t="str">
        <f t="shared" ref="T146" si="380">IF(U147="","",1)</f>
        <v/>
      </c>
      <c r="U146" s="1" t="str">
        <f t="shared" ref="U146" si="381">IF(U147="","",1)</f>
        <v/>
      </c>
      <c r="V146" s="6" t="str">
        <f t="shared" ref="V146" si="382">IF(U147="","",1)</f>
        <v/>
      </c>
      <c r="X146" s="60"/>
      <c r="Y146" s="46"/>
      <c r="Z146" s="76"/>
      <c r="AB146" s="82"/>
      <c r="AC146" s="45"/>
      <c r="AD146" s="134"/>
      <c r="AF146" s="135"/>
      <c r="AG146" s="136"/>
      <c r="AH146" s="136"/>
      <c r="AI146" s="137"/>
      <c r="AJ146" s="138"/>
      <c r="AL146" s="143"/>
      <c r="AM146" s="137"/>
      <c r="AN146" s="137"/>
      <c r="AO146" s="137"/>
      <c r="AP146" s="137"/>
      <c r="AQ146" s="137"/>
      <c r="AR146" s="137"/>
      <c r="AS146" s="137"/>
      <c r="AT146" s="137"/>
      <c r="AU146" s="137"/>
      <c r="AV146" s="137"/>
      <c r="AW146" s="137"/>
      <c r="AX146" s="137"/>
      <c r="AY146" s="137"/>
      <c r="AZ146" s="137"/>
      <c r="BA146" s="137"/>
      <c r="BB146" s="137"/>
      <c r="BC146" s="137"/>
      <c r="BD146" s="137"/>
      <c r="BE146" s="137"/>
      <c r="BF146" s="137"/>
      <c r="BG146" s="137"/>
      <c r="BH146" s="137"/>
      <c r="BI146" s="144"/>
      <c r="BJ146" s="144"/>
      <c r="BK146" s="144"/>
      <c r="BL146" s="144"/>
      <c r="BM146" s="144"/>
      <c r="BN146" s="144"/>
      <c r="BO146" s="144"/>
      <c r="BP146" s="144"/>
      <c r="BQ146" s="144"/>
      <c r="BR146" s="145"/>
      <c r="BS146" s="117"/>
      <c r="BT146" s="134"/>
      <c r="BU146" s="46"/>
      <c r="BV146" s="88"/>
    </row>
    <row r="147" spans="2:74" x14ac:dyDescent="0.35">
      <c r="B147" s="71"/>
      <c r="C147" s="45">
        <v>32</v>
      </c>
      <c r="D147" s="47" t="str">
        <f t="shared" ref="D147" si="383">IF(AD147="Athlete Name","",AD147)</f>
        <v/>
      </c>
      <c r="E147" s="60"/>
      <c r="F147" s="1" t="str">
        <f t="shared" ref="F147" si="384">IF(COUNT(AL147,AM147,AN147,AO147,AP147,AQ147,AR147,AS147,AT147,AU147,AV147,AW147,AX147,AY147,AZ147,BA147,BB147,BC147,BD147,BE147,BF147,BG147,BH147)=0,"", COUNT(AL147,AM147,AN147,AO147,AP147,AQ147,AR147,AS147,AT147,AU147,AV147,AW147,AX147,AY147,AZ147,BA147,BB147,BC147,BD147,BE147,BF147,BG147,BH147))</f>
        <v/>
      </c>
      <c r="G147" s="46" t="str">
        <f t="shared" ref="G147" si="385">_xlfn.IFS(F147="","",F147=1,1,F147=2,2,F147=3,3,F147=4,4,F147=5,5,F147&gt;5,5)</f>
        <v/>
      </c>
      <c r="I147" s="61"/>
      <c r="J147" s="108" t="s">
        <v>7</v>
      </c>
      <c r="K147" s="45" t="str">
        <f t="shared" ref="K147:K148" si="386">IFERROR(LARGE((AL147:BR147),1),"")</f>
        <v/>
      </c>
      <c r="L147" s="1" t="str">
        <f t="shared" ref="L147:L148" si="387">IFERROR(LARGE((AL147:BR147),2),"")</f>
        <v/>
      </c>
      <c r="M147" s="1" t="str">
        <f t="shared" ref="M147:M148" si="388">IFERROR(LARGE((AL147:BR147),3),"")</f>
        <v/>
      </c>
      <c r="N147" s="1" t="str">
        <f t="shared" ref="N147:N148" si="389">IFERROR(LARGE((AL147:BR147),4),"")</f>
        <v/>
      </c>
      <c r="O147" s="46" t="str">
        <f t="shared" ref="O147:O148" si="390">IFERROR(LARGE((AL147:BR147),5),"")</f>
        <v/>
      </c>
      <c r="P147" s="1"/>
      <c r="Q147" s="56" t="str">
        <f t="shared" ref="Q147" si="391">IFERROR(AVERAGEIF(K147:O147,"&gt;0"),"")</f>
        <v/>
      </c>
      <c r="R147" s="57" t="str">
        <f t="shared" ref="R147" si="392">IF(SUM(AF148:AJ148,K148:O148)=0,"",SUM(AF148:AJ148,K148:O148))</f>
        <v/>
      </c>
      <c r="T147" s="5" t="str">
        <f t="shared" ref="T147" si="393">IF(U147="","",1)</f>
        <v/>
      </c>
      <c r="U147" s="4" t="str">
        <f t="shared" ref="U147" si="394">IF(SUM(Q147:R147)=0,"",SUM(Q147:R147))</f>
        <v/>
      </c>
      <c r="V147" s="6" t="str">
        <f t="shared" ref="V147" si="395">IF(U147="","",1)</f>
        <v/>
      </c>
      <c r="X147" s="60" t="str">
        <f t="shared" ref="X147" si="396">IF(AD147="Athlete Name","",AD147)</f>
        <v/>
      </c>
      <c r="Y147" s="46"/>
      <c r="Z147" s="76"/>
      <c r="AB147" s="82"/>
      <c r="AC147" s="45">
        <v>32</v>
      </c>
      <c r="AD147" s="60" t="s">
        <v>34</v>
      </c>
      <c r="AF147" s="45"/>
      <c r="AG147" s="1"/>
      <c r="AH147" s="1"/>
      <c r="AI147" s="1"/>
      <c r="AJ147" s="46"/>
      <c r="AK147" s="108"/>
      <c r="AL147" s="62" t="s">
        <v>7</v>
      </c>
      <c r="AM147" s="62" t="s">
        <v>7</v>
      </c>
      <c r="AN147" s="62" t="s">
        <v>7</v>
      </c>
      <c r="AO147" s="62" t="s">
        <v>7</v>
      </c>
      <c r="AP147" s="62" t="s">
        <v>7</v>
      </c>
      <c r="AQ147" s="62" t="s">
        <v>7</v>
      </c>
      <c r="AR147" s="62" t="s">
        <v>7</v>
      </c>
      <c r="AS147" s="62" t="s">
        <v>7</v>
      </c>
      <c r="AT147" s="62" t="s">
        <v>7</v>
      </c>
      <c r="AU147" s="62" t="s">
        <v>7</v>
      </c>
      <c r="AV147" s="62" t="s">
        <v>7</v>
      </c>
      <c r="AW147" s="62" t="s">
        <v>7</v>
      </c>
      <c r="AX147" s="62" t="s">
        <v>7</v>
      </c>
      <c r="AY147" s="62" t="s">
        <v>7</v>
      </c>
      <c r="AZ147" s="62" t="s">
        <v>7</v>
      </c>
      <c r="BA147" s="62" t="s">
        <v>7</v>
      </c>
      <c r="BB147" s="62" t="s">
        <v>7</v>
      </c>
      <c r="BC147" s="62" t="s">
        <v>7</v>
      </c>
      <c r="BD147" s="62" t="s">
        <v>7</v>
      </c>
      <c r="BE147" s="62" t="s">
        <v>7</v>
      </c>
      <c r="BF147" s="62" t="s">
        <v>7</v>
      </c>
      <c r="BG147" s="62" t="s">
        <v>7</v>
      </c>
      <c r="BH147" s="62" t="s">
        <v>7</v>
      </c>
      <c r="BI147" s="62" t="s">
        <v>7</v>
      </c>
      <c r="BJ147" s="62" t="s">
        <v>7</v>
      </c>
      <c r="BK147" s="62" t="s">
        <v>7</v>
      </c>
      <c r="BL147" s="62" t="s">
        <v>7</v>
      </c>
      <c r="BM147" s="62" t="s">
        <v>7</v>
      </c>
      <c r="BN147" s="62" t="s">
        <v>7</v>
      </c>
      <c r="BO147" s="62" t="s">
        <v>7</v>
      </c>
      <c r="BP147" s="62" t="s">
        <v>7</v>
      </c>
      <c r="BQ147" s="62" t="s">
        <v>7</v>
      </c>
      <c r="BR147" s="62" t="s">
        <v>7</v>
      </c>
      <c r="BS147" s="117"/>
      <c r="BT147" s="60" t="str">
        <f t="shared" ref="BT147" si="397">IF(AD147="Athlete Name","",AD147)</f>
        <v/>
      </c>
      <c r="BU147" s="46">
        <v>32</v>
      </c>
      <c r="BV147" s="88"/>
    </row>
    <row r="148" spans="2:74" x14ac:dyDescent="0.35">
      <c r="B148" s="71"/>
      <c r="C148" s="45"/>
      <c r="D148" s="47"/>
      <c r="E148" s="60"/>
      <c r="G148" s="46"/>
      <c r="I148" s="61" t="str">
        <f>IF(SUM(AF148:AJ148)=0,"",SUM(AF148:AJ148))</f>
        <v/>
      </c>
      <c r="J148" s="108" t="s">
        <v>12</v>
      </c>
      <c r="K148" s="45" t="str">
        <f t="shared" si="386"/>
        <v/>
      </c>
      <c r="L148" s="1" t="str">
        <f t="shared" si="387"/>
        <v/>
      </c>
      <c r="M148" s="1" t="str">
        <f t="shared" si="388"/>
        <v/>
      </c>
      <c r="N148" s="1" t="str">
        <f t="shared" si="389"/>
        <v/>
      </c>
      <c r="O148" s="46" t="str">
        <f t="shared" si="390"/>
        <v/>
      </c>
      <c r="P148" s="1"/>
      <c r="Q148" s="56"/>
      <c r="R148" s="57"/>
      <c r="T148" s="5" t="str">
        <f t="shared" ref="T148" si="398">IF(U147="","",1)</f>
        <v/>
      </c>
      <c r="U148" s="126" t="str">
        <f t="shared" ref="U148" si="399">IF(U147="","",1)</f>
        <v/>
      </c>
      <c r="V148" s="6" t="str">
        <f t="shared" ref="V148" si="400">IF(U147="","",1)</f>
        <v/>
      </c>
      <c r="X148" s="60"/>
      <c r="Y148" s="46"/>
      <c r="Z148" s="76"/>
      <c r="AB148" s="82"/>
      <c r="AC148" s="45"/>
      <c r="AD148" s="60"/>
      <c r="AF148" s="45" t="s">
        <v>12</v>
      </c>
      <c r="AG148" s="1" t="s">
        <v>12</v>
      </c>
      <c r="AH148" s="1" t="s">
        <v>12</v>
      </c>
      <c r="AI148" s="1" t="s">
        <v>12</v>
      </c>
      <c r="AJ148" s="46" t="s">
        <v>12</v>
      </c>
      <c r="AK148" s="108"/>
      <c r="AL148" s="45" t="s">
        <v>12</v>
      </c>
      <c r="AM148" s="45" t="s">
        <v>12</v>
      </c>
      <c r="AN148" s="45" t="s">
        <v>12</v>
      </c>
      <c r="AO148" s="45" t="s">
        <v>12</v>
      </c>
      <c r="AP148" s="45" t="s">
        <v>12</v>
      </c>
      <c r="AQ148" s="45" t="s">
        <v>12</v>
      </c>
      <c r="AR148" s="45" t="s">
        <v>12</v>
      </c>
      <c r="AS148" s="45" t="s">
        <v>12</v>
      </c>
      <c r="AT148" s="45" t="s">
        <v>12</v>
      </c>
      <c r="AU148" s="45" t="s">
        <v>12</v>
      </c>
      <c r="AV148" s="45" t="s">
        <v>12</v>
      </c>
      <c r="AW148" s="45" t="s">
        <v>12</v>
      </c>
      <c r="AX148" s="45" t="s">
        <v>12</v>
      </c>
      <c r="AY148" s="45" t="s">
        <v>12</v>
      </c>
      <c r="AZ148" s="45" t="s">
        <v>12</v>
      </c>
      <c r="BA148" s="45" t="s">
        <v>12</v>
      </c>
      <c r="BB148" s="45" t="s">
        <v>12</v>
      </c>
      <c r="BC148" s="45" t="s">
        <v>12</v>
      </c>
      <c r="BD148" s="45" t="s">
        <v>12</v>
      </c>
      <c r="BE148" s="45" t="s">
        <v>12</v>
      </c>
      <c r="BF148" s="45" t="s">
        <v>12</v>
      </c>
      <c r="BG148" s="45" t="s">
        <v>12</v>
      </c>
      <c r="BH148" s="45" t="s">
        <v>12</v>
      </c>
      <c r="BI148" s="45" t="s">
        <v>12</v>
      </c>
      <c r="BJ148" s="45" t="s">
        <v>12</v>
      </c>
      <c r="BK148" s="45" t="s">
        <v>12</v>
      </c>
      <c r="BL148" s="45" t="s">
        <v>12</v>
      </c>
      <c r="BM148" s="45" t="s">
        <v>12</v>
      </c>
      <c r="BN148" s="45" t="s">
        <v>12</v>
      </c>
      <c r="BO148" s="45" t="s">
        <v>12</v>
      </c>
      <c r="BP148" s="45" t="s">
        <v>12</v>
      </c>
      <c r="BQ148" s="45" t="s">
        <v>12</v>
      </c>
      <c r="BR148" s="45" t="s">
        <v>12</v>
      </c>
      <c r="BS148" s="117"/>
      <c r="BT148" s="60"/>
      <c r="BU148" s="46"/>
      <c r="BV148" s="88"/>
    </row>
    <row r="149" spans="2:74" s="39" customFormat="1" ht="8.5" customHeight="1" thickBot="1" x14ac:dyDescent="0.4">
      <c r="B149" s="102"/>
      <c r="C149" s="92"/>
      <c r="D149" s="107"/>
      <c r="E149" s="103"/>
      <c r="F149" s="115"/>
      <c r="G149" s="116"/>
      <c r="I149" s="95"/>
      <c r="K149" s="96"/>
      <c r="L149" s="93"/>
      <c r="M149" s="93"/>
      <c r="N149" s="93"/>
      <c r="O149" s="94"/>
      <c r="Q149" s="112"/>
      <c r="R149" s="113"/>
      <c r="T149" s="110" t="str">
        <f t="shared" ref="T149" si="401">IF(U147="","",1)</f>
        <v/>
      </c>
      <c r="U149" s="93" t="str">
        <f t="shared" ref="U149" si="402">IF(U147="","",1)</f>
        <v/>
      </c>
      <c r="V149" s="109" t="str">
        <f t="shared" ref="V149" si="403">IF(U147="","",1)</f>
        <v/>
      </c>
      <c r="X149" s="107"/>
      <c r="Y149" s="97"/>
      <c r="Z149" s="98"/>
      <c r="AB149" s="104"/>
      <c r="AC149" s="92"/>
      <c r="AD149" s="139"/>
      <c r="AF149" s="140"/>
      <c r="AG149" s="141"/>
      <c r="AH149" s="141"/>
      <c r="AI149" s="141"/>
      <c r="AJ149" s="142"/>
      <c r="AL149" s="140"/>
      <c r="AM149" s="141"/>
      <c r="AN149" s="141"/>
      <c r="AO149" s="141"/>
      <c r="AP149" s="141"/>
      <c r="AQ149" s="141"/>
      <c r="AR149" s="141"/>
      <c r="AS149" s="141"/>
      <c r="AT149" s="141"/>
      <c r="AU149" s="141"/>
      <c r="AV149" s="141"/>
      <c r="AW149" s="141"/>
      <c r="AX149" s="141"/>
      <c r="AY149" s="141"/>
      <c r="AZ149" s="141"/>
      <c r="BA149" s="141"/>
      <c r="BB149" s="141"/>
      <c r="BC149" s="141"/>
      <c r="BD149" s="141"/>
      <c r="BE149" s="141"/>
      <c r="BF149" s="141"/>
      <c r="BG149" s="141"/>
      <c r="BH149" s="141"/>
      <c r="BI149" s="141"/>
      <c r="BJ149" s="141"/>
      <c r="BK149" s="141"/>
      <c r="BL149" s="141"/>
      <c r="BM149" s="141"/>
      <c r="BN149" s="141"/>
      <c r="BO149" s="141"/>
      <c r="BP149" s="141"/>
      <c r="BQ149" s="141"/>
      <c r="BR149" s="142"/>
      <c r="BS149" s="118"/>
      <c r="BT149" s="146"/>
      <c r="BU149" s="97"/>
      <c r="BV149" s="105"/>
    </row>
    <row r="150" spans="2:74" ht="8.5" customHeight="1" thickTop="1" x14ac:dyDescent="0.35">
      <c r="B150" s="71"/>
      <c r="C150" s="45"/>
      <c r="D150" s="47"/>
      <c r="E150" s="60"/>
      <c r="G150" s="46"/>
      <c r="I150" s="61"/>
      <c r="K150" s="45"/>
      <c r="L150" s="1"/>
      <c r="M150" s="1"/>
      <c r="N150" s="1"/>
      <c r="O150" s="46"/>
      <c r="P150" s="1"/>
      <c r="Q150" s="56"/>
      <c r="R150" s="57"/>
      <c r="T150" s="5" t="str">
        <f t="shared" ref="T150" si="404">IF(U151="","",1)</f>
        <v/>
      </c>
      <c r="U150" s="1" t="str">
        <f t="shared" ref="U150" si="405">IF(U151="","",1)</f>
        <v/>
      </c>
      <c r="V150" s="6" t="str">
        <f t="shared" ref="V150" si="406">IF(U151="","",1)</f>
        <v/>
      </c>
      <c r="X150" s="60"/>
      <c r="Y150" s="46"/>
      <c r="Z150" s="76"/>
      <c r="AB150" s="82"/>
      <c r="AC150" s="45"/>
      <c r="AD150" s="149"/>
      <c r="AF150" s="150"/>
      <c r="AG150" s="151"/>
      <c r="AH150" s="151"/>
      <c r="AI150" s="151"/>
      <c r="AJ150" s="152"/>
      <c r="AL150" s="150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  <c r="BI150" s="157"/>
      <c r="BJ150" s="157"/>
      <c r="BK150" s="157"/>
      <c r="BL150" s="157"/>
      <c r="BM150" s="157"/>
      <c r="BN150" s="157"/>
      <c r="BO150" s="157"/>
      <c r="BP150" s="157"/>
      <c r="BQ150" s="157"/>
      <c r="BR150" s="152"/>
      <c r="BS150" s="117"/>
      <c r="BT150" s="149"/>
      <c r="BU150" s="46"/>
      <c r="BV150" s="88"/>
    </row>
    <row r="151" spans="2:74" x14ac:dyDescent="0.35">
      <c r="B151" s="71"/>
      <c r="C151" s="45">
        <v>33</v>
      </c>
      <c r="D151" s="47" t="str">
        <f t="shared" ref="D151" si="407">IF(AD151="Athlete Name","",AD151)</f>
        <v/>
      </c>
      <c r="E151" s="60"/>
      <c r="F151" s="1" t="str">
        <f t="shared" ref="F151" si="408">IF(COUNT(AL151,AM151,AN151,AO151,AP151,AQ151,AR151,AS151,AT151,AU151,AV151,AW151,AX151,AY151,AZ151,BA151,BB151,BC151,BD151,BE151,BF151,BG151,BH151)=0,"", COUNT(AL151,AM151,AN151,AO151,AP151,AQ151,AR151,AS151,AT151,AU151,AV151,AW151,AX151,AY151,AZ151,BA151,BB151,BC151,BD151,BE151,BF151,BG151,BH151))</f>
        <v/>
      </c>
      <c r="G151" s="46" t="str">
        <f t="shared" ref="G151" si="409">_xlfn.IFS(F151="","",F151=1,1,F151=2,2,F151=3,3,F151=4,4,F151=5,5,F151&gt;5,5)</f>
        <v/>
      </c>
      <c r="I151" s="61"/>
      <c r="J151" s="108" t="s">
        <v>7</v>
      </c>
      <c r="K151" s="45" t="str">
        <f t="shared" ref="K151:K152" si="410">IFERROR(LARGE((AL151:BR151),1),"")</f>
        <v/>
      </c>
      <c r="L151" s="1" t="str">
        <f t="shared" ref="L151:L152" si="411">IFERROR(LARGE((AL151:BR151),2),"")</f>
        <v/>
      </c>
      <c r="M151" s="1" t="str">
        <f t="shared" ref="M151:M152" si="412">IFERROR(LARGE((AL151:BR151),3),"")</f>
        <v/>
      </c>
      <c r="N151" s="1" t="str">
        <f t="shared" ref="N151:N152" si="413">IFERROR(LARGE((AL151:BR151),4),"")</f>
        <v/>
      </c>
      <c r="O151" s="46" t="str">
        <f t="shared" ref="O151:O152" si="414">IFERROR(LARGE((AL151:BR151),5),"")</f>
        <v/>
      </c>
      <c r="P151" s="1"/>
      <c r="Q151" s="56" t="str">
        <f t="shared" ref="Q151" si="415">IFERROR(AVERAGEIF(K151:O151,"&gt;0"),"")</f>
        <v/>
      </c>
      <c r="R151" s="57" t="str">
        <f t="shared" ref="R151" si="416">IF(SUM(AF152:AJ152,K152:O152)=0,"",SUM(AF152:AJ152,K152:O152))</f>
        <v/>
      </c>
      <c r="T151" s="5" t="str">
        <f t="shared" ref="T151" si="417">IF(U151="","",1)</f>
        <v/>
      </c>
      <c r="U151" s="4" t="str">
        <f t="shared" ref="U151" si="418">IF(SUM(Q151:R151)=0,"",SUM(Q151:R151))</f>
        <v/>
      </c>
      <c r="V151" s="6" t="str">
        <f t="shared" ref="V151" si="419">IF(U151="","",1)</f>
        <v/>
      </c>
      <c r="X151" s="60" t="str">
        <f t="shared" ref="X151" si="420">IF(AD151="Athlete Name","",AD151)</f>
        <v/>
      </c>
      <c r="Y151" s="46"/>
      <c r="Z151" s="76"/>
      <c r="AB151" s="82"/>
      <c r="AC151" s="45">
        <v>33</v>
      </c>
      <c r="AD151" s="60" t="s">
        <v>34</v>
      </c>
      <c r="AF151" s="45"/>
      <c r="AG151" s="1"/>
      <c r="AH151" s="1"/>
      <c r="AI151" s="1"/>
      <c r="AJ151" s="46"/>
      <c r="AK151" s="108"/>
      <c r="AL151" s="62" t="s">
        <v>7</v>
      </c>
      <c r="AM151" s="62" t="s">
        <v>7</v>
      </c>
      <c r="AN151" s="62" t="s">
        <v>7</v>
      </c>
      <c r="AO151" s="62" t="s">
        <v>7</v>
      </c>
      <c r="AP151" s="62" t="s">
        <v>7</v>
      </c>
      <c r="AQ151" s="62" t="s">
        <v>7</v>
      </c>
      <c r="AR151" s="62" t="s">
        <v>7</v>
      </c>
      <c r="AS151" s="62" t="s">
        <v>7</v>
      </c>
      <c r="AT151" s="62" t="s">
        <v>7</v>
      </c>
      <c r="AU151" s="62" t="s">
        <v>7</v>
      </c>
      <c r="AV151" s="62" t="s">
        <v>7</v>
      </c>
      <c r="AW151" s="62" t="s">
        <v>7</v>
      </c>
      <c r="AX151" s="62" t="s">
        <v>7</v>
      </c>
      <c r="AY151" s="62" t="s">
        <v>7</v>
      </c>
      <c r="AZ151" s="62" t="s">
        <v>7</v>
      </c>
      <c r="BA151" s="62" t="s">
        <v>7</v>
      </c>
      <c r="BB151" s="62" t="s">
        <v>7</v>
      </c>
      <c r="BC151" s="62" t="s">
        <v>7</v>
      </c>
      <c r="BD151" s="62" t="s">
        <v>7</v>
      </c>
      <c r="BE151" s="62" t="s">
        <v>7</v>
      </c>
      <c r="BF151" s="62" t="s">
        <v>7</v>
      </c>
      <c r="BG151" s="62" t="s">
        <v>7</v>
      </c>
      <c r="BH151" s="62" t="s">
        <v>7</v>
      </c>
      <c r="BI151" s="62" t="s">
        <v>7</v>
      </c>
      <c r="BJ151" s="62" t="s">
        <v>7</v>
      </c>
      <c r="BK151" s="62" t="s">
        <v>7</v>
      </c>
      <c r="BL151" s="62" t="s">
        <v>7</v>
      </c>
      <c r="BM151" s="62" t="s">
        <v>7</v>
      </c>
      <c r="BN151" s="62" t="s">
        <v>7</v>
      </c>
      <c r="BO151" s="62" t="s">
        <v>7</v>
      </c>
      <c r="BP151" s="62" t="s">
        <v>7</v>
      </c>
      <c r="BQ151" s="62" t="s">
        <v>7</v>
      </c>
      <c r="BR151" s="62" t="s">
        <v>7</v>
      </c>
      <c r="BS151" s="117"/>
      <c r="BT151" s="60" t="str">
        <f t="shared" ref="BT151" si="421">IF(AD151="Athlete Name","",AD151)</f>
        <v/>
      </c>
      <c r="BU151" s="46">
        <v>33</v>
      </c>
      <c r="BV151" s="88"/>
    </row>
    <row r="152" spans="2:74" x14ac:dyDescent="0.35">
      <c r="B152" s="71"/>
      <c r="C152" s="45"/>
      <c r="D152" s="47"/>
      <c r="E152" s="60"/>
      <c r="F152" s="45"/>
      <c r="G152" s="46"/>
      <c r="I152" s="61" t="str">
        <f>IF(SUM(AF152:AJ152)=0,"",SUM(AF152:AJ152))</f>
        <v/>
      </c>
      <c r="J152" s="108" t="s">
        <v>12</v>
      </c>
      <c r="K152" s="45" t="str">
        <f t="shared" si="410"/>
        <v/>
      </c>
      <c r="L152" s="1" t="str">
        <f t="shared" si="411"/>
        <v/>
      </c>
      <c r="M152" s="1" t="str">
        <f t="shared" si="412"/>
        <v/>
      </c>
      <c r="N152" s="1" t="str">
        <f t="shared" si="413"/>
        <v/>
      </c>
      <c r="O152" s="46" t="str">
        <f t="shared" si="414"/>
        <v/>
      </c>
      <c r="P152" s="1"/>
      <c r="Q152" s="56"/>
      <c r="R152" s="57"/>
      <c r="T152" s="5" t="str">
        <f t="shared" ref="T152" si="422">IF(U151="","",1)</f>
        <v/>
      </c>
      <c r="U152" s="126" t="str">
        <f t="shared" ref="U152" si="423">IF(U151="","",1)</f>
        <v/>
      </c>
      <c r="V152" s="6" t="str">
        <f t="shared" ref="V152" si="424">IF(U151="","",1)</f>
        <v/>
      </c>
      <c r="X152" s="60"/>
      <c r="Y152" s="46"/>
      <c r="Z152" s="76"/>
      <c r="AB152" s="82"/>
      <c r="AC152" s="45"/>
      <c r="AD152" s="60"/>
      <c r="AF152" s="45" t="s">
        <v>12</v>
      </c>
      <c r="AG152" s="1" t="s">
        <v>12</v>
      </c>
      <c r="AH152" s="1" t="s">
        <v>12</v>
      </c>
      <c r="AI152" s="1" t="s">
        <v>12</v>
      </c>
      <c r="AJ152" s="46" t="s">
        <v>12</v>
      </c>
      <c r="AK152" s="108"/>
      <c r="AL152" s="45" t="s">
        <v>12</v>
      </c>
      <c r="AM152" s="45" t="s">
        <v>12</v>
      </c>
      <c r="AN152" s="45" t="s">
        <v>12</v>
      </c>
      <c r="AO152" s="45" t="s">
        <v>12</v>
      </c>
      <c r="AP152" s="45" t="s">
        <v>12</v>
      </c>
      <c r="AQ152" s="45" t="s">
        <v>12</v>
      </c>
      <c r="AR152" s="45" t="s">
        <v>12</v>
      </c>
      <c r="AS152" s="45" t="s">
        <v>12</v>
      </c>
      <c r="AT152" s="45" t="s">
        <v>12</v>
      </c>
      <c r="AU152" s="45" t="s">
        <v>12</v>
      </c>
      <c r="AV152" s="45" t="s">
        <v>12</v>
      </c>
      <c r="AW152" s="45" t="s">
        <v>12</v>
      </c>
      <c r="AX152" s="45" t="s">
        <v>12</v>
      </c>
      <c r="AY152" s="45" t="s">
        <v>12</v>
      </c>
      <c r="AZ152" s="45" t="s">
        <v>12</v>
      </c>
      <c r="BA152" s="45" t="s">
        <v>12</v>
      </c>
      <c r="BB152" s="45" t="s">
        <v>12</v>
      </c>
      <c r="BC152" s="45" t="s">
        <v>12</v>
      </c>
      <c r="BD152" s="45" t="s">
        <v>12</v>
      </c>
      <c r="BE152" s="45" t="s">
        <v>12</v>
      </c>
      <c r="BF152" s="45" t="s">
        <v>12</v>
      </c>
      <c r="BG152" s="45" t="s">
        <v>12</v>
      </c>
      <c r="BH152" s="45" t="s">
        <v>12</v>
      </c>
      <c r="BI152" s="45" t="s">
        <v>12</v>
      </c>
      <c r="BJ152" s="45" t="s">
        <v>12</v>
      </c>
      <c r="BK152" s="45" t="s">
        <v>12</v>
      </c>
      <c r="BL152" s="45" t="s">
        <v>12</v>
      </c>
      <c r="BM152" s="45" t="s">
        <v>12</v>
      </c>
      <c r="BN152" s="45" t="s">
        <v>12</v>
      </c>
      <c r="BO152" s="45" t="s">
        <v>12</v>
      </c>
      <c r="BP152" s="45" t="s">
        <v>12</v>
      </c>
      <c r="BQ152" s="45" t="s">
        <v>12</v>
      </c>
      <c r="BR152" s="45" t="s">
        <v>12</v>
      </c>
      <c r="BS152" s="117"/>
      <c r="BT152" s="60"/>
      <c r="BU152" s="46"/>
      <c r="BV152" s="88"/>
    </row>
    <row r="153" spans="2:74" s="39" customFormat="1" ht="8.5" customHeight="1" thickBot="1" x14ac:dyDescent="0.4">
      <c r="B153" s="102"/>
      <c r="C153" s="92"/>
      <c r="D153" s="107"/>
      <c r="E153" s="103"/>
      <c r="F153" s="115"/>
      <c r="G153" s="116"/>
      <c r="I153" s="95"/>
      <c r="K153" s="96"/>
      <c r="L153" s="93"/>
      <c r="M153" s="93"/>
      <c r="N153" s="93"/>
      <c r="O153" s="94"/>
      <c r="Q153" s="112"/>
      <c r="R153" s="113"/>
      <c r="T153" s="110" t="str">
        <f t="shared" ref="T153" si="425">IF(U151="","",1)</f>
        <v/>
      </c>
      <c r="U153" s="93" t="str">
        <f t="shared" ref="U153" si="426">IF(U151="","",1)</f>
        <v/>
      </c>
      <c r="V153" s="109" t="str">
        <f t="shared" ref="V153" si="427">IF(U151="","",1)</f>
        <v/>
      </c>
      <c r="X153" s="107"/>
      <c r="Y153" s="97"/>
      <c r="Z153" s="98"/>
      <c r="AB153" s="104"/>
      <c r="AC153" s="92"/>
      <c r="AD153" s="148"/>
      <c r="AF153" s="153"/>
      <c r="AG153" s="154"/>
      <c r="AH153" s="154"/>
      <c r="AI153" s="155"/>
      <c r="AJ153" s="156"/>
      <c r="AL153" s="159"/>
      <c r="AM153" s="155"/>
      <c r="AN153" s="155"/>
      <c r="AO153" s="155"/>
      <c r="AP153" s="155"/>
      <c r="AQ153" s="155"/>
      <c r="AR153" s="155"/>
      <c r="AS153" s="155"/>
      <c r="AT153" s="155"/>
      <c r="AU153" s="155"/>
      <c r="AV153" s="155"/>
      <c r="AW153" s="155"/>
      <c r="AX153" s="155"/>
      <c r="AY153" s="155"/>
      <c r="AZ153" s="155"/>
      <c r="BA153" s="155"/>
      <c r="BB153" s="155"/>
      <c r="BC153" s="155"/>
      <c r="BD153" s="155"/>
      <c r="BE153" s="155"/>
      <c r="BF153" s="155"/>
      <c r="BG153" s="155"/>
      <c r="BH153" s="155"/>
      <c r="BI153" s="155"/>
      <c r="BJ153" s="155"/>
      <c r="BK153" s="155"/>
      <c r="BL153" s="155"/>
      <c r="BM153" s="155"/>
      <c r="BN153" s="155"/>
      <c r="BO153" s="155"/>
      <c r="BP153" s="155"/>
      <c r="BQ153" s="155"/>
      <c r="BR153" s="156"/>
      <c r="BS153" s="118"/>
      <c r="BT153" s="158"/>
      <c r="BU153" s="97"/>
      <c r="BV153" s="105"/>
    </row>
    <row r="154" spans="2:74" ht="8.5" customHeight="1" thickTop="1" x14ac:dyDescent="0.35">
      <c r="B154" s="71"/>
      <c r="C154" s="45"/>
      <c r="D154" s="47"/>
      <c r="E154" s="60"/>
      <c r="G154" s="46"/>
      <c r="I154" s="61"/>
      <c r="K154" s="45"/>
      <c r="L154" s="1"/>
      <c r="M154" s="1"/>
      <c r="N154" s="1"/>
      <c r="O154" s="46"/>
      <c r="P154" s="1"/>
      <c r="Q154" s="56"/>
      <c r="R154" s="57"/>
      <c r="T154" s="5" t="str">
        <f t="shared" ref="T154" si="428">IF(U155="","",1)</f>
        <v/>
      </c>
      <c r="U154" s="1" t="str">
        <f t="shared" ref="U154" si="429">IF(U155="","",1)</f>
        <v/>
      </c>
      <c r="V154" s="6" t="str">
        <f t="shared" ref="V154" si="430">IF(U155="","",1)</f>
        <v/>
      </c>
      <c r="X154" s="60"/>
      <c r="Y154" s="46"/>
      <c r="Z154" s="76"/>
      <c r="AB154" s="82"/>
      <c r="AC154" s="45"/>
      <c r="AD154" s="134"/>
      <c r="AF154" s="135"/>
      <c r="AG154" s="136"/>
      <c r="AH154" s="136"/>
      <c r="AI154" s="137"/>
      <c r="AJ154" s="138"/>
      <c r="AL154" s="143"/>
      <c r="AM154" s="137"/>
      <c r="AN154" s="137"/>
      <c r="AO154" s="137"/>
      <c r="AP154" s="137"/>
      <c r="AQ154" s="137"/>
      <c r="AR154" s="137"/>
      <c r="AS154" s="137"/>
      <c r="AT154" s="137"/>
      <c r="AU154" s="137"/>
      <c r="AV154" s="137"/>
      <c r="AW154" s="137"/>
      <c r="AX154" s="137"/>
      <c r="AY154" s="137"/>
      <c r="AZ154" s="137"/>
      <c r="BA154" s="137"/>
      <c r="BB154" s="137"/>
      <c r="BC154" s="137"/>
      <c r="BD154" s="137"/>
      <c r="BE154" s="137"/>
      <c r="BF154" s="137"/>
      <c r="BG154" s="137"/>
      <c r="BH154" s="137"/>
      <c r="BI154" s="144"/>
      <c r="BJ154" s="144"/>
      <c r="BK154" s="144"/>
      <c r="BL154" s="144"/>
      <c r="BM154" s="144"/>
      <c r="BN154" s="144"/>
      <c r="BO154" s="144"/>
      <c r="BP154" s="144"/>
      <c r="BQ154" s="144"/>
      <c r="BR154" s="145"/>
      <c r="BS154" s="117"/>
      <c r="BT154" s="134"/>
      <c r="BU154" s="46"/>
      <c r="BV154" s="88"/>
    </row>
    <row r="155" spans="2:74" x14ac:dyDescent="0.35">
      <c r="B155" s="71"/>
      <c r="C155" s="45">
        <v>34</v>
      </c>
      <c r="D155" s="47" t="str">
        <f t="shared" ref="D155" si="431">IF(AD155="Athlete Name","",AD155)</f>
        <v/>
      </c>
      <c r="E155" s="60"/>
      <c r="F155" s="1" t="str">
        <f t="shared" ref="F155" si="432">IF(COUNT(AL155,AM155,AN155,AO155,AP155,AQ155,AR155,AS155,AT155,AU155,AV155,AW155,AX155,AY155,AZ155,BA155,BB155,BC155,BD155,BE155,BF155,BG155,BH155)=0,"", COUNT(AL155,AM155,AN155,AO155,AP155,AQ155,AR155,AS155,AT155,AU155,AV155,AW155,AX155,AY155,AZ155,BA155,BB155,BC155,BD155,BE155,BF155,BG155,BH155))</f>
        <v/>
      </c>
      <c r="G155" s="46" t="str">
        <f t="shared" ref="G155" si="433">_xlfn.IFS(F155="","",F155=1,1,F155=2,2,F155=3,3,F155=4,4,F155=5,5,F155&gt;5,5)</f>
        <v/>
      </c>
      <c r="I155" s="61"/>
      <c r="J155" s="108" t="s">
        <v>7</v>
      </c>
      <c r="K155" s="45" t="str">
        <f t="shared" ref="K155:K156" si="434">IFERROR(LARGE((AL155:BR155),1),"")</f>
        <v/>
      </c>
      <c r="L155" s="1" t="str">
        <f t="shared" ref="L155:L156" si="435">IFERROR(LARGE((AL155:BR155),2),"")</f>
        <v/>
      </c>
      <c r="M155" s="1" t="str">
        <f t="shared" ref="M155:M156" si="436">IFERROR(LARGE((AL155:BR155),3),"")</f>
        <v/>
      </c>
      <c r="N155" s="1" t="str">
        <f t="shared" ref="N155:N156" si="437">IFERROR(LARGE((AL155:BR155),4),"")</f>
        <v/>
      </c>
      <c r="O155" s="46" t="str">
        <f t="shared" ref="O155:O156" si="438">IFERROR(LARGE((AL155:BR155),5),"")</f>
        <v/>
      </c>
      <c r="P155" s="1"/>
      <c r="Q155" s="56" t="str">
        <f t="shared" ref="Q155" si="439">IFERROR(AVERAGEIF(K155:O155,"&gt;0"),"")</f>
        <v/>
      </c>
      <c r="R155" s="57" t="str">
        <f t="shared" ref="R155" si="440">IF(SUM(AF156:AJ156,K156:O156)=0,"",SUM(AF156:AJ156,K156:O156))</f>
        <v/>
      </c>
      <c r="T155" s="5" t="str">
        <f t="shared" ref="T155" si="441">IF(U155="","",1)</f>
        <v/>
      </c>
      <c r="U155" s="4" t="str">
        <f t="shared" ref="U155" si="442">IF(SUM(Q155:R155)=0,"",SUM(Q155:R155))</f>
        <v/>
      </c>
      <c r="V155" s="6" t="str">
        <f t="shared" ref="V155" si="443">IF(U155="","",1)</f>
        <v/>
      </c>
      <c r="X155" s="60" t="str">
        <f t="shared" ref="X155" si="444">IF(AD155="Athlete Name","",AD155)</f>
        <v/>
      </c>
      <c r="Y155" s="46"/>
      <c r="Z155" s="76"/>
      <c r="AB155" s="82"/>
      <c r="AC155" s="45">
        <v>34</v>
      </c>
      <c r="AD155" s="60" t="s">
        <v>34</v>
      </c>
      <c r="AF155" s="45"/>
      <c r="AG155" s="1"/>
      <c r="AH155" s="1"/>
      <c r="AI155" s="1"/>
      <c r="AJ155" s="46"/>
      <c r="AK155" s="108"/>
      <c r="AL155" s="62" t="s">
        <v>7</v>
      </c>
      <c r="AM155" s="62" t="s">
        <v>7</v>
      </c>
      <c r="AN155" s="62" t="s">
        <v>7</v>
      </c>
      <c r="AO155" s="62" t="s">
        <v>7</v>
      </c>
      <c r="AP155" s="62" t="s">
        <v>7</v>
      </c>
      <c r="AQ155" s="62" t="s">
        <v>7</v>
      </c>
      <c r="AR155" s="62" t="s">
        <v>7</v>
      </c>
      <c r="AS155" s="62" t="s">
        <v>7</v>
      </c>
      <c r="AT155" s="62" t="s">
        <v>7</v>
      </c>
      <c r="AU155" s="62" t="s">
        <v>7</v>
      </c>
      <c r="AV155" s="62" t="s">
        <v>7</v>
      </c>
      <c r="AW155" s="62" t="s">
        <v>7</v>
      </c>
      <c r="AX155" s="62" t="s">
        <v>7</v>
      </c>
      <c r="AY155" s="62" t="s">
        <v>7</v>
      </c>
      <c r="AZ155" s="62" t="s">
        <v>7</v>
      </c>
      <c r="BA155" s="62" t="s">
        <v>7</v>
      </c>
      <c r="BB155" s="62" t="s">
        <v>7</v>
      </c>
      <c r="BC155" s="62" t="s">
        <v>7</v>
      </c>
      <c r="BD155" s="62" t="s">
        <v>7</v>
      </c>
      <c r="BE155" s="62" t="s">
        <v>7</v>
      </c>
      <c r="BF155" s="62" t="s">
        <v>7</v>
      </c>
      <c r="BG155" s="62" t="s">
        <v>7</v>
      </c>
      <c r="BH155" s="62" t="s">
        <v>7</v>
      </c>
      <c r="BI155" s="62" t="s">
        <v>7</v>
      </c>
      <c r="BJ155" s="62" t="s">
        <v>7</v>
      </c>
      <c r="BK155" s="62" t="s">
        <v>7</v>
      </c>
      <c r="BL155" s="62" t="s">
        <v>7</v>
      </c>
      <c r="BM155" s="62" t="s">
        <v>7</v>
      </c>
      <c r="BN155" s="62" t="s">
        <v>7</v>
      </c>
      <c r="BO155" s="62" t="s">
        <v>7</v>
      </c>
      <c r="BP155" s="62" t="s">
        <v>7</v>
      </c>
      <c r="BQ155" s="62" t="s">
        <v>7</v>
      </c>
      <c r="BR155" s="62" t="s">
        <v>7</v>
      </c>
      <c r="BS155" s="117"/>
      <c r="BT155" s="60" t="str">
        <f t="shared" ref="BT155" si="445">IF(AD155="Athlete Name","",AD155)</f>
        <v/>
      </c>
      <c r="BU155" s="46">
        <v>34</v>
      </c>
      <c r="BV155" s="88"/>
    </row>
    <row r="156" spans="2:74" x14ac:dyDescent="0.35">
      <c r="B156" s="71"/>
      <c r="C156" s="45"/>
      <c r="D156" s="47"/>
      <c r="E156" s="60"/>
      <c r="G156" s="46"/>
      <c r="I156" s="61" t="str">
        <f>IF(SUM(AF156:AJ156)=0,"",SUM(AF156:AJ156))</f>
        <v/>
      </c>
      <c r="J156" s="108" t="s">
        <v>12</v>
      </c>
      <c r="K156" s="45" t="str">
        <f t="shared" si="434"/>
        <v/>
      </c>
      <c r="L156" s="1" t="str">
        <f t="shared" si="435"/>
        <v/>
      </c>
      <c r="M156" s="1" t="str">
        <f t="shared" si="436"/>
        <v/>
      </c>
      <c r="N156" s="1" t="str">
        <f t="shared" si="437"/>
        <v/>
      </c>
      <c r="O156" s="46" t="str">
        <f t="shared" si="438"/>
        <v/>
      </c>
      <c r="P156" s="1"/>
      <c r="Q156" s="56"/>
      <c r="R156" s="57"/>
      <c r="T156" s="5" t="str">
        <f t="shared" ref="T156" si="446">IF(U155="","",1)</f>
        <v/>
      </c>
      <c r="U156" s="126" t="str">
        <f t="shared" ref="U156" si="447">IF(U155="","",1)</f>
        <v/>
      </c>
      <c r="V156" s="6" t="str">
        <f t="shared" ref="V156" si="448">IF(U155="","",1)</f>
        <v/>
      </c>
      <c r="X156" s="60"/>
      <c r="Y156" s="46"/>
      <c r="Z156" s="76"/>
      <c r="AB156" s="82"/>
      <c r="AC156" s="45"/>
      <c r="AD156" s="60"/>
      <c r="AF156" s="45" t="s">
        <v>12</v>
      </c>
      <c r="AG156" s="1" t="s">
        <v>12</v>
      </c>
      <c r="AH156" s="1" t="s">
        <v>12</v>
      </c>
      <c r="AI156" s="1" t="s">
        <v>12</v>
      </c>
      <c r="AJ156" s="46" t="s">
        <v>12</v>
      </c>
      <c r="AK156" s="108"/>
      <c r="AL156" s="45" t="s">
        <v>12</v>
      </c>
      <c r="AM156" s="45" t="s">
        <v>12</v>
      </c>
      <c r="AN156" s="45" t="s">
        <v>12</v>
      </c>
      <c r="AO156" s="45" t="s">
        <v>12</v>
      </c>
      <c r="AP156" s="45" t="s">
        <v>12</v>
      </c>
      <c r="AQ156" s="45" t="s">
        <v>12</v>
      </c>
      <c r="AR156" s="45" t="s">
        <v>12</v>
      </c>
      <c r="AS156" s="45" t="s">
        <v>12</v>
      </c>
      <c r="AT156" s="45" t="s">
        <v>12</v>
      </c>
      <c r="AU156" s="45" t="s">
        <v>12</v>
      </c>
      <c r="AV156" s="45" t="s">
        <v>12</v>
      </c>
      <c r="AW156" s="45" t="s">
        <v>12</v>
      </c>
      <c r="AX156" s="45" t="s">
        <v>12</v>
      </c>
      <c r="AY156" s="45" t="s">
        <v>12</v>
      </c>
      <c r="AZ156" s="45" t="s">
        <v>12</v>
      </c>
      <c r="BA156" s="45" t="s">
        <v>12</v>
      </c>
      <c r="BB156" s="45" t="s">
        <v>12</v>
      </c>
      <c r="BC156" s="45" t="s">
        <v>12</v>
      </c>
      <c r="BD156" s="45" t="s">
        <v>12</v>
      </c>
      <c r="BE156" s="45" t="s">
        <v>12</v>
      </c>
      <c r="BF156" s="45" t="s">
        <v>12</v>
      </c>
      <c r="BG156" s="45" t="s">
        <v>12</v>
      </c>
      <c r="BH156" s="45" t="s">
        <v>12</v>
      </c>
      <c r="BI156" s="45" t="s">
        <v>12</v>
      </c>
      <c r="BJ156" s="45" t="s">
        <v>12</v>
      </c>
      <c r="BK156" s="45" t="s">
        <v>12</v>
      </c>
      <c r="BL156" s="45" t="s">
        <v>12</v>
      </c>
      <c r="BM156" s="45" t="s">
        <v>12</v>
      </c>
      <c r="BN156" s="45" t="s">
        <v>12</v>
      </c>
      <c r="BO156" s="45" t="s">
        <v>12</v>
      </c>
      <c r="BP156" s="45" t="s">
        <v>12</v>
      </c>
      <c r="BQ156" s="45" t="s">
        <v>12</v>
      </c>
      <c r="BR156" s="45" t="s">
        <v>12</v>
      </c>
      <c r="BS156" s="117"/>
      <c r="BT156" s="60"/>
      <c r="BU156" s="46"/>
      <c r="BV156" s="88"/>
    </row>
    <row r="157" spans="2:74" s="39" customFormat="1" ht="8.5" customHeight="1" thickBot="1" x14ac:dyDescent="0.4">
      <c r="B157" s="102"/>
      <c r="C157" s="92"/>
      <c r="D157" s="107"/>
      <c r="E157" s="103"/>
      <c r="F157" s="115"/>
      <c r="G157" s="116"/>
      <c r="I157" s="95"/>
      <c r="K157" s="96"/>
      <c r="L157" s="93"/>
      <c r="M157" s="93"/>
      <c r="N157" s="93"/>
      <c r="O157" s="94"/>
      <c r="Q157" s="112"/>
      <c r="R157" s="113"/>
      <c r="T157" s="110" t="str">
        <f t="shared" ref="T157" si="449">IF(U155="","",1)</f>
        <v/>
      </c>
      <c r="U157" s="93" t="str">
        <f t="shared" ref="U157" si="450">IF(U155="","",1)</f>
        <v/>
      </c>
      <c r="V157" s="109" t="str">
        <f t="shared" ref="V157" si="451">IF(U155="","",1)</f>
        <v/>
      </c>
      <c r="X157" s="107"/>
      <c r="Y157" s="97"/>
      <c r="Z157" s="98"/>
      <c r="AB157" s="104"/>
      <c r="AC157" s="92"/>
      <c r="AD157" s="139"/>
      <c r="AF157" s="140"/>
      <c r="AG157" s="141"/>
      <c r="AH157" s="141"/>
      <c r="AI157" s="141"/>
      <c r="AJ157" s="142"/>
      <c r="AL157" s="140"/>
      <c r="AM157" s="141"/>
      <c r="AN157" s="141"/>
      <c r="AO157" s="141"/>
      <c r="AP157" s="141"/>
      <c r="AQ157" s="141"/>
      <c r="AR157" s="141"/>
      <c r="AS157" s="141"/>
      <c r="AT157" s="141"/>
      <c r="AU157" s="141"/>
      <c r="AV157" s="141"/>
      <c r="AW157" s="141"/>
      <c r="AX157" s="141"/>
      <c r="AY157" s="141"/>
      <c r="AZ157" s="141"/>
      <c r="BA157" s="141"/>
      <c r="BB157" s="141"/>
      <c r="BC157" s="141"/>
      <c r="BD157" s="141"/>
      <c r="BE157" s="141"/>
      <c r="BF157" s="141"/>
      <c r="BG157" s="141"/>
      <c r="BH157" s="141"/>
      <c r="BI157" s="141"/>
      <c r="BJ157" s="141"/>
      <c r="BK157" s="141"/>
      <c r="BL157" s="141"/>
      <c r="BM157" s="141"/>
      <c r="BN157" s="141"/>
      <c r="BO157" s="141"/>
      <c r="BP157" s="141"/>
      <c r="BQ157" s="141"/>
      <c r="BR157" s="142"/>
      <c r="BS157" s="118"/>
      <c r="BT157" s="146"/>
      <c r="BU157" s="97"/>
      <c r="BV157" s="105"/>
    </row>
    <row r="158" spans="2:74" ht="8.5" customHeight="1" thickTop="1" x14ac:dyDescent="0.35">
      <c r="B158" s="71"/>
      <c r="C158" s="45"/>
      <c r="D158" s="47"/>
      <c r="E158" s="60"/>
      <c r="G158" s="46"/>
      <c r="I158" s="61"/>
      <c r="K158" s="45"/>
      <c r="L158" s="1"/>
      <c r="M158" s="1"/>
      <c r="N158" s="1"/>
      <c r="O158" s="46"/>
      <c r="P158" s="1"/>
      <c r="Q158" s="56"/>
      <c r="R158" s="57"/>
      <c r="T158" s="5" t="str">
        <f t="shared" ref="T158" si="452">IF(U159="","",1)</f>
        <v/>
      </c>
      <c r="U158" s="1" t="str">
        <f t="shared" ref="U158" si="453">IF(U159="","",1)</f>
        <v/>
      </c>
      <c r="V158" s="6" t="str">
        <f t="shared" ref="V158" si="454">IF(U159="","",1)</f>
        <v/>
      </c>
      <c r="X158" s="60"/>
      <c r="Y158" s="46"/>
      <c r="Z158" s="76"/>
      <c r="AB158" s="82"/>
      <c r="AC158" s="45"/>
      <c r="AD158" s="149"/>
      <c r="AF158" s="150"/>
      <c r="AG158" s="151"/>
      <c r="AH158" s="151"/>
      <c r="AI158" s="151"/>
      <c r="AJ158" s="152"/>
      <c r="AL158" s="150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  <c r="BI158" s="157"/>
      <c r="BJ158" s="157"/>
      <c r="BK158" s="157"/>
      <c r="BL158" s="157"/>
      <c r="BM158" s="157"/>
      <c r="BN158" s="157"/>
      <c r="BO158" s="157"/>
      <c r="BP158" s="157"/>
      <c r="BQ158" s="157"/>
      <c r="BR158" s="152"/>
      <c r="BS158" s="117"/>
      <c r="BT158" s="149"/>
      <c r="BU158" s="46"/>
      <c r="BV158" s="88"/>
    </row>
    <row r="159" spans="2:74" x14ac:dyDescent="0.35">
      <c r="B159" s="71"/>
      <c r="C159" s="45">
        <v>35</v>
      </c>
      <c r="D159" s="47" t="str">
        <f t="shared" ref="D159" si="455">IF(AD159="Athlete Name","",AD159)</f>
        <v/>
      </c>
      <c r="E159" s="60"/>
      <c r="F159" s="1" t="str">
        <f t="shared" ref="F159" si="456">IF(COUNT(AL159,AM159,AN159,AO159,AP159,AQ159,AR159,AS159,AT159,AU159,AV159,AW159,AX159,AY159,AZ159,BA159,BB159,BC159,BD159,BE159,BF159,BG159,BH159)=0,"", COUNT(AL159,AM159,AN159,AO159,AP159,AQ159,AR159,AS159,AT159,AU159,AV159,AW159,AX159,AY159,AZ159,BA159,BB159,BC159,BD159,BE159,BF159,BG159,BH159))</f>
        <v/>
      </c>
      <c r="G159" s="46" t="str">
        <f t="shared" ref="G159" si="457">_xlfn.IFS(F159="","",F159=1,1,F159=2,2,F159=3,3,F159=4,4,F159=5,5,F159&gt;5,5)</f>
        <v/>
      </c>
      <c r="I159" s="61"/>
      <c r="J159" s="108" t="s">
        <v>7</v>
      </c>
      <c r="K159" s="45" t="str">
        <f t="shared" ref="K159:K160" si="458">IFERROR(LARGE((AL159:BR159),1),"")</f>
        <v/>
      </c>
      <c r="L159" s="1" t="str">
        <f t="shared" ref="L159:L160" si="459">IFERROR(LARGE((AL159:BR159),2),"")</f>
        <v/>
      </c>
      <c r="M159" s="1" t="str">
        <f t="shared" ref="M159:M160" si="460">IFERROR(LARGE((AL159:BR159),3),"")</f>
        <v/>
      </c>
      <c r="N159" s="1" t="str">
        <f t="shared" ref="N159:N160" si="461">IFERROR(LARGE((AL159:BR159),4),"")</f>
        <v/>
      </c>
      <c r="O159" s="46" t="str">
        <f t="shared" ref="O159:O160" si="462">IFERROR(LARGE((AL159:BR159),5),"")</f>
        <v/>
      </c>
      <c r="P159" s="1"/>
      <c r="Q159" s="56" t="str">
        <f t="shared" ref="Q159" si="463">IFERROR(AVERAGEIF(K159:O159,"&gt;0"),"")</f>
        <v/>
      </c>
      <c r="R159" s="57" t="str">
        <f t="shared" ref="R159" si="464">IF(SUM(AF160:AJ160,K160:O160)=0,"",SUM(AF160:AJ160,K160:O160))</f>
        <v/>
      </c>
      <c r="T159" s="5" t="str">
        <f t="shared" ref="T159" si="465">IF(U159="","",1)</f>
        <v/>
      </c>
      <c r="U159" s="4" t="str">
        <f t="shared" ref="U159" si="466">IF(SUM(Q159:R159)=0,"",SUM(Q159:R159))</f>
        <v/>
      </c>
      <c r="V159" s="6" t="str">
        <f t="shared" ref="V159" si="467">IF(U159="","",1)</f>
        <v/>
      </c>
      <c r="X159" s="60" t="str">
        <f t="shared" ref="X159" si="468">IF(AD159="Athlete Name","",AD159)</f>
        <v/>
      </c>
      <c r="Y159" s="46"/>
      <c r="Z159" s="76"/>
      <c r="AB159" s="82"/>
      <c r="AC159" s="45">
        <v>35</v>
      </c>
      <c r="AD159" s="60" t="s">
        <v>34</v>
      </c>
      <c r="AF159" s="45"/>
      <c r="AG159" s="1"/>
      <c r="AH159" s="1"/>
      <c r="AI159" s="1"/>
      <c r="AJ159" s="46"/>
      <c r="AK159" s="108"/>
      <c r="AL159" s="62" t="s">
        <v>7</v>
      </c>
      <c r="AM159" s="62" t="s">
        <v>7</v>
      </c>
      <c r="AN159" s="62" t="s">
        <v>7</v>
      </c>
      <c r="AO159" s="62" t="s">
        <v>7</v>
      </c>
      <c r="AP159" s="62" t="s">
        <v>7</v>
      </c>
      <c r="AQ159" s="62" t="s">
        <v>7</v>
      </c>
      <c r="AR159" s="62" t="s">
        <v>7</v>
      </c>
      <c r="AS159" s="62" t="s">
        <v>7</v>
      </c>
      <c r="AT159" s="62" t="s">
        <v>7</v>
      </c>
      <c r="AU159" s="62" t="s">
        <v>7</v>
      </c>
      <c r="AV159" s="62" t="s">
        <v>7</v>
      </c>
      <c r="AW159" s="62" t="s">
        <v>7</v>
      </c>
      <c r="AX159" s="62" t="s">
        <v>7</v>
      </c>
      <c r="AY159" s="62" t="s">
        <v>7</v>
      </c>
      <c r="AZ159" s="62" t="s">
        <v>7</v>
      </c>
      <c r="BA159" s="62" t="s">
        <v>7</v>
      </c>
      <c r="BB159" s="62" t="s">
        <v>7</v>
      </c>
      <c r="BC159" s="62" t="s">
        <v>7</v>
      </c>
      <c r="BD159" s="62" t="s">
        <v>7</v>
      </c>
      <c r="BE159" s="62" t="s">
        <v>7</v>
      </c>
      <c r="BF159" s="62" t="s">
        <v>7</v>
      </c>
      <c r="BG159" s="62" t="s">
        <v>7</v>
      </c>
      <c r="BH159" s="62" t="s">
        <v>7</v>
      </c>
      <c r="BI159" s="62" t="s">
        <v>7</v>
      </c>
      <c r="BJ159" s="62" t="s">
        <v>7</v>
      </c>
      <c r="BK159" s="62" t="s">
        <v>7</v>
      </c>
      <c r="BL159" s="62" t="s">
        <v>7</v>
      </c>
      <c r="BM159" s="62" t="s">
        <v>7</v>
      </c>
      <c r="BN159" s="62" t="s">
        <v>7</v>
      </c>
      <c r="BO159" s="62" t="s">
        <v>7</v>
      </c>
      <c r="BP159" s="62" t="s">
        <v>7</v>
      </c>
      <c r="BQ159" s="62" t="s">
        <v>7</v>
      </c>
      <c r="BR159" s="62" t="s">
        <v>7</v>
      </c>
      <c r="BS159" s="117"/>
      <c r="BT159" s="60" t="str">
        <f t="shared" ref="BT159" si="469">IF(AD159="Athlete Name","",AD159)</f>
        <v/>
      </c>
      <c r="BU159" s="46">
        <v>35</v>
      </c>
      <c r="BV159" s="88"/>
    </row>
    <row r="160" spans="2:74" x14ac:dyDescent="0.35">
      <c r="B160" s="71"/>
      <c r="C160" s="45"/>
      <c r="D160" s="47"/>
      <c r="E160" s="60"/>
      <c r="G160" s="46"/>
      <c r="I160" s="61" t="str">
        <f>IF(SUM(AF160:AJ160)=0,"",SUM(AF160:AJ160))</f>
        <v/>
      </c>
      <c r="J160" s="108" t="s">
        <v>12</v>
      </c>
      <c r="K160" s="45" t="str">
        <f t="shared" si="458"/>
        <v/>
      </c>
      <c r="L160" s="1" t="str">
        <f t="shared" si="459"/>
        <v/>
      </c>
      <c r="M160" s="1" t="str">
        <f t="shared" si="460"/>
        <v/>
      </c>
      <c r="N160" s="1" t="str">
        <f t="shared" si="461"/>
        <v/>
      </c>
      <c r="O160" s="46" t="str">
        <f t="shared" si="462"/>
        <v/>
      </c>
      <c r="P160" s="1"/>
      <c r="Q160" s="56"/>
      <c r="R160" s="57"/>
      <c r="T160" s="5" t="str">
        <f t="shared" ref="T160" si="470">IF(U159="","",1)</f>
        <v/>
      </c>
      <c r="U160" s="126" t="str">
        <f t="shared" ref="U160" si="471">IF(U159="","",1)</f>
        <v/>
      </c>
      <c r="V160" s="6" t="str">
        <f t="shared" ref="V160" si="472">IF(U159="","",1)</f>
        <v/>
      </c>
      <c r="X160" s="60"/>
      <c r="Y160" s="46"/>
      <c r="Z160" s="76"/>
      <c r="AB160" s="82"/>
      <c r="AC160" s="45"/>
      <c r="AD160" s="60"/>
      <c r="AF160" s="45" t="s">
        <v>12</v>
      </c>
      <c r="AG160" s="1" t="s">
        <v>12</v>
      </c>
      <c r="AH160" s="1" t="s">
        <v>12</v>
      </c>
      <c r="AI160" s="1" t="s">
        <v>12</v>
      </c>
      <c r="AJ160" s="46" t="s">
        <v>12</v>
      </c>
      <c r="AK160" s="108"/>
      <c r="AL160" s="45" t="s">
        <v>12</v>
      </c>
      <c r="AM160" s="45" t="s">
        <v>12</v>
      </c>
      <c r="AN160" s="45" t="s">
        <v>12</v>
      </c>
      <c r="AO160" s="45" t="s">
        <v>12</v>
      </c>
      <c r="AP160" s="45" t="s">
        <v>12</v>
      </c>
      <c r="AQ160" s="45" t="s">
        <v>12</v>
      </c>
      <c r="AR160" s="45" t="s">
        <v>12</v>
      </c>
      <c r="AS160" s="45" t="s">
        <v>12</v>
      </c>
      <c r="AT160" s="45" t="s">
        <v>12</v>
      </c>
      <c r="AU160" s="45" t="s">
        <v>12</v>
      </c>
      <c r="AV160" s="45" t="s">
        <v>12</v>
      </c>
      <c r="AW160" s="45" t="s">
        <v>12</v>
      </c>
      <c r="AX160" s="45" t="s">
        <v>12</v>
      </c>
      <c r="AY160" s="45" t="s">
        <v>12</v>
      </c>
      <c r="AZ160" s="45" t="s">
        <v>12</v>
      </c>
      <c r="BA160" s="45" t="s">
        <v>12</v>
      </c>
      <c r="BB160" s="45" t="s">
        <v>12</v>
      </c>
      <c r="BC160" s="45" t="s">
        <v>12</v>
      </c>
      <c r="BD160" s="45" t="s">
        <v>12</v>
      </c>
      <c r="BE160" s="45" t="s">
        <v>12</v>
      </c>
      <c r="BF160" s="45" t="s">
        <v>12</v>
      </c>
      <c r="BG160" s="45" t="s">
        <v>12</v>
      </c>
      <c r="BH160" s="45" t="s">
        <v>12</v>
      </c>
      <c r="BI160" s="45" t="s">
        <v>12</v>
      </c>
      <c r="BJ160" s="45" t="s">
        <v>12</v>
      </c>
      <c r="BK160" s="45" t="s">
        <v>12</v>
      </c>
      <c r="BL160" s="45" t="s">
        <v>12</v>
      </c>
      <c r="BM160" s="45" t="s">
        <v>12</v>
      </c>
      <c r="BN160" s="45" t="s">
        <v>12</v>
      </c>
      <c r="BO160" s="45" t="s">
        <v>12</v>
      </c>
      <c r="BP160" s="45" t="s">
        <v>12</v>
      </c>
      <c r="BQ160" s="45" t="s">
        <v>12</v>
      </c>
      <c r="BR160" s="45" t="s">
        <v>12</v>
      </c>
      <c r="BS160" s="117"/>
      <c r="BT160" s="60"/>
      <c r="BU160" s="46"/>
      <c r="BV160" s="88"/>
    </row>
    <row r="161" spans="2:74" s="39" customFormat="1" ht="8.5" customHeight="1" thickBot="1" x14ac:dyDescent="0.4">
      <c r="B161" s="102"/>
      <c r="C161" s="92"/>
      <c r="D161" s="107"/>
      <c r="E161" s="103"/>
      <c r="F161" s="115"/>
      <c r="G161" s="116"/>
      <c r="I161" s="95"/>
      <c r="K161" s="96"/>
      <c r="L161" s="93"/>
      <c r="M161" s="93"/>
      <c r="N161" s="93"/>
      <c r="O161" s="94"/>
      <c r="Q161" s="112"/>
      <c r="R161" s="113"/>
      <c r="T161" s="110" t="str">
        <f t="shared" ref="T161" si="473">IF(U159="","",1)</f>
        <v/>
      </c>
      <c r="U161" s="93" t="str">
        <f t="shared" ref="U161" si="474">IF(U159="","",1)</f>
        <v/>
      </c>
      <c r="V161" s="109" t="str">
        <f t="shared" ref="V161" si="475">IF(U159="","",1)</f>
        <v/>
      </c>
      <c r="X161" s="107"/>
      <c r="Y161" s="97"/>
      <c r="Z161" s="98"/>
      <c r="AB161" s="104"/>
      <c r="AC161" s="92"/>
      <c r="AD161" s="148"/>
      <c r="AF161" s="153"/>
      <c r="AG161" s="154"/>
      <c r="AH161" s="154"/>
      <c r="AI161" s="155"/>
      <c r="AJ161" s="156"/>
      <c r="AL161" s="159"/>
      <c r="AM161" s="155"/>
      <c r="AN161" s="155"/>
      <c r="AO161" s="155"/>
      <c r="AP161" s="155"/>
      <c r="AQ161" s="155"/>
      <c r="AR161" s="155"/>
      <c r="AS161" s="155"/>
      <c r="AT161" s="155"/>
      <c r="AU161" s="155"/>
      <c r="AV161" s="155"/>
      <c r="AW161" s="155"/>
      <c r="AX161" s="155"/>
      <c r="AY161" s="155"/>
      <c r="AZ161" s="155"/>
      <c r="BA161" s="155"/>
      <c r="BB161" s="155"/>
      <c r="BC161" s="155"/>
      <c r="BD161" s="155"/>
      <c r="BE161" s="155"/>
      <c r="BF161" s="155"/>
      <c r="BG161" s="155"/>
      <c r="BH161" s="155"/>
      <c r="BI161" s="155"/>
      <c r="BJ161" s="155"/>
      <c r="BK161" s="155"/>
      <c r="BL161" s="155"/>
      <c r="BM161" s="155"/>
      <c r="BN161" s="155"/>
      <c r="BO161" s="155"/>
      <c r="BP161" s="155"/>
      <c r="BQ161" s="155"/>
      <c r="BR161" s="156"/>
      <c r="BS161" s="118"/>
      <c r="BT161" s="158"/>
      <c r="BU161" s="97"/>
      <c r="BV161" s="105"/>
    </row>
    <row r="162" spans="2:74" ht="8.5" customHeight="1" thickTop="1" x14ac:dyDescent="0.35">
      <c r="B162" s="71"/>
      <c r="C162" s="45"/>
      <c r="D162" s="47"/>
      <c r="E162" s="60"/>
      <c r="G162" s="46"/>
      <c r="I162" s="61"/>
      <c r="K162" s="45"/>
      <c r="L162" s="1"/>
      <c r="M162" s="1"/>
      <c r="N162" s="1"/>
      <c r="O162" s="46"/>
      <c r="P162" s="1"/>
      <c r="Q162" s="56"/>
      <c r="R162" s="57"/>
      <c r="T162" s="5" t="str">
        <f t="shared" ref="T162" si="476">IF(U163="","",1)</f>
        <v/>
      </c>
      <c r="U162" s="1" t="str">
        <f t="shared" ref="U162" si="477">IF(U163="","",1)</f>
        <v/>
      </c>
      <c r="V162" s="6" t="str">
        <f t="shared" ref="V162" si="478">IF(U163="","",1)</f>
        <v/>
      </c>
      <c r="X162" s="60"/>
      <c r="Y162" s="46"/>
      <c r="Z162" s="76"/>
      <c r="AB162" s="82"/>
      <c r="AC162" s="45"/>
      <c r="AD162" s="134"/>
      <c r="AF162" s="135"/>
      <c r="AG162" s="136"/>
      <c r="AH162" s="136"/>
      <c r="AI162" s="137"/>
      <c r="AJ162" s="138"/>
      <c r="AL162" s="143"/>
      <c r="AM162" s="137"/>
      <c r="AN162" s="137"/>
      <c r="AO162" s="137"/>
      <c r="AP162" s="137"/>
      <c r="AQ162" s="137"/>
      <c r="AR162" s="137"/>
      <c r="AS162" s="137"/>
      <c r="AT162" s="137"/>
      <c r="AU162" s="137"/>
      <c r="AV162" s="137"/>
      <c r="AW162" s="137"/>
      <c r="AX162" s="137"/>
      <c r="AY162" s="137"/>
      <c r="AZ162" s="137"/>
      <c r="BA162" s="137"/>
      <c r="BB162" s="137"/>
      <c r="BC162" s="137"/>
      <c r="BD162" s="137"/>
      <c r="BE162" s="137"/>
      <c r="BF162" s="137"/>
      <c r="BG162" s="137"/>
      <c r="BH162" s="137"/>
      <c r="BI162" s="144"/>
      <c r="BJ162" s="144"/>
      <c r="BK162" s="144"/>
      <c r="BL162" s="144"/>
      <c r="BM162" s="144"/>
      <c r="BN162" s="144"/>
      <c r="BO162" s="144"/>
      <c r="BP162" s="144"/>
      <c r="BQ162" s="144"/>
      <c r="BR162" s="145"/>
      <c r="BS162" s="117"/>
      <c r="BT162" s="134"/>
      <c r="BU162" s="46"/>
      <c r="BV162" s="88"/>
    </row>
    <row r="163" spans="2:74" x14ac:dyDescent="0.35">
      <c r="B163" s="71"/>
      <c r="C163" s="45">
        <v>36</v>
      </c>
      <c r="D163" s="47" t="str">
        <f t="shared" ref="D163" si="479">IF(AD163="Athlete Name","",AD163)</f>
        <v/>
      </c>
      <c r="E163" s="60"/>
      <c r="F163" s="1" t="str">
        <f t="shared" ref="F163" si="480">IF(COUNT(AL163,AM163,AN163,AO163,AP163,AQ163,AR163,AS163,AT163,AU163,AV163,AW163,AX163,AY163,AZ163,BA163,BB163,BC163,BD163,BE163,BF163,BG163,BH163)=0,"", COUNT(AL163,AM163,AN163,AO163,AP163,AQ163,AR163,AS163,AT163,AU163,AV163,AW163,AX163,AY163,AZ163,BA163,BB163,BC163,BD163,BE163,BF163,BG163,BH163))</f>
        <v/>
      </c>
      <c r="G163" s="46" t="str">
        <f t="shared" ref="G163" si="481">_xlfn.IFS(F163="","",F163=1,1,F163=2,2,F163=3,3,F163=4,4,F163=5,5,F163&gt;5,5)</f>
        <v/>
      </c>
      <c r="I163" s="61"/>
      <c r="J163" s="108" t="s">
        <v>7</v>
      </c>
      <c r="K163" s="45" t="str">
        <f t="shared" ref="K163:K164" si="482">IFERROR(LARGE((AL163:BR163),1),"")</f>
        <v/>
      </c>
      <c r="L163" s="1" t="str">
        <f t="shared" ref="L163:L164" si="483">IFERROR(LARGE((AL163:BR163),2),"")</f>
        <v/>
      </c>
      <c r="M163" s="1" t="str">
        <f t="shared" ref="M163:M164" si="484">IFERROR(LARGE((AL163:BR163),3),"")</f>
        <v/>
      </c>
      <c r="N163" s="1" t="str">
        <f t="shared" ref="N163:N164" si="485">IFERROR(LARGE((AL163:BR163),4),"")</f>
        <v/>
      </c>
      <c r="O163" s="46" t="str">
        <f t="shared" ref="O163:O164" si="486">IFERROR(LARGE((AL163:BR163),5),"")</f>
        <v/>
      </c>
      <c r="P163" s="1"/>
      <c r="Q163" s="56" t="str">
        <f t="shared" ref="Q163" si="487">IFERROR(AVERAGEIF(K163:O163,"&gt;0"),"")</f>
        <v/>
      </c>
      <c r="R163" s="57" t="str">
        <f t="shared" ref="R163" si="488">IF(SUM(AF164:AJ164,K164:O164)=0,"",SUM(AF164:AJ164,K164:O164))</f>
        <v/>
      </c>
      <c r="T163" s="5" t="str">
        <f t="shared" ref="T163" si="489">IF(U163="","",1)</f>
        <v/>
      </c>
      <c r="U163" s="4" t="str">
        <f t="shared" ref="U163" si="490">IF(SUM(Q163:R163)=0,"",SUM(Q163:R163))</f>
        <v/>
      </c>
      <c r="V163" s="6" t="str">
        <f t="shared" ref="V163" si="491">IF(U163="","",1)</f>
        <v/>
      </c>
      <c r="X163" s="60" t="str">
        <f t="shared" ref="X163" si="492">IF(AD163="Athlete Name","",AD163)</f>
        <v/>
      </c>
      <c r="Y163" s="46"/>
      <c r="Z163" s="76"/>
      <c r="AB163" s="82"/>
      <c r="AC163" s="45">
        <v>36</v>
      </c>
      <c r="AD163" s="60" t="s">
        <v>34</v>
      </c>
      <c r="AF163" s="45"/>
      <c r="AG163" s="1"/>
      <c r="AH163" s="1"/>
      <c r="AI163" s="1"/>
      <c r="AJ163" s="46"/>
      <c r="AK163" s="108"/>
      <c r="AL163" s="62" t="s">
        <v>7</v>
      </c>
      <c r="AM163" s="62" t="s">
        <v>7</v>
      </c>
      <c r="AN163" s="62" t="s">
        <v>7</v>
      </c>
      <c r="AO163" s="62" t="s">
        <v>7</v>
      </c>
      <c r="AP163" s="62" t="s">
        <v>7</v>
      </c>
      <c r="AQ163" s="62" t="s">
        <v>7</v>
      </c>
      <c r="AR163" s="62" t="s">
        <v>7</v>
      </c>
      <c r="AS163" s="62" t="s">
        <v>7</v>
      </c>
      <c r="AT163" s="62" t="s">
        <v>7</v>
      </c>
      <c r="AU163" s="62" t="s">
        <v>7</v>
      </c>
      <c r="AV163" s="62" t="s">
        <v>7</v>
      </c>
      <c r="AW163" s="62" t="s">
        <v>7</v>
      </c>
      <c r="AX163" s="62" t="s">
        <v>7</v>
      </c>
      <c r="AY163" s="62" t="s">
        <v>7</v>
      </c>
      <c r="AZ163" s="62" t="s">
        <v>7</v>
      </c>
      <c r="BA163" s="62" t="s">
        <v>7</v>
      </c>
      <c r="BB163" s="62" t="s">
        <v>7</v>
      </c>
      <c r="BC163" s="62" t="s">
        <v>7</v>
      </c>
      <c r="BD163" s="62" t="s">
        <v>7</v>
      </c>
      <c r="BE163" s="62" t="s">
        <v>7</v>
      </c>
      <c r="BF163" s="62" t="s">
        <v>7</v>
      </c>
      <c r="BG163" s="62" t="s">
        <v>7</v>
      </c>
      <c r="BH163" s="62" t="s">
        <v>7</v>
      </c>
      <c r="BI163" s="62" t="s">
        <v>7</v>
      </c>
      <c r="BJ163" s="62" t="s">
        <v>7</v>
      </c>
      <c r="BK163" s="62" t="s">
        <v>7</v>
      </c>
      <c r="BL163" s="62" t="s">
        <v>7</v>
      </c>
      <c r="BM163" s="62" t="s">
        <v>7</v>
      </c>
      <c r="BN163" s="62" t="s">
        <v>7</v>
      </c>
      <c r="BO163" s="62" t="s">
        <v>7</v>
      </c>
      <c r="BP163" s="62" t="s">
        <v>7</v>
      </c>
      <c r="BQ163" s="62" t="s">
        <v>7</v>
      </c>
      <c r="BR163" s="62" t="s">
        <v>7</v>
      </c>
      <c r="BS163" s="117"/>
      <c r="BT163" s="60" t="str">
        <f t="shared" ref="BT163" si="493">IF(AD163="Athlete Name","",AD163)</f>
        <v/>
      </c>
      <c r="BU163" s="46">
        <v>36</v>
      </c>
      <c r="BV163" s="88"/>
    </row>
    <row r="164" spans="2:74" x14ac:dyDescent="0.35">
      <c r="B164" s="71"/>
      <c r="C164" s="45"/>
      <c r="D164" s="47"/>
      <c r="E164" s="60"/>
      <c r="G164" s="46"/>
      <c r="I164" s="61" t="str">
        <f>IF(SUM(AF164:AJ164)=0,"",SUM(AF164:AJ164))</f>
        <v/>
      </c>
      <c r="J164" s="108" t="s">
        <v>12</v>
      </c>
      <c r="K164" s="45" t="str">
        <f t="shared" si="482"/>
        <v/>
      </c>
      <c r="L164" s="1" t="str">
        <f t="shared" si="483"/>
        <v/>
      </c>
      <c r="M164" s="1" t="str">
        <f t="shared" si="484"/>
        <v/>
      </c>
      <c r="N164" s="1" t="str">
        <f t="shared" si="485"/>
        <v/>
      </c>
      <c r="O164" s="46" t="str">
        <f t="shared" si="486"/>
        <v/>
      </c>
      <c r="P164" s="1"/>
      <c r="Q164" s="56"/>
      <c r="R164" s="57"/>
      <c r="T164" s="5" t="str">
        <f t="shared" ref="T164" si="494">IF(U163="","",1)</f>
        <v/>
      </c>
      <c r="U164" s="126" t="str">
        <f t="shared" ref="U164" si="495">IF(U163="","",1)</f>
        <v/>
      </c>
      <c r="V164" s="6" t="str">
        <f t="shared" ref="V164" si="496">IF(U163="","",1)</f>
        <v/>
      </c>
      <c r="X164" s="60"/>
      <c r="Y164" s="46"/>
      <c r="Z164" s="76"/>
      <c r="AB164" s="82"/>
      <c r="AC164" s="45"/>
      <c r="AD164" s="60"/>
      <c r="AF164" s="45" t="s">
        <v>12</v>
      </c>
      <c r="AG164" s="1" t="s">
        <v>12</v>
      </c>
      <c r="AH164" s="1" t="s">
        <v>12</v>
      </c>
      <c r="AI164" s="1" t="s">
        <v>12</v>
      </c>
      <c r="AJ164" s="46" t="s">
        <v>12</v>
      </c>
      <c r="AK164" s="108"/>
      <c r="AL164" s="45" t="s">
        <v>12</v>
      </c>
      <c r="AM164" s="45" t="s">
        <v>12</v>
      </c>
      <c r="AN164" s="45" t="s">
        <v>12</v>
      </c>
      <c r="AO164" s="45" t="s">
        <v>12</v>
      </c>
      <c r="AP164" s="45" t="s">
        <v>12</v>
      </c>
      <c r="AQ164" s="45" t="s">
        <v>12</v>
      </c>
      <c r="AR164" s="45" t="s">
        <v>12</v>
      </c>
      <c r="AS164" s="45" t="s">
        <v>12</v>
      </c>
      <c r="AT164" s="45" t="s">
        <v>12</v>
      </c>
      <c r="AU164" s="45" t="s">
        <v>12</v>
      </c>
      <c r="AV164" s="45" t="s">
        <v>12</v>
      </c>
      <c r="AW164" s="45" t="s">
        <v>12</v>
      </c>
      <c r="AX164" s="45" t="s">
        <v>12</v>
      </c>
      <c r="AY164" s="45" t="s">
        <v>12</v>
      </c>
      <c r="AZ164" s="45" t="s">
        <v>12</v>
      </c>
      <c r="BA164" s="45" t="s">
        <v>12</v>
      </c>
      <c r="BB164" s="45" t="s">
        <v>12</v>
      </c>
      <c r="BC164" s="45" t="s">
        <v>12</v>
      </c>
      <c r="BD164" s="45" t="s">
        <v>12</v>
      </c>
      <c r="BE164" s="45" t="s">
        <v>12</v>
      </c>
      <c r="BF164" s="45" t="s">
        <v>12</v>
      </c>
      <c r="BG164" s="45" t="s">
        <v>12</v>
      </c>
      <c r="BH164" s="45" t="s">
        <v>12</v>
      </c>
      <c r="BI164" s="45" t="s">
        <v>12</v>
      </c>
      <c r="BJ164" s="45" t="s">
        <v>12</v>
      </c>
      <c r="BK164" s="45" t="s">
        <v>12</v>
      </c>
      <c r="BL164" s="45" t="s">
        <v>12</v>
      </c>
      <c r="BM164" s="45" t="s">
        <v>12</v>
      </c>
      <c r="BN164" s="45" t="s">
        <v>12</v>
      </c>
      <c r="BO164" s="45" t="s">
        <v>12</v>
      </c>
      <c r="BP164" s="45" t="s">
        <v>12</v>
      </c>
      <c r="BQ164" s="45" t="s">
        <v>12</v>
      </c>
      <c r="BR164" s="45" t="s">
        <v>12</v>
      </c>
      <c r="BS164" s="117"/>
      <c r="BT164" s="60"/>
      <c r="BU164" s="46"/>
      <c r="BV164" s="88"/>
    </row>
    <row r="165" spans="2:74" s="39" customFormat="1" ht="8.5" customHeight="1" thickBot="1" x14ac:dyDescent="0.4">
      <c r="B165" s="102"/>
      <c r="C165" s="92"/>
      <c r="D165" s="107"/>
      <c r="E165" s="103"/>
      <c r="F165" s="115"/>
      <c r="G165" s="116"/>
      <c r="I165" s="95"/>
      <c r="K165" s="96"/>
      <c r="L165" s="93"/>
      <c r="M165" s="93"/>
      <c r="N165" s="93"/>
      <c r="O165" s="94"/>
      <c r="Q165" s="112"/>
      <c r="R165" s="113"/>
      <c r="T165" s="110" t="str">
        <f t="shared" ref="T165" si="497">IF(U163="","",1)</f>
        <v/>
      </c>
      <c r="U165" s="93" t="str">
        <f t="shared" ref="U165" si="498">IF(U163="","",1)</f>
        <v/>
      </c>
      <c r="V165" s="109" t="str">
        <f t="shared" ref="V165" si="499">IF(U163="","",1)</f>
        <v/>
      </c>
      <c r="X165" s="107"/>
      <c r="Y165" s="97"/>
      <c r="Z165" s="98"/>
      <c r="AB165" s="104"/>
      <c r="AC165" s="92"/>
      <c r="AD165" s="139"/>
      <c r="AF165" s="140"/>
      <c r="AG165" s="141"/>
      <c r="AH165" s="141"/>
      <c r="AI165" s="141"/>
      <c r="AJ165" s="142"/>
      <c r="AL165" s="140"/>
      <c r="AM165" s="141"/>
      <c r="AN165" s="141"/>
      <c r="AO165" s="141"/>
      <c r="AP165" s="141"/>
      <c r="AQ165" s="141"/>
      <c r="AR165" s="141"/>
      <c r="AS165" s="141"/>
      <c r="AT165" s="141"/>
      <c r="AU165" s="141"/>
      <c r="AV165" s="141"/>
      <c r="AW165" s="141"/>
      <c r="AX165" s="141"/>
      <c r="AY165" s="141"/>
      <c r="AZ165" s="141"/>
      <c r="BA165" s="141"/>
      <c r="BB165" s="141"/>
      <c r="BC165" s="141"/>
      <c r="BD165" s="141"/>
      <c r="BE165" s="141"/>
      <c r="BF165" s="141"/>
      <c r="BG165" s="141"/>
      <c r="BH165" s="141"/>
      <c r="BI165" s="141"/>
      <c r="BJ165" s="141"/>
      <c r="BK165" s="141"/>
      <c r="BL165" s="141"/>
      <c r="BM165" s="141"/>
      <c r="BN165" s="141"/>
      <c r="BO165" s="141"/>
      <c r="BP165" s="141"/>
      <c r="BQ165" s="141"/>
      <c r="BR165" s="142"/>
      <c r="BS165" s="118"/>
      <c r="BT165" s="146"/>
      <c r="BU165" s="97"/>
      <c r="BV165" s="105"/>
    </row>
    <row r="166" spans="2:74" ht="8.5" customHeight="1" thickTop="1" x14ac:dyDescent="0.35">
      <c r="B166" s="71"/>
      <c r="C166" s="45"/>
      <c r="D166" s="47"/>
      <c r="E166" s="60"/>
      <c r="G166" s="46"/>
      <c r="I166" s="61"/>
      <c r="K166" s="45"/>
      <c r="L166" s="1"/>
      <c r="M166" s="1"/>
      <c r="N166" s="1"/>
      <c r="O166" s="46"/>
      <c r="P166" s="1"/>
      <c r="Q166" s="56"/>
      <c r="R166" s="57"/>
      <c r="T166" s="5" t="str">
        <f t="shared" ref="T166" si="500">IF(U167="","",1)</f>
        <v/>
      </c>
      <c r="U166" s="1" t="str">
        <f t="shared" ref="U166" si="501">IF(U167="","",1)</f>
        <v/>
      </c>
      <c r="V166" s="6" t="str">
        <f t="shared" ref="V166" si="502">IF(U167="","",1)</f>
        <v/>
      </c>
      <c r="X166" s="60"/>
      <c r="Y166" s="46"/>
      <c r="Z166" s="76"/>
      <c r="AB166" s="82"/>
      <c r="AC166" s="45"/>
      <c r="AD166" s="149"/>
      <c r="AF166" s="150"/>
      <c r="AG166" s="151"/>
      <c r="AH166" s="151"/>
      <c r="AI166" s="151"/>
      <c r="AJ166" s="152"/>
      <c r="AL166" s="150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  <c r="BI166" s="157"/>
      <c r="BJ166" s="157"/>
      <c r="BK166" s="157"/>
      <c r="BL166" s="157"/>
      <c r="BM166" s="157"/>
      <c r="BN166" s="157"/>
      <c r="BO166" s="157"/>
      <c r="BP166" s="157"/>
      <c r="BQ166" s="157"/>
      <c r="BR166" s="152"/>
      <c r="BS166" s="117"/>
      <c r="BT166" s="149"/>
      <c r="BU166" s="46"/>
      <c r="BV166" s="88"/>
    </row>
    <row r="167" spans="2:74" x14ac:dyDescent="0.35">
      <c r="B167" s="71"/>
      <c r="C167" s="45">
        <v>37</v>
      </c>
      <c r="D167" s="47" t="str">
        <f t="shared" ref="D167" si="503">IF(AD167="Athlete Name","",AD167)</f>
        <v/>
      </c>
      <c r="E167" s="60"/>
      <c r="F167" s="1" t="str">
        <f t="shared" ref="F167" si="504">IF(COUNT(AL167,AM167,AN167,AO167,AP167,AQ167,AR167,AS167,AT167,AU167,AV167,AW167,AX167,AY167,AZ167,BA167,BB167,BC167,BD167,BE167,BF167,BG167,BH167)=0,"", COUNT(AL167,AM167,AN167,AO167,AP167,AQ167,AR167,AS167,AT167,AU167,AV167,AW167,AX167,AY167,AZ167,BA167,BB167,BC167,BD167,BE167,BF167,BG167,BH167))</f>
        <v/>
      </c>
      <c r="G167" s="46" t="str">
        <f t="shared" ref="G167" si="505">_xlfn.IFS(F167="","",F167=1,1,F167=2,2,F167=3,3,F167=4,4,F167=5,5,F167&gt;5,5)</f>
        <v/>
      </c>
      <c r="I167" s="61"/>
      <c r="J167" s="108" t="s">
        <v>7</v>
      </c>
      <c r="K167" s="45" t="str">
        <f t="shared" ref="K167:K168" si="506">IFERROR(LARGE((AL167:BR167),1),"")</f>
        <v/>
      </c>
      <c r="L167" s="1" t="str">
        <f t="shared" ref="L167:L168" si="507">IFERROR(LARGE((AL167:BR167),2),"")</f>
        <v/>
      </c>
      <c r="M167" s="1" t="str">
        <f t="shared" ref="M167:M168" si="508">IFERROR(LARGE((AL167:BR167),3),"")</f>
        <v/>
      </c>
      <c r="N167" s="1" t="str">
        <f t="shared" ref="N167:N168" si="509">IFERROR(LARGE((AL167:BR167),4),"")</f>
        <v/>
      </c>
      <c r="O167" s="46" t="str">
        <f t="shared" ref="O167:O168" si="510">IFERROR(LARGE((AL167:BR167),5),"")</f>
        <v/>
      </c>
      <c r="P167" s="1"/>
      <c r="Q167" s="56" t="str">
        <f t="shared" ref="Q167" si="511">IFERROR(AVERAGEIF(K167:O167,"&gt;0"),"")</f>
        <v/>
      </c>
      <c r="R167" s="57" t="str">
        <f t="shared" ref="R167" si="512">IF(SUM(AF168:AJ168,K168:O168)=0,"",SUM(AF168:AJ168,K168:O168))</f>
        <v/>
      </c>
      <c r="T167" s="5" t="str">
        <f t="shared" ref="T167" si="513">IF(U167="","",1)</f>
        <v/>
      </c>
      <c r="U167" s="4" t="str">
        <f t="shared" ref="U167" si="514">IF(SUM(Q167:R167)=0,"",SUM(Q167:R167))</f>
        <v/>
      </c>
      <c r="V167" s="6" t="str">
        <f t="shared" ref="V167" si="515">IF(U167="","",1)</f>
        <v/>
      </c>
      <c r="X167" s="60" t="str">
        <f t="shared" ref="X167" si="516">IF(AD167="Athlete Name","",AD167)</f>
        <v/>
      </c>
      <c r="Y167" s="46"/>
      <c r="Z167" s="76"/>
      <c r="AB167" s="82"/>
      <c r="AC167" s="45">
        <v>37</v>
      </c>
      <c r="AD167" s="60" t="s">
        <v>34</v>
      </c>
      <c r="AF167" s="45"/>
      <c r="AG167" s="1"/>
      <c r="AH167" s="1"/>
      <c r="AI167" s="1"/>
      <c r="AJ167" s="46"/>
      <c r="AK167" s="108"/>
      <c r="AL167" s="62" t="s">
        <v>7</v>
      </c>
      <c r="AM167" s="62" t="s">
        <v>7</v>
      </c>
      <c r="AN167" s="62" t="s">
        <v>7</v>
      </c>
      <c r="AO167" s="62" t="s">
        <v>7</v>
      </c>
      <c r="AP167" s="62" t="s">
        <v>7</v>
      </c>
      <c r="AQ167" s="62" t="s">
        <v>7</v>
      </c>
      <c r="AR167" s="62" t="s">
        <v>7</v>
      </c>
      <c r="AS167" s="62" t="s">
        <v>7</v>
      </c>
      <c r="AT167" s="62" t="s">
        <v>7</v>
      </c>
      <c r="AU167" s="62" t="s">
        <v>7</v>
      </c>
      <c r="AV167" s="62" t="s">
        <v>7</v>
      </c>
      <c r="AW167" s="62" t="s">
        <v>7</v>
      </c>
      <c r="AX167" s="62" t="s">
        <v>7</v>
      </c>
      <c r="AY167" s="62" t="s">
        <v>7</v>
      </c>
      <c r="AZ167" s="62" t="s">
        <v>7</v>
      </c>
      <c r="BA167" s="62" t="s">
        <v>7</v>
      </c>
      <c r="BB167" s="62" t="s">
        <v>7</v>
      </c>
      <c r="BC167" s="62" t="s">
        <v>7</v>
      </c>
      <c r="BD167" s="62" t="s">
        <v>7</v>
      </c>
      <c r="BE167" s="62" t="s">
        <v>7</v>
      </c>
      <c r="BF167" s="62" t="s">
        <v>7</v>
      </c>
      <c r="BG167" s="62" t="s">
        <v>7</v>
      </c>
      <c r="BH167" s="62" t="s">
        <v>7</v>
      </c>
      <c r="BI167" s="62" t="s">
        <v>7</v>
      </c>
      <c r="BJ167" s="62" t="s">
        <v>7</v>
      </c>
      <c r="BK167" s="62" t="s">
        <v>7</v>
      </c>
      <c r="BL167" s="62" t="s">
        <v>7</v>
      </c>
      <c r="BM167" s="62" t="s">
        <v>7</v>
      </c>
      <c r="BN167" s="62" t="s">
        <v>7</v>
      </c>
      <c r="BO167" s="62" t="s">
        <v>7</v>
      </c>
      <c r="BP167" s="62" t="s">
        <v>7</v>
      </c>
      <c r="BQ167" s="62" t="s">
        <v>7</v>
      </c>
      <c r="BR167" s="62" t="s">
        <v>7</v>
      </c>
      <c r="BS167" s="117"/>
      <c r="BT167" s="60" t="str">
        <f t="shared" ref="BT167" si="517">IF(AD167="Athlete Name","",AD167)</f>
        <v/>
      </c>
      <c r="BU167" s="46">
        <v>37</v>
      </c>
      <c r="BV167" s="88"/>
    </row>
    <row r="168" spans="2:74" x14ac:dyDescent="0.35">
      <c r="B168" s="71"/>
      <c r="C168" s="45"/>
      <c r="D168" s="47"/>
      <c r="E168" s="60"/>
      <c r="G168" s="46"/>
      <c r="I168" s="61" t="str">
        <f>IF(SUM(AF168:AJ168)=0,"",SUM(AF168:AJ168))</f>
        <v/>
      </c>
      <c r="J168" s="108" t="s">
        <v>12</v>
      </c>
      <c r="K168" s="45" t="str">
        <f t="shared" si="506"/>
        <v/>
      </c>
      <c r="L168" s="1" t="str">
        <f t="shared" si="507"/>
        <v/>
      </c>
      <c r="M168" s="1" t="str">
        <f t="shared" si="508"/>
        <v/>
      </c>
      <c r="N168" s="1" t="str">
        <f t="shared" si="509"/>
        <v/>
      </c>
      <c r="O168" s="46" t="str">
        <f t="shared" si="510"/>
        <v/>
      </c>
      <c r="P168" s="1"/>
      <c r="Q168" s="56"/>
      <c r="R168" s="57"/>
      <c r="T168" s="5" t="str">
        <f t="shared" ref="T168" si="518">IF(U167="","",1)</f>
        <v/>
      </c>
      <c r="U168" s="126" t="str">
        <f t="shared" ref="U168" si="519">IF(U167="","",1)</f>
        <v/>
      </c>
      <c r="V168" s="6" t="str">
        <f t="shared" ref="V168" si="520">IF(U167="","",1)</f>
        <v/>
      </c>
      <c r="X168" s="60"/>
      <c r="Y168" s="46"/>
      <c r="Z168" s="76"/>
      <c r="AB168" s="82"/>
      <c r="AC168" s="45"/>
      <c r="AD168" s="60"/>
      <c r="AF168" s="45" t="s">
        <v>12</v>
      </c>
      <c r="AG168" s="1" t="s">
        <v>12</v>
      </c>
      <c r="AH168" s="1" t="s">
        <v>12</v>
      </c>
      <c r="AI168" s="1" t="s">
        <v>12</v>
      </c>
      <c r="AJ168" s="46" t="s">
        <v>12</v>
      </c>
      <c r="AK168" s="108"/>
      <c r="AL168" s="45" t="s">
        <v>12</v>
      </c>
      <c r="AM168" s="45" t="s">
        <v>12</v>
      </c>
      <c r="AN168" s="45" t="s">
        <v>12</v>
      </c>
      <c r="AO168" s="45" t="s">
        <v>12</v>
      </c>
      <c r="AP168" s="45" t="s">
        <v>12</v>
      </c>
      <c r="AQ168" s="45" t="s">
        <v>12</v>
      </c>
      <c r="AR168" s="45" t="s">
        <v>12</v>
      </c>
      <c r="AS168" s="45" t="s">
        <v>12</v>
      </c>
      <c r="AT168" s="45" t="s">
        <v>12</v>
      </c>
      <c r="AU168" s="45" t="s">
        <v>12</v>
      </c>
      <c r="AV168" s="45" t="s">
        <v>12</v>
      </c>
      <c r="AW168" s="45" t="s">
        <v>12</v>
      </c>
      <c r="AX168" s="45" t="s">
        <v>12</v>
      </c>
      <c r="AY168" s="45" t="s">
        <v>12</v>
      </c>
      <c r="AZ168" s="45" t="s">
        <v>12</v>
      </c>
      <c r="BA168" s="45" t="s">
        <v>12</v>
      </c>
      <c r="BB168" s="45" t="s">
        <v>12</v>
      </c>
      <c r="BC168" s="45" t="s">
        <v>12</v>
      </c>
      <c r="BD168" s="45" t="s">
        <v>12</v>
      </c>
      <c r="BE168" s="45" t="s">
        <v>12</v>
      </c>
      <c r="BF168" s="45" t="s">
        <v>12</v>
      </c>
      <c r="BG168" s="45" t="s">
        <v>12</v>
      </c>
      <c r="BH168" s="45" t="s">
        <v>12</v>
      </c>
      <c r="BI168" s="45" t="s">
        <v>12</v>
      </c>
      <c r="BJ168" s="45" t="s">
        <v>12</v>
      </c>
      <c r="BK168" s="45" t="s">
        <v>12</v>
      </c>
      <c r="BL168" s="45" t="s">
        <v>12</v>
      </c>
      <c r="BM168" s="45" t="s">
        <v>12</v>
      </c>
      <c r="BN168" s="45" t="s">
        <v>12</v>
      </c>
      <c r="BO168" s="45" t="s">
        <v>12</v>
      </c>
      <c r="BP168" s="45" t="s">
        <v>12</v>
      </c>
      <c r="BQ168" s="45" t="s">
        <v>12</v>
      </c>
      <c r="BR168" s="45" t="s">
        <v>12</v>
      </c>
      <c r="BS168" s="117"/>
      <c r="BT168" s="60"/>
      <c r="BU168" s="46"/>
      <c r="BV168" s="88"/>
    </row>
    <row r="169" spans="2:74" s="39" customFormat="1" ht="8.5" customHeight="1" thickBot="1" x14ac:dyDescent="0.4">
      <c r="B169" s="102"/>
      <c r="C169" s="92"/>
      <c r="D169" s="107"/>
      <c r="E169" s="103"/>
      <c r="F169" s="115"/>
      <c r="G169" s="116"/>
      <c r="I169" s="95"/>
      <c r="K169" s="96"/>
      <c r="L169" s="93"/>
      <c r="M169" s="93"/>
      <c r="N169" s="93"/>
      <c r="O169" s="94"/>
      <c r="Q169" s="112"/>
      <c r="R169" s="113"/>
      <c r="T169" s="110" t="str">
        <f t="shared" ref="T169" si="521">IF(U167="","",1)</f>
        <v/>
      </c>
      <c r="U169" s="93" t="str">
        <f t="shared" ref="U169" si="522">IF(U167="","",1)</f>
        <v/>
      </c>
      <c r="V169" s="109" t="str">
        <f t="shared" ref="V169" si="523">IF(U167="","",1)</f>
        <v/>
      </c>
      <c r="X169" s="107"/>
      <c r="Y169" s="97"/>
      <c r="Z169" s="98"/>
      <c r="AB169" s="104"/>
      <c r="AC169" s="92"/>
      <c r="AD169" s="148"/>
      <c r="AF169" s="153"/>
      <c r="AG169" s="154"/>
      <c r="AH169" s="154"/>
      <c r="AI169" s="155"/>
      <c r="AJ169" s="156"/>
      <c r="AL169" s="159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6"/>
      <c r="BS169" s="118"/>
      <c r="BT169" s="158"/>
      <c r="BU169" s="97"/>
      <c r="BV169" s="105"/>
    </row>
    <row r="170" spans="2:74" ht="8.5" customHeight="1" thickTop="1" x14ac:dyDescent="0.35">
      <c r="B170" s="71"/>
      <c r="C170" s="45"/>
      <c r="D170" s="47"/>
      <c r="E170" s="60"/>
      <c r="G170" s="46"/>
      <c r="I170" s="61"/>
      <c r="K170" s="45"/>
      <c r="L170" s="1"/>
      <c r="M170" s="1"/>
      <c r="N170" s="1"/>
      <c r="O170" s="46"/>
      <c r="P170" s="1"/>
      <c r="Q170" s="56"/>
      <c r="R170" s="57"/>
      <c r="T170" s="5" t="str">
        <f t="shared" ref="T170" si="524">IF(U171="","",1)</f>
        <v/>
      </c>
      <c r="U170" s="1" t="str">
        <f t="shared" ref="U170" si="525">IF(U171="","",1)</f>
        <v/>
      </c>
      <c r="V170" s="6" t="str">
        <f t="shared" ref="V170" si="526">IF(U171="","",1)</f>
        <v/>
      </c>
      <c r="X170" s="60"/>
      <c r="Y170" s="46"/>
      <c r="Z170" s="76"/>
      <c r="AB170" s="82"/>
      <c r="AC170" s="45"/>
      <c r="AD170" s="134"/>
      <c r="AF170" s="135"/>
      <c r="AG170" s="136"/>
      <c r="AH170" s="136"/>
      <c r="AI170" s="137"/>
      <c r="AJ170" s="138"/>
      <c r="AL170" s="143"/>
      <c r="AM170" s="137"/>
      <c r="AN170" s="137"/>
      <c r="AO170" s="137"/>
      <c r="AP170" s="137"/>
      <c r="AQ170" s="137"/>
      <c r="AR170" s="137"/>
      <c r="AS170" s="137"/>
      <c r="AT170" s="137"/>
      <c r="AU170" s="137"/>
      <c r="AV170" s="137"/>
      <c r="AW170" s="137"/>
      <c r="AX170" s="137"/>
      <c r="AY170" s="137"/>
      <c r="AZ170" s="137"/>
      <c r="BA170" s="137"/>
      <c r="BB170" s="137"/>
      <c r="BC170" s="137"/>
      <c r="BD170" s="137"/>
      <c r="BE170" s="137"/>
      <c r="BF170" s="137"/>
      <c r="BG170" s="137"/>
      <c r="BH170" s="137"/>
      <c r="BI170" s="144"/>
      <c r="BJ170" s="144"/>
      <c r="BK170" s="144"/>
      <c r="BL170" s="144"/>
      <c r="BM170" s="144"/>
      <c r="BN170" s="144"/>
      <c r="BO170" s="144"/>
      <c r="BP170" s="144"/>
      <c r="BQ170" s="144"/>
      <c r="BR170" s="145"/>
      <c r="BS170" s="117"/>
      <c r="BT170" s="134"/>
      <c r="BU170" s="46"/>
      <c r="BV170" s="88"/>
    </row>
    <row r="171" spans="2:74" x14ac:dyDescent="0.35">
      <c r="B171" s="71"/>
      <c r="C171" s="45">
        <v>38</v>
      </c>
      <c r="D171" s="47" t="str">
        <f t="shared" ref="D171" si="527">IF(AD171="Athlete Name","",AD171)</f>
        <v/>
      </c>
      <c r="E171" s="60"/>
      <c r="F171" s="1" t="str">
        <f t="shared" ref="F171" si="528">IF(COUNT(AL171,AM171,AN171,AO171,AP171,AQ171,AR171,AS171,AT171,AU171,AV171,AW171,AX171,AY171,AZ171,BA171,BB171,BC171,BD171,BE171,BF171,BG171,BH171)=0,"", COUNT(AL171,AM171,AN171,AO171,AP171,AQ171,AR171,AS171,AT171,AU171,AV171,AW171,AX171,AY171,AZ171,BA171,BB171,BC171,BD171,BE171,BF171,BG171,BH171))</f>
        <v/>
      </c>
      <c r="G171" s="46" t="str">
        <f t="shared" ref="G171" si="529">_xlfn.IFS(F171="","",F171=1,1,F171=2,2,F171=3,3,F171=4,4,F171=5,5,F171&gt;5,5)</f>
        <v/>
      </c>
      <c r="I171" s="61"/>
      <c r="J171" s="108" t="s">
        <v>7</v>
      </c>
      <c r="K171" s="45" t="str">
        <f>IFERROR(LARGE((AL171:BR171),1),"")</f>
        <v/>
      </c>
      <c r="L171" s="1" t="str">
        <f>IFERROR(LARGE((AL171:BR171),2),"")</f>
        <v/>
      </c>
      <c r="M171" s="1" t="str">
        <f>IFERROR(LARGE((AL171:BR171),3),"")</f>
        <v/>
      </c>
      <c r="N171" s="1" t="str">
        <f>IFERROR(LARGE((AL171:BR171),4),"")</f>
        <v/>
      </c>
      <c r="O171" s="46" t="str">
        <f>IFERROR(LARGE((AL171:BR171),5),"")</f>
        <v/>
      </c>
      <c r="P171" s="1"/>
      <c r="Q171" s="56" t="str">
        <f t="shared" ref="Q171" si="530">IFERROR(AVERAGEIF(K171:O171,"&gt;0"),"")</f>
        <v/>
      </c>
      <c r="R171" s="57" t="str">
        <f t="shared" ref="R171" si="531">IF(SUM(AF172:AJ172,K172:O172)=0,"",SUM(AF172:AJ172,K172:O172))</f>
        <v/>
      </c>
      <c r="T171" s="5" t="str">
        <f t="shared" ref="T171" si="532">IF(U171="","",1)</f>
        <v/>
      </c>
      <c r="U171" s="4" t="str">
        <f t="shared" ref="U171" si="533">IF(SUM(Q171:R171)=0,"",SUM(Q171:R171))</f>
        <v/>
      </c>
      <c r="V171" s="6" t="str">
        <f t="shared" ref="V171" si="534">IF(U171="","",1)</f>
        <v/>
      </c>
      <c r="X171" s="60" t="str">
        <f t="shared" ref="X171" si="535">IF(AD171="Athlete Name","",AD171)</f>
        <v/>
      </c>
      <c r="Y171" s="46"/>
      <c r="Z171" s="76"/>
      <c r="AB171" s="82"/>
      <c r="AC171" s="45">
        <v>38</v>
      </c>
      <c r="AD171" s="60" t="s">
        <v>34</v>
      </c>
      <c r="AF171" s="45"/>
      <c r="AG171" s="1"/>
      <c r="AH171" s="1"/>
      <c r="AI171" s="1"/>
      <c r="AJ171" s="46"/>
      <c r="AK171" s="108"/>
      <c r="AL171" s="62" t="s">
        <v>7</v>
      </c>
      <c r="AM171" s="62" t="s">
        <v>7</v>
      </c>
      <c r="AN171" s="62" t="s">
        <v>7</v>
      </c>
      <c r="AO171" s="62" t="s">
        <v>7</v>
      </c>
      <c r="AP171" s="62" t="s">
        <v>7</v>
      </c>
      <c r="AQ171" s="62" t="s">
        <v>7</v>
      </c>
      <c r="AR171" s="62" t="s">
        <v>7</v>
      </c>
      <c r="AS171" s="62" t="s">
        <v>7</v>
      </c>
      <c r="AT171" s="62" t="s">
        <v>7</v>
      </c>
      <c r="AU171" s="62" t="s">
        <v>7</v>
      </c>
      <c r="AV171" s="62" t="s">
        <v>7</v>
      </c>
      <c r="AW171" s="62" t="s">
        <v>7</v>
      </c>
      <c r="AX171" s="62" t="s">
        <v>7</v>
      </c>
      <c r="AY171" s="62" t="s">
        <v>7</v>
      </c>
      <c r="AZ171" s="62" t="s">
        <v>7</v>
      </c>
      <c r="BA171" s="62" t="s">
        <v>7</v>
      </c>
      <c r="BB171" s="62" t="s">
        <v>7</v>
      </c>
      <c r="BC171" s="62" t="s">
        <v>7</v>
      </c>
      <c r="BD171" s="62" t="s">
        <v>7</v>
      </c>
      <c r="BE171" s="62" t="s">
        <v>7</v>
      </c>
      <c r="BF171" s="62" t="s">
        <v>7</v>
      </c>
      <c r="BG171" s="62" t="s">
        <v>7</v>
      </c>
      <c r="BH171" s="62" t="s">
        <v>7</v>
      </c>
      <c r="BI171" s="62" t="s">
        <v>7</v>
      </c>
      <c r="BJ171" s="62" t="s">
        <v>7</v>
      </c>
      <c r="BK171" s="62" t="s">
        <v>7</v>
      </c>
      <c r="BL171" s="62" t="s">
        <v>7</v>
      </c>
      <c r="BM171" s="62" t="s">
        <v>7</v>
      </c>
      <c r="BN171" s="62" t="s">
        <v>7</v>
      </c>
      <c r="BO171" s="62" t="s">
        <v>7</v>
      </c>
      <c r="BP171" s="62" t="s">
        <v>7</v>
      </c>
      <c r="BQ171" s="62" t="s">
        <v>7</v>
      </c>
      <c r="BR171" s="62" t="s">
        <v>7</v>
      </c>
      <c r="BS171" s="117"/>
      <c r="BT171" s="60" t="str">
        <f t="shared" ref="BT171" si="536">IF(AD171="Athlete Name","",AD171)</f>
        <v/>
      </c>
      <c r="BU171" s="46">
        <v>38</v>
      </c>
      <c r="BV171" s="88"/>
    </row>
    <row r="172" spans="2:74" x14ac:dyDescent="0.35">
      <c r="B172" s="71"/>
      <c r="C172" s="45"/>
      <c r="D172" s="47"/>
      <c r="E172" s="60"/>
      <c r="G172" s="46"/>
      <c r="I172" s="61" t="str">
        <f>IF(SUM(AF172:AJ172)=0,"",SUM(AF172:AJ172))</f>
        <v/>
      </c>
      <c r="J172" s="108" t="s">
        <v>12</v>
      </c>
      <c r="K172" s="45" t="str">
        <f>IFERROR(LARGE((AL172:BR172),1),"")</f>
        <v/>
      </c>
      <c r="L172" s="1" t="str">
        <f>IFERROR(LARGE((AL172:BR172),2),"")</f>
        <v/>
      </c>
      <c r="M172" s="1" t="str">
        <f>IFERROR(LARGE((AL172:BR172),3),"")</f>
        <v/>
      </c>
      <c r="N172" s="1" t="str">
        <f>IFERROR(LARGE((AL172:BR172),4),"")</f>
        <v/>
      </c>
      <c r="O172" s="46" t="str">
        <f>IFERROR(LARGE((AL172:BR172),5),"")</f>
        <v/>
      </c>
      <c r="P172" s="1"/>
      <c r="Q172" s="56"/>
      <c r="R172" s="57"/>
      <c r="T172" s="5" t="str">
        <f t="shared" ref="T172" si="537">IF(U171="","",1)</f>
        <v/>
      </c>
      <c r="U172" s="126" t="str">
        <f t="shared" ref="U172" si="538">IF(U171="","",1)</f>
        <v/>
      </c>
      <c r="V172" s="6" t="str">
        <f t="shared" ref="V172" si="539">IF(U171="","",1)</f>
        <v/>
      </c>
      <c r="X172" s="60"/>
      <c r="Y172" s="46"/>
      <c r="Z172" s="76"/>
      <c r="AB172" s="82"/>
      <c r="AC172" s="45"/>
      <c r="AD172" s="60"/>
      <c r="AF172" s="45" t="s">
        <v>12</v>
      </c>
      <c r="AG172" s="1" t="s">
        <v>12</v>
      </c>
      <c r="AH172" s="1" t="s">
        <v>12</v>
      </c>
      <c r="AI172" s="1" t="s">
        <v>12</v>
      </c>
      <c r="AJ172" s="46" t="s">
        <v>12</v>
      </c>
      <c r="AK172" s="108"/>
      <c r="AL172" s="45" t="s">
        <v>12</v>
      </c>
      <c r="AM172" s="45" t="s">
        <v>12</v>
      </c>
      <c r="AN172" s="45" t="s">
        <v>12</v>
      </c>
      <c r="AO172" s="45" t="s">
        <v>12</v>
      </c>
      <c r="AP172" s="45" t="s">
        <v>12</v>
      </c>
      <c r="AQ172" s="45" t="s">
        <v>12</v>
      </c>
      <c r="AR172" s="45" t="s">
        <v>12</v>
      </c>
      <c r="AS172" s="45" t="s">
        <v>12</v>
      </c>
      <c r="AT172" s="45" t="s">
        <v>12</v>
      </c>
      <c r="AU172" s="45" t="s">
        <v>12</v>
      </c>
      <c r="AV172" s="45" t="s">
        <v>12</v>
      </c>
      <c r="AW172" s="45" t="s">
        <v>12</v>
      </c>
      <c r="AX172" s="45" t="s">
        <v>12</v>
      </c>
      <c r="AY172" s="45" t="s">
        <v>12</v>
      </c>
      <c r="AZ172" s="45" t="s">
        <v>12</v>
      </c>
      <c r="BA172" s="45" t="s">
        <v>12</v>
      </c>
      <c r="BB172" s="45" t="s">
        <v>12</v>
      </c>
      <c r="BC172" s="45" t="s">
        <v>12</v>
      </c>
      <c r="BD172" s="45" t="s">
        <v>12</v>
      </c>
      <c r="BE172" s="45" t="s">
        <v>12</v>
      </c>
      <c r="BF172" s="45" t="s">
        <v>12</v>
      </c>
      <c r="BG172" s="45" t="s">
        <v>12</v>
      </c>
      <c r="BH172" s="45" t="s">
        <v>12</v>
      </c>
      <c r="BI172" s="45" t="s">
        <v>12</v>
      </c>
      <c r="BJ172" s="45" t="s">
        <v>12</v>
      </c>
      <c r="BK172" s="45" t="s">
        <v>12</v>
      </c>
      <c r="BL172" s="45" t="s">
        <v>12</v>
      </c>
      <c r="BM172" s="45" t="s">
        <v>12</v>
      </c>
      <c r="BN172" s="45" t="s">
        <v>12</v>
      </c>
      <c r="BO172" s="45" t="s">
        <v>12</v>
      </c>
      <c r="BP172" s="45" t="s">
        <v>12</v>
      </c>
      <c r="BQ172" s="45" t="s">
        <v>12</v>
      </c>
      <c r="BR172" s="45" t="s">
        <v>12</v>
      </c>
      <c r="BS172" s="117"/>
      <c r="BT172" s="60"/>
      <c r="BU172" s="46"/>
      <c r="BV172" s="88"/>
    </row>
    <row r="173" spans="2:74" s="39" customFormat="1" ht="8.5" customHeight="1" thickBot="1" x14ac:dyDescent="0.4">
      <c r="B173" s="102"/>
      <c r="C173" s="92"/>
      <c r="D173" s="107"/>
      <c r="E173" s="103"/>
      <c r="F173" s="115"/>
      <c r="G173" s="116"/>
      <c r="I173" s="95"/>
      <c r="K173" s="96"/>
      <c r="L173" s="93"/>
      <c r="M173" s="93"/>
      <c r="N173" s="93"/>
      <c r="O173" s="94"/>
      <c r="Q173" s="112"/>
      <c r="R173" s="113"/>
      <c r="T173" s="110" t="str">
        <f t="shared" ref="T173" si="540">IF(U171="","",1)</f>
        <v/>
      </c>
      <c r="U173" s="93" t="str">
        <f t="shared" ref="U173" si="541">IF(U171="","",1)</f>
        <v/>
      </c>
      <c r="V173" s="109" t="str">
        <f t="shared" ref="V173" si="542">IF(U171="","",1)</f>
        <v/>
      </c>
      <c r="X173" s="107"/>
      <c r="Y173" s="97"/>
      <c r="Z173" s="98"/>
      <c r="AB173" s="104"/>
      <c r="AC173" s="92"/>
      <c r="AD173" s="139"/>
      <c r="AF173" s="140"/>
      <c r="AG173" s="141"/>
      <c r="AH173" s="141"/>
      <c r="AI173" s="141"/>
      <c r="AJ173" s="142"/>
      <c r="AL173" s="140"/>
      <c r="AM173" s="141"/>
      <c r="AN173" s="141"/>
      <c r="AO173" s="141"/>
      <c r="AP173" s="141"/>
      <c r="AQ173" s="141"/>
      <c r="AR173" s="141"/>
      <c r="AS173" s="141"/>
      <c r="AT173" s="141"/>
      <c r="AU173" s="141"/>
      <c r="AV173" s="141"/>
      <c r="AW173" s="141"/>
      <c r="AX173" s="141"/>
      <c r="AY173" s="141"/>
      <c r="AZ173" s="141"/>
      <c r="BA173" s="141"/>
      <c r="BB173" s="141"/>
      <c r="BC173" s="141"/>
      <c r="BD173" s="141"/>
      <c r="BE173" s="141"/>
      <c r="BF173" s="141"/>
      <c r="BG173" s="141"/>
      <c r="BH173" s="141"/>
      <c r="BI173" s="141"/>
      <c r="BJ173" s="141"/>
      <c r="BK173" s="141"/>
      <c r="BL173" s="141"/>
      <c r="BM173" s="141"/>
      <c r="BN173" s="141"/>
      <c r="BO173" s="141"/>
      <c r="BP173" s="141"/>
      <c r="BQ173" s="141"/>
      <c r="BR173" s="142"/>
      <c r="BS173" s="118"/>
      <c r="BT173" s="146"/>
      <c r="BU173" s="97"/>
      <c r="BV173" s="105"/>
    </row>
    <row r="174" spans="2:74" ht="8.5" customHeight="1" thickTop="1" x14ac:dyDescent="0.35">
      <c r="B174" s="71"/>
      <c r="C174" s="45"/>
      <c r="D174" s="47"/>
      <c r="E174" s="60"/>
      <c r="G174" s="46"/>
      <c r="I174" s="61"/>
      <c r="K174" s="45"/>
      <c r="L174" s="1"/>
      <c r="M174" s="1"/>
      <c r="N174" s="1"/>
      <c r="O174" s="46"/>
      <c r="P174" s="1"/>
      <c r="Q174" s="56"/>
      <c r="R174" s="57"/>
      <c r="T174" s="5" t="str">
        <f t="shared" ref="T174" si="543">IF(U175="","",1)</f>
        <v/>
      </c>
      <c r="U174" s="1" t="str">
        <f t="shared" ref="U174" si="544">IF(U175="","",1)</f>
        <v/>
      </c>
      <c r="V174" s="6" t="str">
        <f t="shared" ref="V174" si="545">IF(U175="","",1)</f>
        <v/>
      </c>
      <c r="X174" s="60"/>
      <c r="Y174" s="46"/>
      <c r="Z174" s="76"/>
      <c r="AB174" s="82"/>
      <c r="AC174" s="45"/>
      <c r="AD174" s="149"/>
      <c r="AF174" s="150"/>
      <c r="AG174" s="151"/>
      <c r="AH174" s="151"/>
      <c r="AI174" s="151"/>
      <c r="AJ174" s="152"/>
      <c r="AL174" s="150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  <c r="BI174" s="157"/>
      <c r="BJ174" s="157"/>
      <c r="BK174" s="157"/>
      <c r="BL174" s="157"/>
      <c r="BM174" s="157"/>
      <c r="BN174" s="157"/>
      <c r="BO174" s="157"/>
      <c r="BP174" s="157"/>
      <c r="BQ174" s="157"/>
      <c r="BR174" s="152"/>
      <c r="BS174" s="117"/>
      <c r="BT174" s="149"/>
      <c r="BU174" s="46"/>
      <c r="BV174" s="88"/>
    </row>
    <row r="175" spans="2:74" x14ac:dyDescent="0.35">
      <c r="B175" s="71"/>
      <c r="C175" s="45">
        <v>39</v>
      </c>
      <c r="D175" s="47" t="str">
        <f t="shared" ref="D175" si="546">IF(AD175="Athlete Name","",AD175)</f>
        <v/>
      </c>
      <c r="E175" s="60"/>
      <c r="F175" s="1" t="str">
        <f t="shared" ref="F175" si="547">IF(COUNT(AL175,AM175,AN175,AO175,AP175,AQ175,AR175,AS175,AT175,AU175,AV175,AW175,AX175,AY175,AZ175,BA175,BB175,BC175,BD175,BE175,BF175,BG175,BH175)=0,"", COUNT(AL175,AM175,AN175,AO175,AP175,AQ175,AR175,AS175,AT175,AU175,AV175,AW175,AX175,AY175,AZ175,BA175,BB175,BC175,BD175,BE175,BF175,BG175,BH175))</f>
        <v/>
      </c>
      <c r="G175" s="46" t="str">
        <f t="shared" ref="G175" si="548">_xlfn.IFS(F175="","",F175=1,1,F175=2,2,F175=3,3,F175=4,4,F175=5,5,F175&gt;5,5)</f>
        <v/>
      </c>
      <c r="I175" s="61"/>
      <c r="J175" s="108" t="s">
        <v>7</v>
      </c>
      <c r="K175" s="45" t="str">
        <f>IFERROR(LARGE((AL175:BR175),1),"")</f>
        <v/>
      </c>
      <c r="L175" s="1" t="str">
        <f>IFERROR(LARGE((AL175:BR175),2),"")</f>
        <v/>
      </c>
      <c r="M175" s="1" t="str">
        <f>IFERROR(LARGE((AL175:BR175),3),"")</f>
        <v/>
      </c>
      <c r="N175" s="1" t="str">
        <f>IFERROR(LARGE((AL175:BR175),4),"")</f>
        <v/>
      </c>
      <c r="O175" s="46" t="str">
        <f>IFERROR(LARGE((AL175:BR175),5),"")</f>
        <v/>
      </c>
      <c r="P175" s="1"/>
      <c r="Q175" s="56" t="str">
        <f t="shared" ref="Q175" si="549">IFERROR(AVERAGEIF(K175:O175,"&gt;0"),"")</f>
        <v/>
      </c>
      <c r="R175" s="57" t="str">
        <f t="shared" ref="R175" si="550">IF(SUM(AF176:AJ176,K176:O176)=0,"",SUM(AF176:AJ176,K176:O176))</f>
        <v/>
      </c>
      <c r="T175" s="5" t="str">
        <f t="shared" ref="T175" si="551">IF(U175="","",1)</f>
        <v/>
      </c>
      <c r="U175" s="4" t="str">
        <f t="shared" ref="U175" si="552">IF(SUM(Q175:R175)=0,"",SUM(Q175:R175))</f>
        <v/>
      </c>
      <c r="V175" s="6" t="str">
        <f t="shared" ref="V175" si="553">IF(U175="","",1)</f>
        <v/>
      </c>
      <c r="X175" s="60" t="str">
        <f t="shared" ref="X175" si="554">IF(AD175="Athlete Name","",AD175)</f>
        <v/>
      </c>
      <c r="Y175" s="46"/>
      <c r="Z175" s="76"/>
      <c r="AB175" s="82"/>
      <c r="AC175" s="45">
        <v>39</v>
      </c>
      <c r="AD175" s="60" t="s">
        <v>34</v>
      </c>
      <c r="AF175" s="45"/>
      <c r="AG175" s="1"/>
      <c r="AH175" s="1"/>
      <c r="AI175" s="1"/>
      <c r="AJ175" s="46"/>
      <c r="AK175" s="108"/>
      <c r="AL175" s="62" t="s">
        <v>7</v>
      </c>
      <c r="AM175" s="62" t="s">
        <v>7</v>
      </c>
      <c r="AN175" s="62" t="s">
        <v>7</v>
      </c>
      <c r="AO175" s="62" t="s">
        <v>7</v>
      </c>
      <c r="AP175" s="62" t="s">
        <v>7</v>
      </c>
      <c r="AQ175" s="62" t="s">
        <v>7</v>
      </c>
      <c r="AR175" s="62" t="s">
        <v>7</v>
      </c>
      <c r="AS175" s="62" t="s">
        <v>7</v>
      </c>
      <c r="AT175" s="62" t="s">
        <v>7</v>
      </c>
      <c r="AU175" s="62" t="s">
        <v>7</v>
      </c>
      <c r="AV175" s="62" t="s">
        <v>7</v>
      </c>
      <c r="AW175" s="62" t="s">
        <v>7</v>
      </c>
      <c r="AX175" s="62" t="s">
        <v>7</v>
      </c>
      <c r="AY175" s="62" t="s">
        <v>7</v>
      </c>
      <c r="AZ175" s="62" t="s">
        <v>7</v>
      </c>
      <c r="BA175" s="62" t="s">
        <v>7</v>
      </c>
      <c r="BB175" s="62" t="s">
        <v>7</v>
      </c>
      <c r="BC175" s="62" t="s">
        <v>7</v>
      </c>
      <c r="BD175" s="62" t="s">
        <v>7</v>
      </c>
      <c r="BE175" s="62" t="s">
        <v>7</v>
      </c>
      <c r="BF175" s="62" t="s">
        <v>7</v>
      </c>
      <c r="BG175" s="62" t="s">
        <v>7</v>
      </c>
      <c r="BH175" s="62" t="s">
        <v>7</v>
      </c>
      <c r="BI175" s="62" t="s">
        <v>7</v>
      </c>
      <c r="BJ175" s="62" t="s">
        <v>7</v>
      </c>
      <c r="BK175" s="62" t="s">
        <v>7</v>
      </c>
      <c r="BL175" s="62" t="s">
        <v>7</v>
      </c>
      <c r="BM175" s="62" t="s">
        <v>7</v>
      </c>
      <c r="BN175" s="62" t="s">
        <v>7</v>
      </c>
      <c r="BO175" s="62" t="s">
        <v>7</v>
      </c>
      <c r="BP175" s="62" t="s">
        <v>7</v>
      </c>
      <c r="BQ175" s="62" t="s">
        <v>7</v>
      </c>
      <c r="BR175" s="62" t="s">
        <v>7</v>
      </c>
      <c r="BS175" s="117"/>
      <c r="BT175" s="60" t="str">
        <f t="shared" ref="BT175" si="555">IF(AD175="Athlete Name","",AD175)</f>
        <v/>
      </c>
      <c r="BU175" s="46">
        <v>39</v>
      </c>
      <c r="BV175" s="88"/>
    </row>
    <row r="176" spans="2:74" x14ac:dyDescent="0.35">
      <c r="B176" s="71"/>
      <c r="C176" s="45"/>
      <c r="D176" s="47"/>
      <c r="E176" s="60"/>
      <c r="G176" s="46"/>
      <c r="I176" s="61" t="str">
        <f>IF(SUM(AF176:AJ176)=0,"",SUM(AF176:AJ176))</f>
        <v/>
      </c>
      <c r="J176" s="108" t="s">
        <v>12</v>
      </c>
      <c r="K176" s="45" t="str">
        <f>IFERROR(LARGE((AL176:BR176),1),"")</f>
        <v/>
      </c>
      <c r="L176" s="1" t="str">
        <f>IFERROR(LARGE((AL176:BR176),2),"")</f>
        <v/>
      </c>
      <c r="M176" s="1" t="str">
        <f>IFERROR(LARGE((AL176:BR176),3),"")</f>
        <v/>
      </c>
      <c r="N176" s="1" t="str">
        <f>IFERROR(LARGE((AL176:BR176),4),"")</f>
        <v/>
      </c>
      <c r="O176" s="46" t="str">
        <f>IFERROR(LARGE((AL176:BR176),5),"")</f>
        <v/>
      </c>
      <c r="P176" s="1"/>
      <c r="Q176" s="56"/>
      <c r="R176" s="57"/>
      <c r="T176" s="5" t="str">
        <f t="shared" ref="T176" si="556">IF(U175="","",1)</f>
        <v/>
      </c>
      <c r="U176" s="126" t="str">
        <f t="shared" ref="U176" si="557">IF(U175="","",1)</f>
        <v/>
      </c>
      <c r="V176" s="6" t="str">
        <f t="shared" ref="V176" si="558">IF(U175="","",1)</f>
        <v/>
      </c>
      <c r="X176" s="60"/>
      <c r="Y176" s="46"/>
      <c r="Z176" s="76"/>
      <c r="AB176" s="82"/>
      <c r="AC176" s="45"/>
      <c r="AD176" s="60"/>
      <c r="AF176" s="45" t="s">
        <v>12</v>
      </c>
      <c r="AG176" s="1" t="s">
        <v>12</v>
      </c>
      <c r="AH176" s="1" t="s">
        <v>12</v>
      </c>
      <c r="AI176" s="1" t="s">
        <v>12</v>
      </c>
      <c r="AJ176" s="46" t="s">
        <v>12</v>
      </c>
      <c r="AK176" s="108"/>
      <c r="AL176" s="45" t="s">
        <v>12</v>
      </c>
      <c r="AM176" s="45" t="s">
        <v>12</v>
      </c>
      <c r="AN176" s="45" t="s">
        <v>12</v>
      </c>
      <c r="AO176" s="45" t="s">
        <v>12</v>
      </c>
      <c r="AP176" s="45" t="s">
        <v>12</v>
      </c>
      <c r="AQ176" s="45" t="s">
        <v>12</v>
      </c>
      <c r="AR176" s="45" t="s">
        <v>12</v>
      </c>
      <c r="AS176" s="45" t="s">
        <v>12</v>
      </c>
      <c r="AT176" s="45" t="s">
        <v>12</v>
      </c>
      <c r="AU176" s="45" t="s">
        <v>12</v>
      </c>
      <c r="AV176" s="45" t="s">
        <v>12</v>
      </c>
      <c r="AW176" s="45" t="s">
        <v>12</v>
      </c>
      <c r="AX176" s="45" t="s">
        <v>12</v>
      </c>
      <c r="AY176" s="45" t="s">
        <v>12</v>
      </c>
      <c r="AZ176" s="45" t="s">
        <v>12</v>
      </c>
      <c r="BA176" s="45" t="s">
        <v>12</v>
      </c>
      <c r="BB176" s="45" t="s">
        <v>12</v>
      </c>
      <c r="BC176" s="45" t="s">
        <v>12</v>
      </c>
      <c r="BD176" s="45" t="s">
        <v>12</v>
      </c>
      <c r="BE176" s="45" t="s">
        <v>12</v>
      </c>
      <c r="BF176" s="45" t="s">
        <v>12</v>
      </c>
      <c r="BG176" s="45" t="s">
        <v>12</v>
      </c>
      <c r="BH176" s="45" t="s">
        <v>12</v>
      </c>
      <c r="BI176" s="45" t="s">
        <v>12</v>
      </c>
      <c r="BJ176" s="45" t="s">
        <v>12</v>
      </c>
      <c r="BK176" s="45" t="s">
        <v>12</v>
      </c>
      <c r="BL176" s="45" t="s">
        <v>12</v>
      </c>
      <c r="BM176" s="45" t="s">
        <v>12</v>
      </c>
      <c r="BN176" s="45" t="s">
        <v>12</v>
      </c>
      <c r="BO176" s="45" t="s">
        <v>12</v>
      </c>
      <c r="BP176" s="45" t="s">
        <v>12</v>
      </c>
      <c r="BQ176" s="45" t="s">
        <v>12</v>
      </c>
      <c r="BR176" s="45" t="s">
        <v>12</v>
      </c>
      <c r="BS176" s="117"/>
      <c r="BT176" s="60"/>
      <c r="BU176" s="46"/>
      <c r="BV176" s="88"/>
    </row>
    <row r="177" spans="2:74" s="39" customFormat="1" ht="8.5" customHeight="1" thickBot="1" x14ac:dyDescent="0.4">
      <c r="B177" s="102"/>
      <c r="C177" s="92"/>
      <c r="D177" s="107"/>
      <c r="E177" s="103"/>
      <c r="F177" s="115"/>
      <c r="G177" s="116"/>
      <c r="I177" s="95"/>
      <c r="K177" s="96"/>
      <c r="L177" s="93"/>
      <c r="M177" s="93"/>
      <c r="N177" s="93"/>
      <c r="O177" s="94"/>
      <c r="Q177" s="112"/>
      <c r="R177" s="113"/>
      <c r="T177" s="110" t="str">
        <f t="shared" ref="T177" si="559">IF(U175="","",1)</f>
        <v/>
      </c>
      <c r="U177" s="93" t="str">
        <f t="shared" ref="U177" si="560">IF(U175="","",1)</f>
        <v/>
      </c>
      <c r="V177" s="109" t="str">
        <f t="shared" ref="V177" si="561">IF(U175="","",1)</f>
        <v/>
      </c>
      <c r="X177" s="107"/>
      <c r="Y177" s="97"/>
      <c r="Z177" s="98"/>
      <c r="AB177" s="104"/>
      <c r="AC177" s="92"/>
      <c r="AD177" s="148"/>
      <c r="AF177" s="153"/>
      <c r="AG177" s="154"/>
      <c r="AH177" s="154"/>
      <c r="AI177" s="155"/>
      <c r="AJ177" s="156"/>
      <c r="AL177" s="159"/>
      <c r="AM177" s="155"/>
      <c r="AN177" s="155"/>
      <c r="AO177" s="155"/>
      <c r="AP177" s="155"/>
      <c r="AQ177" s="155"/>
      <c r="AR177" s="155"/>
      <c r="AS177" s="155"/>
      <c r="AT177" s="155"/>
      <c r="AU177" s="155"/>
      <c r="AV177" s="155"/>
      <c r="AW177" s="155"/>
      <c r="AX177" s="155"/>
      <c r="AY177" s="155"/>
      <c r="AZ177" s="155"/>
      <c r="BA177" s="155"/>
      <c r="BB177" s="155"/>
      <c r="BC177" s="155"/>
      <c r="BD177" s="155"/>
      <c r="BE177" s="155"/>
      <c r="BF177" s="155"/>
      <c r="BG177" s="155"/>
      <c r="BH177" s="155"/>
      <c r="BI177" s="155"/>
      <c r="BJ177" s="155"/>
      <c r="BK177" s="155"/>
      <c r="BL177" s="155"/>
      <c r="BM177" s="155"/>
      <c r="BN177" s="155"/>
      <c r="BO177" s="155"/>
      <c r="BP177" s="155"/>
      <c r="BQ177" s="155"/>
      <c r="BR177" s="156"/>
      <c r="BS177" s="118"/>
      <c r="BT177" s="158"/>
      <c r="BU177" s="97"/>
      <c r="BV177" s="105"/>
    </row>
    <row r="178" spans="2:74" ht="8.5" customHeight="1" thickTop="1" x14ac:dyDescent="0.35">
      <c r="B178" s="71"/>
      <c r="C178" s="45"/>
      <c r="D178" s="47"/>
      <c r="E178" s="60"/>
      <c r="G178" s="46"/>
      <c r="I178" s="61"/>
      <c r="K178" s="45"/>
      <c r="L178" s="1"/>
      <c r="M178" s="1"/>
      <c r="N178" s="1"/>
      <c r="O178" s="46"/>
      <c r="P178" s="1"/>
      <c r="Q178" s="56"/>
      <c r="R178" s="57"/>
      <c r="T178" s="5" t="str">
        <f t="shared" ref="T178" si="562">IF(U179="","",1)</f>
        <v/>
      </c>
      <c r="U178" s="1" t="str">
        <f t="shared" ref="U178" si="563">IF(U179="","",1)</f>
        <v/>
      </c>
      <c r="V178" s="6" t="str">
        <f t="shared" ref="V178" si="564">IF(U179="","",1)</f>
        <v/>
      </c>
      <c r="X178" s="60"/>
      <c r="Y178" s="46"/>
      <c r="Z178" s="76"/>
      <c r="AB178" s="82"/>
      <c r="AC178" s="45"/>
      <c r="AD178" s="134"/>
      <c r="AF178" s="135"/>
      <c r="AG178" s="136"/>
      <c r="AH178" s="136"/>
      <c r="AI178" s="137"/>
      <c r="AJ178" s="138"/>
      <c r="AL178" s="143"/>
      <c r="AM178" s="137"/>
      <c r="AN178" s="137"/>
      <c r="AO178" s="137"/>
      <c r="AP178" s="137"/>
      <c r="AQ178" s="137"/>
      <c r="AR178" s="137"/>
      <c r="AS178" s="137"/>
      <c r="AT178" s="137"/>
      <c r="AU178" s="137"/>
      <c r="AV178" s="137"/>
      <c r="AW178" s="137"/>
      <c r="AX178" s="137"/>
      <c r="AY178" s="137"/>
      <c r="AZ178" s="137"/>
      <c r="BA178" s="137"/>
      <c r="BB178" s="137"/>
      <c r="BC178" s="137"/>
      <c r="BD178" s="137"/>
      <c r="BE178" s="137"/>
      <c r="BF178" s="137"/>
      <c r="BG178" s="137"/>
      <c r="BH178" s="137"/>
      <c r="BI178" s="144"/>
      <c r="BJ178" s="144"/>
      <c r="BK178" s="144"/>
      <c r="BL178" s="144"/>
      <c r="BM178" s="144"/>
      <c r="BN178" s="144"/>
      <c r="BO178" s="144"/>
      <c r="BP178" s="144"/>
      <c r="BQ178" s="144"/>
      <c r="BR178" s="145"/>
      <c r="BS178" s="117"/>
      <c r="BT178" s="134"/>
      <c r="BU178" s="46"/>
      <c r="BV178" s="88"/>
    </row>
    <row r="179" spans="2:74" x14ac:dyDescent="0.35">
      <c r="B179" s="71"/>
      <c r="C179" s="45">
        <v>40</v>
      </c>
      <c r="D179" s="47" t="str">
        <f t="shared" ref="D179" si="565">IF(AD179="Athlete Name","",AD179)</f>
        <v/>
      </c>
      <c r="E179" s="60"/>
      <c r="F179" s="1" t="str">
        <f t="shared" ref="F179" si="566">IF(COUNT(AL179,AM179,AN179,AO179,AP179,AQ179,AR179,AS179,AT179,AU179,AV179,AW179,AX179,AY179,AZ179,BA179,BB179,BC179,BD179,BE179,BF179,BG179,BH179)=0,"", COUNT(AL179,AM179,AN179,AO179,AP179,AQ179,AR179,AS179,AT179,AU179,AV179,AW179,AX179,AY179,AZ179,BA179,BB179,BC179,BD179,BE179,BF179,BG179,BH179))</f>
        <v/>
      </c>
      <c r="G179" s="46" t="str">
        <f t="shared" ref="G179" si="567">_xlfn.IFS(F179="","",F179=1,1,F179=2,2,F179=3,3,F179=4,4,F179=5,5,F179&gt;5,5)</f>
        <v/>
      </c>
      <c r="I179" s="61"/>
      <c r="J179" s="108" t="s">
        <v>7</v>
      </c>
      <c r="K179" s="45" t="str">
        <f>IFERROR(LARGE((AL179:BR179),1),"")</f>
        <v/>
      </c>
      <c r="L179" s="1" t="str">
        <f>IFERROR(LARGE((AL179:BR179),2),"")</f>
        <v/>
      </c>
      <c r="M179" s="1" t="str">
        <f>IFERROR(LARGE((AL179:BR179),3),"")</f>
        <v/>
      </c>
      <c r="N179" s="1" t="str">
        <f>IFERROR(LARGE((AL179:BR179),4),"")</f>
        <v/>
      </c>
      <c r="O179" s="46" t="str">
        <f>IFERROR(LARGE((AL179:BR179),5),"")</f>
        <v/>
      </c>
      <c r="P179" s="1"/>
      <c r="Q179" s="56" t="str">
        <f t="shared" ref="Q179" si="568">IFERROR(AVERAGEIF(K179:O179,"&gt;0"),"")</f>
        <v/>
      </c>
      <c r="R179" s="57" t="str">
        <f t="shared" ref="R179" si="569">IF(SUM(AF180:AJ180,K180:O180)=0,"",SUM(AF180:AJ180,K180:O180))</f>
        <v/>
      </c>
      <c r="T179" s="5" t="str">
        <f t="shared" ref="T179" si="570">IF(U179="","",1)</f>
        <v/>
      </c>
      <c r="U179" s="4" t="str">
        <f t="shared" ref="U179" si="571">IF(SUM(Q179:R179)=0,"",SUM(Q179:R179))</f>
        <v/>
      </c>
      <c r="V179" s="6" t="str">
        <f t="shared" ref="V179" si="572">IF(U179="","",1)</f>
        <v/>
      </c>
      <c r="X179" s="60" t="str">
        <f t="shared" ref="X179" si="573">IF(AD179="Athlete Name","",AD179)</f>
        <v/>
      </c>
      <c r="Y179" s="46"/>
      <c r="Z179" s="76"/>
      <c r="AB179" s="82"/>
      <c r="AC179" s="45">
        <v>40</v>
      </c>
      <c r="AD179" s="60" t="s">
        <v>34</v>
      </c>
      <c r="AF179" s="45"/>
      <c r="AG179" s="1"/>
      <c r="AH179" s="1"/>
      <c r="AI179" s="1"/>
      <c r="AJ179" s="46"/>
      <c r="AK179" s="108"/>
      <c r="AL179" s="62" t="s">
        <v>7</v>
      </c>
      <c r="AM179" s="62" t="s">
        <v>7</v>
      </c>
      <c r="AN179" s="62" t="s">
        <v>7</v>
      </c>
      <c r="AO179" s="62" t="s">
        <v>7</v>
      </c>
      <c r="AP179" s="62" t="s">
        <v>7</v>
      </c>
      <c r="AQ179" s="62" t="s">
        <v>7</v>
      </c>
      <c r="AR179" s="62" t="s">
        <v>7</v>
      </c>
      <c r="AS179" s="62" t="s">
        <v>7</v>
      </c>
      <c r="AT179" s="62" t="s">
        <v>7</v>
      </c>
      <c r="AU179" s="62" t="s">
        <v>7</v>
      </c>
      <c r="AV179" s="62" t="s">
        <v>7</v>
      </c>
      <c r="AW179" s="62" t="s">
        <v>7</v>
      </c>
      <c r="AX179" s="62" t="s">
        <v>7</v>
      </c>
      <c r="AY179" s="62" t="s">
        <v>7</v>
      </c>
      <c r="AZ179" s="62" t="s">
        <v>7</v>
      </c>
      <c r="BA179" s="62" t="s">
        <v>7</v>
      </c>
      <c r="BB179" s="62" t="s">
        <v>7</v>
      </c>
      <c r="BC179" s="62" t="s">
        <v>7</v>
      </c>
      <c r="BD179" s="62" t="s">
        <v>7</v>
      </c>
      <c r="BE179" s="62" t="s">
        <v>7</v>
      </c>
      <c r="BF179" s="62" t="s">
        <v>7</v>
      </c>
      <c r="BG179" s="62" t="s">
        <v>7</v>
      </c>
      <c r="BH179" s="62" t="s">
        <v>7</v>
      </c>
      <c r="BI179" s="62" t="s">
        <v>7</v>
      </c>
      <c r="BJ179" s="62" t="s">
        <v>7</v>
      </c>
      <c r="BK179" s="62" t="s">
        <v>7</v>
      </c>
      <c r="BL179" s="62" t="s">
        <v>7</v>
      </c>
      <c r="BM179" s="62" t="s">
        <v>7</v>
      </c>
      <c r="BN179" s="62" t="s">
        <v>7</v>
      </c>
      <c r="BO179" s="62" t="s">
        <v>7</v>
      </c>
      <c r="BP179" s="62" t="s">
        <v>7</v>
      </c>
      <c r="BQ179" s="62" t="s">
        <v>7</v>
      </c>
      <c r="BR179" s="62" t="s">
        <v>7</v>
      </c>
      <c r="BS179" s="117"/>
      <c r="BT179" s="60" t="str">
        <f t="shared" ref="BT179" si="574">IF(AD179="Athlete Name","",AD179)</f>
        <v/>
      </c>
      <c r="BU179" s="46">
        <v>40</v>
      </c>
      <c r="BV179" s="88"/>
    </row>
    <row r="180" spans="2:74" x14ac:dyDescent="0.35">
      <c r="B180" s="71"/>
      <c r="C180" s="45"/>
      <c r="D180" s="47"/>
      <c r="E180" s="60"/>
      <c r="G180" s="46"/>
      <c r="I180" s="61" t="str">
        <f>IF(SUM(AF180:AJ180)=0,"",SUM(AF180:AJ180))</f>
        <v/>
      </c>
      <c r="J180" s="108" t="s">
        <v>12</v>
      </c>
      <c r="K180" s="45" t="str">
        <f>IFERROR(LARGE((AL180:BR180),1),"")</f>
        <v/>
      </c>
      <c r="L180" s="1" t="str">
        <f>IFERROR(LARGE((AL180:BR180),2),"")</f>
        <v/>
      </c>
      <c r="M180" s="1" t="str">
        <f>IFERROR(LARGE((AL180:BR180),3),"")</f>
        <v/>
      </c>
      <c r="N180" s="1" t="str">
        <f>IFERROR(LARGE((AL180:BR180),4),"")</f>
        <v/>
      </c>
      <c r="O180" s="46" t="str">
        <f>IFERROR(LARGE((AL180:BR180),5),"")</f>
        <v/>
      </c>
      <c r="P180" s="1"/>
      <c r="Q180" s="56"/>
      <c r="R180" s="57"/>
      <c r="T180" s="5" t="str">
        <f t="shared" ref="T180" si="575">IF(U179="","",1)</f>
        <v/>
      </c>
      <c r="U180" s="126" t="str">
        <f t="shared" ref="U180" si="576">IF(U179="","",1)</f>
        <v/>
      </c>
      <c r="V180" s="6" t="str">
        <f t="shared" ref="V180" si="577">IF(U179="","",1)</f>
        <v/>
      </c>
      <c r="X180" s="60"/>
      <c r="Y180" s="46"/>
      <c r="Z180" s="76"/>
      <c r="AB180" s="82"/>
      <c r="AC180" s="45"/>
      <c r="AD180" s="60"/>
      <c r="AF180" s="45" t="s">
        <v>12</v>
      </c>
      <c r="AG180" s="1" t="s">
        <v>12</v>
      </c>
      <c r="AH180" s="1" t="s">
        <v>12</v>
      </c>
      <c r="AI180" s="1" t="s">
        <v>12</v>
      </c>
      <c r="AJ180" s="46" t="s">
        <v>12</v>
      </c>
      <c r="AK180" s="108"/>
      <c r="AL180" s="45" t="s">
        <v>12</v>
      </c>
      <c r="AM180" s="45" t="s">
        <v>12</v>
      </c>
      <c r="AN180" s="45" t="s">
        <v>12</v>
      </c>
      <c r="AO180" s="45" t="s">
        <v>12</v>
      </c>
      <c r="AP180" s="45" t="s">
        <v>12</v>
      </c>
      <c r="AQ180" s="45" t="s">
        <v>12</v>
      </c>
      <c r="AR180" s="45" t="s">
        <v>12</v>
      </c>
      <c r="AS180" s="45" t="s">
        <v>12</v>
      </c>
      <c r="AT180" s="45" t="s">
        <v>12</v>
      </c>
      <c r="AU180" s="45" t="s">
        <v>12</v>
      </c>
      <c r="AV180" s="45" t="s">
        <v>12</v>
      </c>
      <c r="AW180" s="45" t="s">
        <v>12</v>
      </c>
      <c r="AX180" s="45" t="s">
        <v>12</v>
      </c>
      <c r="AY180" s="45" t="s">
        <v>12</v>
      </c>
      <c r="AZ180" s="45" t="s">
        <v>12</v>
      </c>
      <c r="BA180" s="45" t="s">
        <v>12</v>
      </c>
      <c r="BB180" s="45" t="s">
        <v>12</v>
      </c>
      <c r="BC180" s="45" t="s">
        <v>12</v>
      </c>
      <c r="BD180" s="45" t="s">
        <v>12</v>
      </c>
      <c r="BE180" s="45" t="s">
        <v>12</v>
      </c>
      <c r="BF180" s="45" t="s">
        <v>12</v>
      </c>
      <c r="BG180" s="45" t="s">
        <v>12</v>
      </c>
      <c r="BH180" s="45" t="s">
        <v>12</v>
      </c>
      <c r="BI180" s="45" t="s">
        <v>12</v>
      </c>
      <c r="BJ180" s="45" t="s">
        <v>12</v>
      </c>
      <c r="BK180" s="45" t="s">
        <v>12</v>
      </c>
      <c r="BL180" s="45" t="s">
        <v>12</v>
      </c>
      <c r="BM180" s="45" t="s">
        <v>12</v>
      </c>
      <c r="BN180" s="45" t="s">
        <v>12</v>
      </c>
      <c r="BO180" s="45" t="s">
        <v>12</v>
      </c>
      <c r="BP180" s="45" t="s">
        <v>12</v>
      </c>
      <c r="BQ180" s="45" t="s">
        <v>12</v>
      </c>
      <c r="BR180" s="45" t="s">
        <v>12</v>
      </c>
      <c r="BS180" s="117"/>
      <c r="BT180" s="60"/>
      <c r="BU180" s="46"/>
      <c r="BV180" s="88"/>
    </row>
    <row r="181" spans="2:74" s="39" customFormat="1" ht="8.5" customHeight="1" thickBot="1" x14ac:dyDescent="0.4">
      <c r="B181" s="102"/>
      <c r="C181" s="92"/>
      <c r="D181" s="107"/>
      <c r="E181" s="103"/>
      <c r="F181" s="115"/>
      <c r="G181" s="116"/>
      <c r="I181" s="95"/>
      <c r="K181" s="96"/>
      <c r="L181" s="93"/>
      <c r="M181" s="93"/>
      <c r="N181" s="93"/>
      <c r="O181" s="94"/>
      <c r="Q181" s="112"/>
      <c r="R181" s="113"/>
      <c r="T181" s="110" t="str">
        <f t="shared" ref="T181" si="578">IF(U179="","",1)</f>
        <v/>
      </c>
      <c r="U181" s="93" t="str">
        <f t="shared" ref="U181" si="579">IF(U179="","",1)</f>
        <v/>
      </c>
      <c r="V181" s="109" t="str">
        <f t="shared" ref="V181" si="580">IF(U179="","",1)</f>
        <v/>
      </c>
      <c r="X181" s="107"/>
      <c r="Y181" s="97"/>
      <c r="Z181" s="98"/>
      <c r="AB181" s="104"/>
      <c r="AC181" s="92"/>
      <c r="AD181" s="139"/>
      <c r="AF181" s="140"/>
      <c r="AG181" s="141"/>
      <c r="AH181" s="141"/>
      <c r="AI181" s="141"/>
      <c r="AJ181" s="142"/>
      <c r="AL181" s="140"/>
      <c r="AM181" s="141"/>
      <c r="AN181" s="141"/>
      <c r="AO181" s="141"/>
      <c r="AP181" s="141"/>
      <c r="AQ181" s="141"/>
      <c r="AR181" s="141"/>
      <c r="AS181" s="141"/>
      <c r="AT181" s="141"/>
      <c r="AU181" s="141"/>
      <c r="AV181" s="141"/>
      <c r="AW181" s="141"/>
      <c r="AX181" s="141"/>
      <c r="AY181" s="141"/>
      <c r="AZ181" s="141"/>
      <c r="BA181" s="141"/>
      <c r="BB181" s="141"/>
      <c r="BC181" s="141"/>
      <c r="BD181" s="141"/>
      <c r="BE181" s="141"/>
      <c r="BF181" s="141"/>
      <c r="BG181" s="141"/>
      <c r="BH181" s="141"/>
      <c r="BI181" s="141"/>
      <c r="BJ181" s="141"/>
      <c r="BK181" s="141"/>
      <c r="BL181" s="141"/>
      <c r="BM181" s="141"/>
      <c r="BN181" s="141"/>
      <c r="BO181" s="141"/>
      <c r="BP181" s="141"/>
      <c r="BQ181" s="141"/>
      <c r="BR181" s="142"/>
      <c r="BS181" s="118"/>
      <c r="BT181" s="146"/>
      <c r="BU181" s="97"/>
      <c r="BV181" s="105"/>
    </row>
    <row r="182" spans="2:74" ht="8.5" customHeight="1" thickTop="1" x14ac:dyDescent="0.35">
      <c r="B182" s="71"/>
      <c r="C182" s="45"/>
      <c r="D182" s="47"/>
      <c r="E182" s="60"/>
      <c r="G182" s="46"/>
      <c r="I182" s="61"/>
      <c r="K182" s="45"/>
      <c r="L182" s="1"/>
      <c r="M182" s="1"/>
      <c r="N182" s="1"/>
      <c r="O182" s="46"/>
      <c r="P182" s="1"/>
      <c r="Q182" s="56"/>
      <c r="R182" s="57"/>
      <c r="T182" s="5" t="str">
        <f t="shared" ref="T182" si="581">IF(U183="","",1)</f>
        <v/>
      </c>
      <c r="U182" s="1" t="str">
        <f t="shared" ref="U182" si="582">IF(U183="","",1)</f>
        <v/>
      </c>
      <c r="V182" s="6" t="str">
        <f t="shared" ref="V182" si="583">IF(U183="","",1)</f>
        <v/>
      </c>
      <c r="X182" s="60"/>
      <c r="Y182" s="46"/>
      <c r="Z182" s="76"/>
      <c r="AB182" s="82"/>
      <c r="AC182" s="45"/>
      <c r="AD182" s="149"/>
      <c r="AF182" s="150"/>
      <c r="AG182" s="151"/>
      <c r="AH182" s="151"/>
      <c r="AI182" s="151"/>
      <c r="AJ182" s="152"/>
      <c r="AL182" s="150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  <c r="BI182" s="157"/>
      <c r="BJ182" s="157"/>
      <c r="BK182" s="157"/>
      <c r="BL182" s="157"/>
      <c r="BM182" s="157"/>
      <c r="BN182" s="157"/>
      <c r="BO182" s="157"/>
      <c r="BP182" s="157"/>
      <c r="BQ182" s="157"/>
      <c r="BR182" s="152"/>
      <c r="BS182" s="117"/>
      <c r="BT182" s="149"/>
      <c r="BU182" s="46"/>
      <c r="BV182" s="88"/>
    </row>
    <row r="183" spans="2:74" x14ac:dyDescent="0.35">
      <c r="B183" s="71"/>
      <c r="C183" s="45">
        <v>41</v>
      </c>
      <c r="D183" s="47" t="str">
        <f t="shared" ref="D183" si="584">IF(AD183="Athlete Name","",AD183)</f>
        <v/>
      </c>
      <c r="E183" s="60"/>
      <c r="F183" s="1" t="str">
        <f t="shared" ref="F183" si="585">IF(COUNT(AL183,AM183,AN183,AO183,AP183,AQ183,AR183,AS183,AT183,AU183,AV183,AW183,AX183,AY183,AZ183,BA183,BB183,BC183,BD183,BE183,BF183,BG183,BH183)=0,"", COUNT(AL183,AM183,AN183,AO183,AP183,AQ183,AR183,AS183,AT183,AU183,AV183,AW183,AX183,AY183,AZ183,BA183,BB183,BC183,BD183,BE183,BF183,BG183,BH183))</f>
        <v/>
      </c>
      <c r="G183" s="46" t="str">
        <f t="shared" ref="G183" si="586">_xlfn.IFS(F183="","",F183=1,1,F183=2,2,F183=3,3,F183=4,4,F183=5,5,F183&gt;5,5)</f>
        <v/>
      </c>
      <c r="I183" s="61"/>
      <c r="J183" s="108" t="s">
        <v>7</v>
      </c>
      <c r="K183" s="45" t="str">
        <f>IFERROR(LARGE((AL183:BR183),1),"")</f>
        <v/>
      </c>
      <c r="L183" s="1" t="str">
        <f>IFERROR(LARGE((AL183:BR183),2),"")</f>
        <v/>
      </c>
      <c r="M183" s="1" t="str">
        <f>IFERROR(LARGE((AL183:BR183),3),"")</f>
        <v/>
      </c>
      <c r="N183" s="1" t="str">
        <f>IFERROR(LARGE((AL183:BR183),4),"")</f>
        <v/>
      </c>
      <c r="O183" s="46" t="str">
        <f>IFERROR(LARGE((AL183:BR183),5),"")</f>
        <v/>
      </c>
      <c r="P183" s="1"/>
      <c r="Q183" s="56" t="str">
        <f t="shared" ref="Q183" si="587">IFERROR(AVERAGEIF(K183:O183,"&gt;0"),"")</f>
        <v/>
      </c>
      <c r="R183" s="57" t="str">
        <f t="shared" ref="R183" si="588">IF(SUM(AF184:AJ184,K184:O184)=0,"",SUM(AF184:AJ184,K184:O184))</f>
        <v/>
      </c>
      <c r="T183" s="5" t="str">
        <f t="shared" ref="T183" si="589">IF(U183="","",1)</f>
        <v/>
      </c>
      <c r="U183" s="4" t="str">
        <f t="shared" ref="U183" si="590">IF(SUM(Q183:R183)=0,"",SUM(Q183:R183))</f>
        <v/>
      </c>
      <c r="V183" s="6" t="str">
        <f t="shared" ref="V183" si="591">IF(U183="","",1)</f>
        <v/>
      </c>
      <c r="X183" s="60" t="str">
        <f t="shared" ref="X183" si="592">IF(AD183="Athlete Name","",AD183)</f>
        <v/>
      </c>
      <c r="Y183" s="46"/>
      <c r="Z183" s="76"/>
      <c r="AB183" s="82"/>
      <c r="AC183" s="45">
        <v>41</v>
      </c>
      <c r="AD183" s="60" t="s">
        <v>34</v>
      </c>
      <c r="AF183" s="45"/>
      <c r="AG183" s="1"/>
      <c r="AH183" s="1"/>
      <c r="AI183" s="1"/>
      <c r="AJ183" s="46"/>
      <c r="AK183" s="108"/>
      <c r="AL183" s="62" t="s">
        <v>7</v>
      </c>
      <c r="AM183" s="62" t="s">
        <v>7</v>
      </c>
      <c r="AN183" s="62" t="s">
        <v>7</v>
      </c>
      <c r="AO183" s="62" t="s">
        <v>7</v>
      </c>
      <c r="AP183" s="62" t="s">
        <v>7</v>
      </c>
      <c r="AQ183" s="62" t="s">
        <v>7</v>
      </c>
      <c r="AR183" s="62" t="s">
        <v>7</v>
      </c>
      <c r="AS183" s="62" t="s">
        <v>7</v>
      </c>
      <c r="AT183" s="62" t="s">
        <v>7</v>
      </c>
      <c r="AU183" s="62" t="s">
        <v>7</v>
      </c>
      <c r="AV183" s="62" t="s">
        <v>7</v>
      </c>
      <c r="AW183" s="62" t="s">
        <v>7</v>
      </c>
      <c r="AX183" s="62" t="s">
        <v>7</v>
      </c>
      <c r="AY183" s="62" t="s">
        <v>7</v>
      </c>
      <c r="AZ183" s="62" t="s">
        <v>7</v>
      </c>
      <c r="BA183" s="62" t="s">
        <v>7</v>
      </c>
      <c r="BB183" s="62" t="s">
        <v>7</v>
      </c>
      <c r="BC183" s="62" t="s">
        <v>7</v>
      </c>
      <c r="BD183" s="62" t="s">
        <v>7</v>
      </c>
      <c r="BE183" s="62" t="s">
        <v>7</v>
      </c>
      <c r="BF183" s="62" t="s">
        <v>7</v>
      </c>
      <c r="BG183" s="62" t="s">
        <v>7</v>
      </c>
      <c r="BH183" s="62" t="s">
        <v>7</v>
      </c>
      <c r="BI183" s="62" t="s">
        <v>7</v>
      </c>
      <c r="BJ183" s="62" t="s">
        <v>7</v>
      </c>
      <c r="BK183" s="62" t="s">
        <v>7</v>
      </c>
      <c r="BL183" s="62" t="s">
        <v>7</v>
      </c>
      <c r="BM183" s="62" t="s">
        <v>7</v>
      </c>
      <c r="BN183" s="62" t="s">
        <v>7</v>
      </c>
      <c r="BO183" s="62" t="s">
        <v>7</v>
      </c>
      <c r="BP183" s="62" t="s">
        <v>7</v>
      </c>
      <c r="BQ183" s="62" t="s">
        <v>7</v>
      </c>
      <c r="BR183" s="62" t="s">
        <v>7</v>
      </c>
      <c r="BS183" s="117"/>
      <c r="BT183" s="60" t="str">
        <f t="shared" ref="BT183" si="593">IF(AD183="Athlete Name","",AD183)</f>
        <v/>
      </c>
      <c r="BU183" s="46">
        <v>41</v>
      </c>
      <c r="BV183" s="88"/>
    </row>
    <row r="184" spans="2:74" x14ac:dyDescent="0.35">
      <c r="B184" s="71"/>
      <c r="C184" s="45"/>
      <c r="D184" s="47"/>
      <c r="E184" s="60"/>
      <c r="G184" s="46"/>
      <c r="I184" s="61" t="str">
        <f>IF(SUM(AF184:AJ184)=0,"",SUM(AF184:AJ184))</f>
        <v/>
      </c>
      <c r="J184" s="108" t="s">
        <v>12</v>
      </c>
      <c r="K184" s="45" t="str">
        <f>IFERROR(LARGE((AL184:BR184),1),"")</f>
        <v/>
      </c>
      <c r="L184" s="1" t="str">
        <f>IFERROR(LARGE((AL184:BR184),2),"")</f>
        <v/>
      </c>
      <c r="M184" s="1" t="str">
        <f>IFERROR(LARGE((AL184:BR184),3),"")</f>
        <v/>
      </c>
      <c r="N184" s="1" t="str">
        <f>IFERROR(LARGE((AL184:BR184),4),"")</f>
        <v/>
      </c>
      <c r="O184" s="46" t="str">
        <f>IFERROR(LARGE((AL184:BR184),5),"")</f>
        <v/>
      </c>
      <c r="P184" s="1"/>
      <c r="Q184" s="56"/>
      <c r="R184" s="57"/>
      <c r="T184" s="5" t="str">
        <f t="shared" ref="T184" si="594">IF(U183="","",1)</f>
        <v/>
      </c>
      <c r="U184" s="126" t="str">
        <f t="shared" ref="U184" si="595">IF(U183="","",1)</f>
        <v/>
      </c>
      <c r="V184" s="6" t="str">
        <f t="shared" ref="V184" si="596">IF(U183="","",1)</f>
        <v/>
      </c>
      <c r="X184" s="60"/>
      <c r="Y184" s="46"/>
      <c r="Z184" s="76"/>
      <c r="AB184" s="82"/>
      <c r="AC184" s="45"/>
      <c r="AD184" s="60"/>
      <c r="AF184" s="45" t="s">
        <v>12</v>
      </c>
      <c r="AG184" s="1" t="s">
        <v>12</v>
      </c>
      <c r="AH184" s="1" t="s">
        <v>12</v>
      </c>
      <c r="AI184" s="1" t="s">
        <v>12</v>
      </c>
      <c r="AJ184" s="46" t="s">
        <v>12</v>
      </c>
      <c r="AK184" s="108"/>
      <c r="AL184" s="45" t="s">
        <v>12</v>
      </c>
      <c r="AM184" s="45" t="s">
        <v>12</v>
      </c>
      <c r="AN184" s="45" t="s">
        <v>12</v>
      </c>
      <c r="AO184" s="45" t="s">
        <v>12</v>
      </c>
      <c r="AP184" s="45" t="s">
        <v>12</v>
      </c>
      <c r="AQ184" s="45" t="s">
        <v>12</v>
      </c>
      <c r="AR184" s="45" t="s">
        <v>12</v>
      </c>
      <c r="AS184" s="45" t="s">
        <v>12</v>
      </c>
      <c r="AT184" s="45" t="s">
        <v>12</v>
      </c>
      <c r="AU184" s="45" t="s">
        <v>12</v>
      </c>
      <c r="AV184" s="45" t="s">
        <v>12</v>
      </c>
      <c r="AW184" s="45" t="s">
        <v>12</v>
      </c>
      <c r="AX184" s="45" t="s">
        <v>12</v>
      </c>
      <c r="AY184" s="45" t="s">
        <v>12</v>
      </c>
      <c r="AZ184" s="45" t="s">
        <v>12</v>
      </c>
      <c r="BA184" s="45" t="s">
        <v>12</v>
      </c>
      <c r="BB184" s="45" t="s">
        <v>12</v>
      </c>
      <c r="BC184" s="45" t="s">
        <v>12</v>
      </c>
      <c r="BD184" s="45" t="s">
        <v>12</v>
      </c>
      <c r="BE184" s="45" t="s">
        <v>12</v>
      </c>
      <c r="BF184" s="45" t="s">
        <v>12</v>
      </c>
      <c r="BG184" s="45" t="s">
        <v>12</v>
      </c>
      <c r="BH184" s="45" t="s">
        <v>12</v>
      </c>
      <c r="BI184" s="45" t="s">
        <v>12</v>
      </c>
      <c r="BJ184" s="45" t="s">
        <v>12</v>
      </c>
      <c r="BK184" s="45" t="s">
        <v>12</v>
      </c>
      <c r="BL184" s="45" t="s">
        <v>12</v>
      </c>
      <c r="BM184" s="45" t="s">
        <v>12</v>
      </c>
      <c r="BN184" s="45" t="s">
        <v>12</v>
      </c>
      <c r="BO184" s="45" t="s">
        <v>12</v>
      </c>
      <c r="BP184" s="45" t="s">
        <v>12</v>
      </c>
      <c r="BQ184" s="45" t="s">
        <v>12</v>
      </c>
      <c r="BR184" s="45" t="s">
        <v>12</v>
      </c>
      <c r="BS184" s="117"/>
      <c r="BT184" s="60"/>
      <c r="BU184" s="46"/>
      <c r="BV184" s="88"/>
    </row>
    <row r="185" spans="2:74" s="39" customFormat="1" ht="8.5" customHeight="1" thickBot="1" x14ac:dyDescent="0.4">
      <c r="B185" s="102"/>
      <c r="C185" s="92"/>
      <c r="D185" s="107"/>
      <c r="E185" s="103"/>
      <c r="F185" s="115"/>
      <c r="G185" s="116"/>
      <c r="I185" s="95"/>
      <c r="K185" s="96"/>
      <c r="L185" s="93"/>
      <c r="M185" s="93"/>
      <c r="N185" s="93"/>
      <c r="O185" s="94"/>
      <c r="Q185" s="112"/>
      <c r="R185" s="113"/>
      <c r="T185" s="110" t="str">
        <f t="shared" ref="T185" si="597">IF(U183="","",1)</f>
        <v/>
      </c>
      <c r="U185" s="93" t="str">
        <f t="shared" ref="U185" si="598">IF(U183="","",1)</f>
        <v/>
      </c>
      <c r="V185" s="109" t="str">
        <f t="shared" ref="V185" si="599">IF(U183="","",1)</f>
        <v/>
      </c>
      <c r="X185" s="107"/>
      <c r="Y185" s="97"/>
      <c r="Z185" s="98"/>
      <c r="AB185" s="104"/>
      <c r="AC185" s="92"/>
      <c r="AD185" s="148"/>
      <c r="AF185" s="153"/>
      <c r="AG185" s="154"/>
      <c r="AH185" s="154"/>
      <c r="AI185" s="155"/>
      <c r="AJ185" s="156"/>
      <c r="AL185" s="159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6"/>
      <c r="BS185" s="118"/>
      <c r="BT185" s="107"/>
      <c r="BU185" s="97"/>
      <c r="BV185" s="105"/>
    </row>
    <row r="186" spans="2:74" ht="8.5" customHeight="1" thickTop="1" x14ac:dyDescent="0.35">
      <c r="B186" s="71"/>
      <c r="C186" s="45"/>
      <c r="D186" s="47"/>
      <c r="E186" s="60"/>
      <c r="G186" s="46"/>
      <c r="I186" s="61"/>
      <c r="K186" s="45"/>
      <c r="L186" s="1"/>
      <c r="M186" s="1"/>
      <c r="N186" s="1"/>
      <c r="O186" s="46"/>
      <c r="P186" s="1"/>
      <c r="Q186" s="56"/>
      <c r="R186" s="57"/>
      <c r="T186" s="5" t="str">
        <f t="shared" ref="T186" si="600">IF(U187="","",1)</f>
        <v/>
      </c>
      <c r="U186" s="1" t="str">
        <f t="shared" ref="U186" si="601">IF(U187="","",1)</f>
        <v/>
      </c>
      <c r="V186" s="6" t="str">
        <f t="shared" ref="V186" si="602">IF(U187="","",1)</f>
        <v/>
      </c>
      <c r="X186" s="60"/>
      <c r="Y186" s="46"/>
      <c r="Z186" s="76"/>
      <c r="AB186" s="82"/>
      <c r="AC186" s="45"/>
      <c r="AD186" s="134"/>
      <c r="AF186" s="135"/>
      <c r="AG186" s="136"/>
      <c r="AH186" s="136"/>
      <c r="AI186" s="137"/>
      <c r="AJ186" s="138"/>
      <c r="AL186" s="143"/>
      <c r="AM186" s="137"/>
      <c r="AN186" s="137"/>
      <c r="AO186" s="137"/>
      <c r="AP186" s="137"/>
      <c r="AQ186" s="137"/>
      <c r="AR186" s="137"/>
      <c r="AS186" s="137"/>
      <c r="AT186" s="137"/>
      <c r="AU186" s="137"/>
      <c r="AV186" s="137"/>
      <c r="AW186" s="137"/>
      <c r="AX186" s="137"/>
      <c r="AY186" s="137"/>
      <c r="AZ186" s="137"/>
      <c r="BA186" s="137"/>
      <c r="BB186" s="137"/>
      <c r="BC186" s="137"/>
      <c r="BD186" s="137"/>
      <c r="BE186" s="137"/>
      <c r="BF186" s="137"/>
      <c r="BG186" s="137"/>
      <c r="BH186" s="137"/>
      <c r="BI186" s="144"/>
      <c r="BJ186" s="144"/>
      <c r="BK186" s="144"/>
      <c r="BL186" s="144"/>
      <c r="BM186" s="144"/>
      <c r="BN186" s="144"/>
      <c r="BO186" s="144"/>
      <c r="BP186" s="144"/>
      <c r="BQ186" s="144"/>
      <c r="BR186" s="145"/>
      <c r="BS186" s="117"/>
      <c r="BT186" s="134"/>
      <c r="BU186" s="46"/>
      <c r="BV186" s="88"/>
    </row>
    <row r="187" spans="2:74" x14ac:dyDescent="0.35">
      <c r="B187" s="71"/>
      <c r="C187" s="45">
        <v>42</v>
      </c>
      <c r="D187" s="47" t="str">
        <f t="shared" ref="D187" si="603">IF(AD187="Athlete Name","",AD187)</f>
        <v/>
      </c>
      <c r="E187" s="60"/>
      <c r="F187" s="1" t="str">
        <f t="shared" ref="F187" si="604">IF(COUNT(AL187,AM187,AN187,AO187,AP187,AQ187,AR187,AS187,AT187,AU187,AV187,AW187,AX187,AY187,AZ187,BA187,BB187,BC187,BD187,BE187,BF187,BG187,BH187)=0,"", COUNT(AL187,AM187,AN187,AO187,AP187,AQ187,AR187,AS187,AT187,AU187,AV187,AW187,AX187,AY187,AZ187,BA187,BB187,BC187,BD187,BE187,BF187,BG187,BH187))</f>
        <v/>
      </c>
      <c r="G187" s="46" t="str">
        <f t="shared" ref="G187" si="605">_xlfn.IFS(F187="","",F187=1,1,F187=2,2,F187=3,3,F187=4,4,F187=5,5,F187&gt;5,5)</f>
        <v/>
      </c>
      <c r="I187" s="61"/>
      <c r="J187" s="108" t="s">
        <v>7</v>
      </c>
      <c r="K187" s="45" t="str">
        <f>IFERROR(LARGE((AL187:BR187),1),"")</f>
        <v/>
      </c>
      <c r="L187" s="1" t="str">
        <f>IFERROR(LARGE((AL187:BR187),2),"")</f>
        <v/>
      </c>
      <c r="M187" s="1" t="str">
        <f>IFERROR(LARGE((AL187:BR187),3),"")</f>
        <v/>
      </c>
      <c r="N187" s="1" t="str">
        <f>IFERROR(LARGE((AL187:BR187),4),"")</f>
        <v/>
      </c>
      <c r="O187" s="46" t="str">
        <f>IFERROR(LARGE((AL187:BR187),5),"")</f>
        <v/>
      </c>
      <c r="P187" s="1"/>
      <c r="Q187" s="56" t="str">
        <f t="shared" ref="Q187" si="606">IFERROR(AVERAGEIF(K187:O187,"&gt;0"),"")</f>
        <v/>
      </c>
      <c r="R187" s="57" t="str">
        <f t="shared" ref="R187" si="607">IF(SUM(AF188:AJ188,K188:O188)=0,"",SUM(AF188:AJ188,K188:O188))</f>
        <v/>
      </c>
      <c r="T187" s="5" t="str">
        <f t="shared" ref="T187" si="608">IF(U187="","",1)</f>
        <v/>
      </c>
      <c r="U187" s="4" t="str">
        <f t="shared" ref="U187" si="609">IF(SUM(Q187:R187)=0,"",SUM(Q187:R187))</f>
        <v/>
      </c>
      <c r="V187" s="6" t="str">
        <f t="shared" ref="V187" si="610">IF(U187="","",1)</f>
        <v/>
      </c>
      <c r="X187" s="60" t="str">
        <f t="shared" ref="X187" si="611">IF(AD187="Athlete Name","",AD187)</f>
        <v/>
      </c>
      <c r="Y187" s="46"/>
      <c r="Z187" s="76"/>
      <c r="AB187" s="82"/>
      <c r="AC187" s="45">
        <v>42</v>
      </c>
      <c r="AD187" s="60" t="s">
        <v>34</v>
      </c>
      <c r="AF187" s="45"/>
      <c r="AG187" s="1"/>
      <c r="AH187" s="1"/>
      <c r="AI187" s="1"/>
      <c r="AJ187" s="46"/>
      <c r="AK187" s="108"/>
      <c r="AL187" s="62" t="s">
        <v>7</v>
      </c>
      <c r="AM187" s="62" t="s">
        <v>7</v>
      </c>
      <c r="AN187" s="62" t="s">
        <v>7</v>
      </c>
      <c r="AO187" s="62" t="s">
        <v>7</v>
      </c>
      <c r="AP187" s="62" t="s">
        <v>7</v>
      </c>
      <c r="AQ187" s="62" t="s">
        <v>7</v>
      </c>
      <c r="AR187" s="62" t="s">
        <v>7</v>
      </c>
      <c r="AS187" s="62" t="s">
        <v>7</v>
      </c>
      <c r="AT187" s="62" t="s">
        <v>7</v>
      </c>
      <c r="AU187" s="62" t="s">
        <v>7</v>
      </c>
      <c r="AV187" s="62" t="s">
        <v>7</v>
      </c>
      <c r="AW187" s="62" t="s">
        <v>7</v>
      </c>
      <c r="AX187" s="62" t="s">
        <v>7</v>
      </c>
      <c r="AY187" s="62" t="s">
        <v>7</v>
      </c>
      <c r="AZ187" s="62" t="s">
        <v>7</v>
      </c>
      <c r="BA187" s="62" t="s">
        <v>7</v>
      </c>
      <c r="BB187" s="62" t="s">
        <v>7</v>
      </c>
      <c r="BC187" s="62" t="s">
        <v>7</v>
      </c>
      <c r="BD187" s="62" t="s">
        <v>7</v>
      </c>
      <c r="BE187" s="62" t="s">
        <v>7</v>
      </c>
      <c r="BF187" s="62" t="s">
        <v>7</v>
      </c>
      <c r="BG187" s="62" t="s">
        <v>7</v>
      </c>
      <c r="BH187" s="62" t="s">
        <v>7</v>
      </c>
      <c r="BI187" s="62" t="s">
        <v>7</v>
      </c>
      <c r="BJ187" s="62" t="s">
        <v>7</v>
      </c>
      <c r="BK187" s="62" t="s">
        <v>7</v>
      </c>
      <c r="BL187" s="62" t="s">
        <v>7</v>
      </c>
      <c r="BM187" s="62" t="s">
        <v>7</v>
      </c>
      <c r="BN187" s="62" t="s">
        <v>7</v>
      </c>
      <c r="BO187" s="62" t="s">
        <v>7</v>
      </c>
      <c r="BP187" s="62" t="s">
        <v>7</v>
      </c>
      <c r="BQ187" s="62" t="s">
        <v>7</v>
      </c>
      <c r="BR187" s="62" t="s">
        <v>7</v>
      </c>
      <c r="BS187" s="117"/>
      <c r="BT187" s="60" t="str">
        <f t="shared" ref="BT187" si="612">IF(AD187="Athlete Name","",AD187)</f>
        <v/>
      </c>
      <c r="BU187" s="46">
        <v>42</v>
      </c>
      <c r="BV187" s="88"/>
    </row>
    <row r="188" spans="2:74" x14ac:dyDescent="0.35">
      <c r="B188" s="71"/>
      <c r="C188" s="45"/>
      <c r="D188" s="47"/>
      <c r="E188" s="60"/>
      <c r="F188" s="45"/>
      <c r="G188" s="46"/>
      <c r="I188" s="61" t="str">
        <f>IF(SUM(AF188:AJ188)=0,"",SUM(AF188:AJ188))</f>
        <v/>
      </c>
      <c r="J188" s="108" t="s">
        <v>12</v>
      </c>
      <c r="K188" s="45" t="str">
        <f>IFERROR(LARGE((AL188:BR188),1),"")</f>
        <v/>
      </c>
      <c r="L188" s="1" t="str">
        <f>IFERROR(LARGE((AL188:BR188),2),"")</f>
        <v/>
      </c>
      <c r="M188" s="1" t="str">
        <f>IFERROR(LARGE((AL188:BR188),3),"")</f>
        <v/>
      </c>
      <c r="N188" s="1" t="str">
        <f>IFERROR(LARGE((AL188:BR188),4),"")</f>
        <v/>
      </c>
      <c r="O188" s="46" t="str">
        <f>IFERROR(LARGE((AL188:BR188),5),"")</f>
        <v/>
      </c>
      <c r="P188" s="1"/>
      <c r="Q188" s="56"/>
      <c r="R188" s="57"/>
      <c r="T188" s="5" t="str">
        <f t="shared" ref="T188" si="613">IF(U187="","",1)</f>
        <v/>
      </c>
      <c r="U188" s="126" t="str">
        <f t="shared" ref="U188" si="614">IF(U187="","",1)</f>
        <v/>
      </c>
      <c r="V188" s="6" t="str">
        <f t="shared" ref="V188" si="615">IF(U187="","",1)</f>
        <v/>
      </c>
      <c r="X188" s="60"/>
      <c r="Y188" s="46"/>
      <c r="Z188" s="76"/>
      <c r="AB188" s="82"/>
      <c r="AC188" s="45"/>
      <c r="AD188" s="60"/>
      <c r="AF188" s="45" t="s">
        <v>12</v>
      </c>
      <c r="AG188" s="1" t="s">
        <v>12</v>
      </c>
      <c r="AH188" s="1" t="s">
        <v>12</v>
      </c>
      <c r="AI188" s="1" t="s">
        <v>12</v>
      </c>
      <c r="AJ188" s="46" t="s">
        <v>12</v>
      </c>
      <c r="AK188" s="108"/>
      <c r="AL188" s="45" t="s">
        <v>12</v>
      </c>
      <c r="AM188" s="45" t="s">
        <v>12</v>
      </c>
      <c r="AN188" s="45" t="s">
        <v>12</v>
      </c>
      <c r="AO188" s="45" t="s">
        <v>12</v>
      </c>
      <c r="AP188" s="45" t="s">
        <v>12</v>
      </c>
      <c r="AQ188" s="45" t="s">
        <v>12</v>
      </c>
      <c r="AR188" s="45" t="s">
        <v>12</v>
      </c>
      <c r="AS188" s="45" t="s">
        <v>12</v>
      </c>
      <c r="AT188" s="45" t="s">
        <v>12</v>
      </c>
      <c r="AU188" s="45" t="s">
        <v>12</v>
      </c>
      <c r="AV188" s="45" t="s">
        <v>12</v>
      </c>
      <c r="AW188" s="45" t="s">
        <v>12</v>
      </c>
      <c r="AX188" s="45" t="s">
        <v>12</v>
      </c>
      <c r="AY188" s="45" t="s">
        <v>12</v>
      </c>
      <c r="AZ188" s="45" t="s">
        <v>12</v>
      </c>
      <c r="BA188" s="45" t="s">
        <v>12</v>
      </c>
      <c r="BB188" s="45" t="s">
        <v>12</v>
      </c>
      <c r="BC188" s="45" t="s">
        <v>12</v>
      </c>
      <c r="BD188" s="45" t="s">
        <v>12</v>
      </c>
      <c r="BE188" s="45" t="s">
        <v>12</v>
      </c>
      <c r="BF188" s="45" t="s">
        <v>12</v>
      </c>
      <c r="BG188" s="45" t="s">
        <v>12</v>
      </c>
      <c r="BH188" s="45" t="s">
        <v>12</v>
      </c>
      <c r="BI188" s="45" t="s">
        <v>12</v>
      </c>
      <c r="BJ188" s="45" t="s">
        <v>12</v>
      </c>
      <c r="BK188" s="45" t="s">
        <v>12</v>
      </c>
      <c r="BL188" s="45" t="s">
        <v>12</v>
      </c>
      <c r="BM188" s="45" t="s">
        <v>12</v>
      </c>
      <c r="BN188" s="45" t="s">
        <v>12</v>
      </c>
      <c r="BO188" s="45" t="s">
        <v>12</v>
      </c>
      <c r="BP188" s="45" t="s">
        <v>12</v>
      </c>
      <c r="BQ188" s="45" t="s">
        <v>12</v>
      </c>
      <c r="BR188" s="45" t="s">
        <v>12</v>
      </c>
      <c r="BS188" s="117"/>
      <c r="BT188" s="60"/>
      <c r="BU188" s="46"/>
      <c r="BV188" s="88"/>
    </row>
    <row r="189" spans="2:74" s="39" customFormat="1" ht="8.5" customHeight="1" thickBot="1" x14ac:dyDescent="0.4">
      <c r="B189" s="102"/>
      <c r="C189" s="92"/>
      <c r="D189" s="107"/>
      <c r="E189" s="103"/>
      <c r="F189" s="115"/>
      <c r="G189" s="116"/>
      <c r="I189" s="95"/>
      <c r="K189" s="96"/>
      <c r="L189" s="93"/>
      <c r="M189" s="93"/>
      <c r="N189" s="93"/>
      <c r="O189" s="94"/>
      <c r="Q189" s="112"/>
      <c r="R189" s="113"/>
      <c r="T189" s="110" t="str">
        <f t="shared" ref="T189" si="616">IF(U187="","",1)</f>
        <v/>
      </c>
      <c r="U189" s="93" t="str">
        <f t="shared" ref="U189" si="617">IF(U187="","",1)</f>
        <v/>
      </c>
      <c r="V189" s="109" t="str">
        <f t="shared" ref="V189" si="618">IF(U187="","",1)</f>
        <v/>
      </c>
      <c r="X189" s="107"/>
      <c r="Y189" s="97"/>
      <c r="Z189" s="98"/>
      <c r="AB189" s="104"/>
      <c r="AC189" s="92"/>
      <c r="AD189" s="139"/>
      <c r="AF189" s="140"/>
      <c r="AG189" s="141"/>
      <c r="AH189" s="141"/>
      <c r="AI189" s="141"/>
      <c r="AJ189" s="142"/>
      <c r="AL189" s="140"/>
      <c r="AM189" s="141"/>
      <c r="AN189" s="141"/>
      <c r="AO189" s="141"/>
      <c r="AP189" s="141"/>
      <c r="AQ189" s="141"/>
      <c r="AR189" s="141"/>
      <c r="AS189" s="141"/>
      <c r="AT189" s="141"/>
      <c r="AU189" s="141"/>
      <c r="AV189" s="141"/>
      <c r="AW189" s="141"/>
      <c r="AX189" s="141"/>
      <c r="AY189" s="141"/>
      <c r="AZ189" s="141"/>
      <c r="BA189" s="141"/>
      <c r="BB189" s="141"/>
      <c r="BC189" s="141"/>
      <c r="BD189" s="141"/>
      <c r="BE189" s="141"/>
      <c r="BF189" s="141"/>
      <c r="BG189" s="141"/>
      <c r="BH189" s="141"/>
      <c r="BI189" s="141"/>
      <c r="BJ189" s="141"/>
      <c r="BK189" s="141"/>
      <c r="BL189" s="141"/>
      <c r="BM189" s="141"/>
      <c r="BN189" s="141"/>
      <c r="BO189" s="141"/>
      <c r="BP189" s="141"/>
      <c r="BQ189" s="141"/>
      <c r="BR189" s="142"/>
      <c r="BS189" s="118"/>
      <c r="BT189" s="146"/>
      <c r="BU189" s="97"/>
      <c r="BV189" s="105"/>
    </row>
    <row r="190" spans="2:74" ht="8.5" customHeight="1" thickTop="1" x14ac:dyDescent="0.35">
      <c r="B190" s="71"/>
      <c r="C190" s="45"/>
      <c r="D190" s="47"/>
      <c r="E190" s="60"/>
      <c r="G190" s="46"/>
      <c r="I190" s="61"/>
      <c r="K190" s="45"/>
      <c r="L190" s="1"/>
      <c r="M190" s="1"/>
      <c r="N190" s="1"/>
      <c r="O190" s="46"/>
      <c r="P190" s="1"/>
      <c r="Q190" s="56"/>
      <c r="R190" s="57"/>
      <c r="T190" s="5" t="str">
        <f t="shared" ref="T190" si="619">IF(U191="","",1)</f>
        <v/>
      </c>
      <c r="U190" s="1" t="str">
        <f t="shared" ref="U190" si="620">IF(U191="","",1)</f>
        <v/>
      </c>
      <c r="V190" s="6" t="str">
        <f t="shared" ref="V190" si="621">IF(U191="","",1)</f>
        <v/>
      </c>
      <c r="X190" s="60"/>
      <c r="Y190" s="46"/>
      <c r="Z190" s="76"/>
      <c r="AB190" s="82"/>
      <c r="AC190" s="45"/>
      <c r="AD190" s="149"/>
      <c r="AF190" s="150"/>
      <c r="AG190" s="151"/>
      <c r="AH190" s="151"/>
      <c r="AI190" s="151"/>
      <c r="AJ190" s="152"/>
      <c r="AL190" s="150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  <c r="BI190" s="157"/>
      <c r="BJ190" s="157"/>
      <c r="BK190" s="157"/>
      <c r="BL190" s="157"/>
      <c r="BM190" s="157"/>
      <c r="BN190" s="157"/>
      <c r="BO190" s="157"/>
      <c r="BP190" s="157"/>
      <c r="BQ190" s="157"/>
      <c r="BR190" s="152"/>
      <c r="BS190" s="117"/>
      <c r="BT190" s="149"/>
      <c r="BU190" s="46"/>
      <c r="BV190" s="88"/>
    </row>
    <row r="191" spans="2:74" x14ac:dyDescent="0.35">
      <c r="B191" s="71"/>
      <c r="C191" s="45">
        <v>43</v>
      </c>
      <c r="D191" s="47" t="str">
        <f t="shared" ref="D191" si="622">IF(AD191="Athlete Name","",AD191)</f>
        <v/>
      </c>
      <c r="E191" s="60"/>
      <c r="F191" s="1" t="str">
        <f t="shared" ref="F191" si="623">IF(COUNT(AL191,AM191,AN191,AO191,AP191,AQ191,AR191,AS191,AT191,AU191,AV191,AW191,AX191,AY191,AZ191,BA191,BB191,BC191,BD191,BE191,BF191,BG191,BH191)=0,"", COUNT(AL191,AM191,AN191,AO191,AP191,AQ191,AR191,AS191,AT191,AU191,AV191,AW191,AX191,AY191,AZ191,BA191,BB191,BC191,BD191,BE191,BF191,BG191,BH191))</f>
        <v/>
      </c>
      <c r="G191" s="46" t="str">
        <f t="shared" ref="G191" si="624">_xlfn.IFS(F191="","",F191=1,1,F191=2,2,F191=3,3,F191=4,4,F191=5,5,F191&gt;5,5)</f>
        <v/>
      </c>
      <c r="I191" s="61"/>
      <c r="J191" s="108" t="s">
        <v>7</v>
      </c>
      <c r="K191" s="45" t="str">
        <f>IFERROR(LARGE((AL191:BR191),1),"")</f>
        <v/>
      </c>
      <c r="L191" s="1" t="str">
        <f>IFERROR(LARGE((AL191:BR191),2),"")</f>
        <v/>
      </c>
      <c r="M191" s="1" t="str">
        <f>IFERROR(LARGE((AL191:BR191),3),"")</f>
        <v/>
      </c>
      <c r="N191" s="1" t="str">
        <f>IFERROR(LARGE((AL191:BR191),4),"")</f>
        <v/>
      </c>
      <c r="O191" s="46" t="str">
        <f>IFERROR(LARGE((AL191:BR191),5),"")</f>
        <v/>
      </c>
      <c r="P191" s="1"/>
      <c r="Q191" s="56" t="str">
        <f t="shared" ref="Q191" si="625">IFERROR(AVERAGEIF(K191:O191,"&gt;0"),"")</f>
        <v/>
      </c>
      <c r="R191" s="57" t="str">
        <f t="shared" ref="R191" si="626">IF(SUM(AF192:AJ192,K192:O192)=0,"",SUM(AF192:AJ192,K192:O192))</f>
        <v/>
      </c>
      <c r="T191" s="5" t="str">
        <f t="shared" ref="T191" si="627">IF(U191="","",1)</f>
        <v/>
      </c>
      <c r="U191" s="4" t="str">
        <f t="shared" ref="U191" si="628">IF(SUM(Q191:R191)=0,"",SUM(Q191:R191))</f>
        <v/>
      </c>
      <c r="V191" s="6" t="str">
        <f t="shared" ref="V191" si="629">IF(U191="","",1)</f>
        <v/>
      </c>
      <c r="X191" s="60" t="str">
        <f t="shared" ref="X191" si="630">IF(AD191="Athlete Name","",AD191)</f>
        <v/>
      </c>
      <c r="Y191" s="46"/>
      <c r="Z191" s="76"/>
      <c r="AB191" s="82"/>
      <c r="AC191" s="45">
        <v>43</v>
      </c>
      <c r="AD191" s="60" t="s">
        <v>34</v>
      </c>
      <c r="AF191" s="45"/>
      <c r="AG191" s="1"/>
      <c r="AH191" s="1"/>
      <c r="AI191" s="1"/>
      <c r="AJ191" s="46"/>
      <c r="AK191" s="108"/>
      <c r="AL191" s="62" t="s">
        <v>7</v>
      </c>
      <c r="AM191" s="62" t="s">
        <v>7</v>
      </c>
      <c r="AN191" s="62" t="s">
        <v>7</v>
      </c>
      <c r="AO191" s="62" t="s">
        <v>7</v>
      </c>
      <c r="AP191" s="62" t="s">
        <v>7</v>
      </c>
      <c r="AQ191" s="62" t="s">
        <v>7</v>
      </c>
      <c r="AR191" s="62" t="s">
        <v>7</v>
      </c>
      <c r="AS191" s="62" t="s">
        <v>7</v>
      </c>
      <c r="AT191" s="62" t="s">
        <v>7</v>
      </c>
      <c r="AU191" s="62" t="s">
        <v>7</v>
      </c>
      <c r="AV191" s="62" t="s">
        <v>7</v>
      </c>
      <c r="AW191" s="62" t="s">
        <v>7</v>
      </c>
      <c r="AX191" s="62" t="s">
        <v>7</v>
      </c>
      <c r="AY191" s="62" t="s">
        <v>7</v>
      </c>
      <c r="AZ191" s="62" t="s">
        <v>7</v>
      </c>
      <c r="BA191" s="62" t="s">
        <v>7</v>
      </c>
      <c r="BB191" s="62" t="s">
        <v>7</v>
      </c>
      <c r="BC191" s="62" t="s">
        <v>7</v>
      </c>
      <c r="BD191" s="62" t="s">
        <v>7</v>
      </c>
      <c r="BE191" s="62" t="s">
        <v>7</v>
      </c>
      <c r="BF191" s="62" t="s">
        <v>7</v>
      </c>
      <c r="BG191" s="62" t="s">
        <v>7</v>
      </c>
      <c r="BH191" s="62" t="s">
        <v>7</v>
      </c>
      <c r="BI191" s="62" t="s">
        <v>7</v>
      </c>
      <c r="BJ191" s="62" t="s">
        <v>7</v>
      </c>
      <c r="BK191" s="62" t="s">
        <v>7</v>
      </c>
      <c r="BL191" s="62" t="s">
        <v>7</v>
      </c>
      <c r="BM191" s="62" t="s">
        <v>7</v>
      </c>
      <c r="BN191" s="62" t="s">
        <v>7</v>
      </c>
      <c r="BO191" s="62" t="s">
        <v>7</v>
      </c>
      <c r="BP191" s="62" t="s">
        <v>7</v>
      </c>
      <c r="BQ191" s="62" t="s">
        <v>7</v>
      </c>
      <c r="BR191" s="62" t="s">
        <v>7</v>
      </c>
      <c r="BS191" s="117"/>
      <c r="BT191" s="60" t="str">
        <f t="shared" ref="BT191" si="631">IF(AD191="Athlete Name","",AD191)</f>
        <v/>
      </c>
      <c r="BU191" s="46">
        <v>43</v>
      </c>
      <c r="BV191" s="88"/>
    </row>
    <row r="192" spans="2:74" x14ac:dyDescent="0.35">
      <c r="B192" s="71"/>
      <c r="C192" s="45"/>
      <c r="D192" s="47"/>
      <c r="E192" s="60"/>
      <c r="G192" s="46"/>
      <c r="I192" s="61" t="str">
        <f>IF(SUM(AF192:AJ192)=0,"",SUM(AF192:AJ192))</f>
        <v/>
      </c>
      <c r="J192" s="108" t="s">
        <v>12</v>
      </c>
      <c r="K192" s="45" t="str">
        <f>IFERROR(LARGE((AL192:BR192),1),"")</f>
        <v/>
      </c>
      <c r="L192" s="1" t="str">
        <f>IFERROR(LARGE((AL192:BR192),2),"")</f>
        <v/>
      </c>
      <c r="M192" s="1" t="str">
        <f>IFERROR(LARGE((AL192:BR192),3),"")</f>
        <v/>
      </c>
      <c r="N192" s="1" t="str">
        <f>IFERROR(LARGE((AL192:BR192),4),"")</f>
        <v/>
      </c>
      <c r="O192" s="46" t="str">
        <f>IFERROR(LARGE((AL192:BR192),5),"")</f>
        <v/>
      </c>
      <c r="P192" s="1"/>
      <c r="Q192" s="56"/>
      <c r="R192" s="57"/>
      <c r="T192" s="5" t="str">
        <f t="shared" ref="T192" si="632">IF(U191="","",1)</f>
        <v/>
      </c>
      <c r="U192" s="126" t="str">
        <f t="shared" ref="U192" si="633">IF(U191="","",1)</f>
        <v/>
      </c>
      <c r="V192" s="6" t="str">
        <f t="shared" ref="V192" si="634">IF(U191="","",1)</f>
        <v/>
      </c>
      <c r="X192" s="60"/>
      <c r="Y192" s="46"/>
      <c r="Z192" s="76"/>
      <c r="AB192" s="82"/>
      <c r="AC192" s="45"/>
      <c r="AD192" s="60"/>
      <c r="AF192" s="45" t="s">
        <v>12</v>
      </c>
      <c r="AG192" s="1" t="s">
        <v>12</v>
      </c>
      <c r="AH192" s="1" t="s">
        <v>12</v>
      </c>
      <c r="AI192" s="1" t="s">
        <v>12</v>
      </c>
      <c r="AJ192" s="46" t="s">
        <v>12</v>
      </c>
      <c r="AK192" s="108"/>
      <c r="AL192" s="45" t="s">
        <v>12</v>
      </c>
      <c r="AM192" s="45" t="s">
        <v>12</v>
      </c>
      <c r="AN192" s="45" t="s">
        <v>12</v>
      </c>
      <c r="AO192" s="45" t="s">
        <v>12</v>
      </c>
      <c r="AP192" s="45" t="s">
        <v>12</v>
      </c>
      <c r="AQ192" s="45" t="s">
        <v>12</v>
      </c>
      <c r="AR192" s="45" t="s">
        <v>12</v>
      </c>
      <c r="AS192" s="45" t="s">
        <v>12</v>
      </c>
      <c r="AT192" s="45" t="s">
        <v>12</v>
      </c>
      <c r="AU192" s="45" t="s">
        <v>12</v>
      </c>
      <c r="AV192" s="45" t="s">
        <v>12</v>
      </c>
      <c r="AW192" s="45" t="s">
        <v>12</v>
      </c>
      <c r="AX192" s="45" t="s">
        <v>12</v>
      </c>
      <c r="AY192" s="45" t="s">
        <v>12</v>
      </c>
      <c r="AZ192" s="45" t="s">
        <v>12</v>
      </c>
      <c r="BA192" s="45" t="s">
        <v>12</v>
      </c>
      <c r="BB192" s="45" t="s">
        <v>12</v>
      </c>
      <c r="BC192" s="45" t="s">
        <v>12</v>
      </c>
      <c r="BD192" s="45" t="s">
        <v>12</v>
      </c>
      <c r="BE192" s="45" t="s">
        <v>12</v>
      </c>
      <c r="BF192" s="45" t="s">
        <v>12</v>
      </c>
      <c r="BG192" s="45" t="s">
        <v>12</v>
      </c>
      <c r="BH192" s="45" t="s">
        <v>12</v>
      </c>
      <c r="BI192" s="45" t="s">
        <v>12</v>
      </c>
      <c r="BJ192" s="45" t="s">
        <v>12</v>
      </c>
      <c r="BK192" s="45" t="s">
        <v>12</v>
      </c>
      <c r="BL192" s="45" t="s">
        <v>12</v>
      </c>
      <c r="BM192" s="45" t="s">
        <v>12</v>
      </c>
      <c r="BN192" s="45" t="s">
        <v>12</v>
      </c>
      <c r="BO192" s="45" t="s">
        <v>12</v>
      </c>
      <c r="BP192" s="45" t="s">
        <v>12</v>
      </c>
      <c r="BQ192" s="45" t="s">
        <v>12</v>
      </c>
      <c r="BR192" s="45" t="s">
        <v>12</v>
      </c>
      <c r="BS192" s="117"/>
      <c r="BT192" s="60"/>
      <c r="BU192" s="46"/>
      <c r="BV192" s="88"/>
    </row>
    <row r="193" spans="2:74" s="39" customFormat="1" ht="8.5" customHeight="1" thickBot="1" x14ac:dyDescent="0.4">
      <c r="B193" s="102"/>
      <c r="C193" s="92"/>
      <c r="D193" s="107"/>
      <c r="E193" s="103"/>
      <c r="F193" s="115"/>
      <c r="G193" s="116"/>
      <c r="I193" s="95"/>
      <c r="K193" s="96"/>
      <c r="L193" s="93"/>
      <c r="M193" s="93"/>
      <c r="N193" s="93"/>
      <c r="O193" s="94"/>
      <c r="Q193" s="112"/>
      <c r="R193" s="113"/>
      <c r="T193" s="110" t="str">
        <f t="shared" ref="T193" si="635">IF(U191="","",1)</f>
        <v/>
      </c>
      <c r="U193" s="93" t="str">
        <f t="shared" ref="U193" si="636">IF(U191="","",1)</f>
        <v/>
      </c>
      <c r="V193" s="109" t="str">
        <f t="shared" ref="V193" si="637">IF(U191="","",1)</f>
        <v/>
      </c>
      <c r="X193" s="107"/>
      <c r="Y193" s="97"/>
      <c r="Z193" s="98"/>
      <c r="AB193" s="104"/>
      <c r="AC193" s="92"/>
      <c r="AD193" s="148"/>
      <c r="AF193" s="153"/>
      <c r="AG193" s="154"/>
      <c r="AH193" s="154"/>
      <c r="AI193" s="155"/>
      <c r="AJ193" s="156"/>
      <c r="AL193" s="159"/>
      <c r="AM193" s="155"/>
      <c r="AN193" s="155"/>
      <c r="AO193" s="155"/>
      <c r="AP193" s="155"/>
      <c r="AQ193" s="155"/>
      <c r="AR193" s="155"/>
      <c r="AS193" s="155"/>
      <c r="AT193" s="155"/>
      <c r="AU193" s="155"/>
      <c r="AV193" s="155"/>
      <c r="AW193" s="155"/>
      <c r="AX193" s="155"/>
      <c r="AY193" s="155"/>
      <c r="AZ193" s="155"/>
      <c r="BA193" s="155"/>
      <c r="BB193" s="155"/>
      <c r="BC193" s="155"/>
      <c r="BD193" s="155"/>
      <c r="BE193" s="155"/>
      <c r="BF193" s="155"/>
      <c r="BG193" s="155"/>
      <c r="BH193" s="155"/>
      <c r="BI193" s="155"/>
      <c r="BJ193" s="155"/>
      <c r="BK193" s="155"/>
      <c r="BL193" s="155"/>
      <c r="BM193" s="155"/>
      <c r="BN193" s="155"/>
      <c r="BO193" s="155"/>
      <c r="BP193" s="155"/>
      <c r="BQ193" s="155"/>
      <c r="BR193" s="156"/>
      <c r="BS193" s="118"/>
      <c r="BT193" s="158"/>
      <c r="BU193" s="97"/>
      <c r="BV193" s="105"/>
    </row>
    <row r="194" spans="2:74" ht="8.5" customHeight="1" thickTop="1" x14ac:dyDescent="0.35">
      <c r="B194" s="71"/>
      <c r="C194" s="45"/>
      <c r="D194" s="47"/>
      <c r="E194" s="60"/>
      <c r="G194" s="46"/>
      <c r="I194" s="61"/>
      <c r="K194" s="45"/>
      <c r="L194" s="1"/>
      <c r="M194" s="1"/>
      <c r="N194" s="1"/>
      <c r="O194" s="46"/>
      <c r="P194" s="1"/>
      <c r="Q194" s="56"/>
      <c r="R194" s="57"/>
      <c r="T194" s="5" t="str">
        <f t="shared" ref="T194" si="638">IF(U195="","",1)</f>
        <v/>
      </c>
      <c r="U194" s="1" t="str">
        <f t="shared" ref="U194" si="639">IF(U195="","",1)</f>
        <v/>
      </c>
      <c r="V194" s="6" t="str">
        <f t="shared" ref="V194" si="640">IF(U195="","",1)</f>
        <v/>
      </c>
      <c r="X194" s="60"/>
      <c r="Y194" s="46"/>
      <c r="Z194" s="76"/>
      <c r="AB194" s="82"/>
      <c r="AC194" s="45"/>
      <c r="AD194" s="134"/>
      <c r="AF194" s="135"/>
      <c r="AG194" s="136"/>
      <c r="AH194" s="136"/>
      <c r="AI194" s="137"/>
      <c r="AJ194" s="138"/>
      <c r="AL194" s="143"/>
      <c r="AM194" s="137"/>
      <c r="AN194" s="137"/>
      <c r="AO194" s="137"/>
      <c r="AP194" s="137"/>
      <c r="AQ194" s="137"/>
      <c r="AR194" s="137"/>
      <c r="AS194" s="137"/>
      <c r="AT194" s="137"/>
      <c r="AU194" s="137"/>
      <c r="AV194" s="137"/>
      <c r="AW194" s="137"/>
      <c r="AX194" s="137"/>
      <c r="AY194" s="137"/>
      <c r="AZ194" s="137"/>
      <c r="BA194" s="137"/>
      <c r="BB194" s="137"/>
      <c r="BC194" s="137"/>
      <c r="BD194" s="137"/>
      <c r="BE194" s="137"/>
      <c r="BF194" s="137"/>
      <c r="BG194" s="137"/>
      <c r="BH194" s="137"/>
      <c r="BI194" s="144"/>
      <c r="BJ194" s="144"/>
      <c r="BK194" s="144"/>
      <c r="BL194" s="144"/>
      <c r="BM194" s="144"/>
      <c r="BN194" s="144"/>
      <c r="BO194" s="144"/>
      <c r="BP194" s="144"/>
      <c r="BQ194" s="144"/>
      <c r="BR194" s="145"/>
      <c r="BS194" s="117"/>
      <c r="BT194" s="134"/>
      <c r="BU194" s="46"/>
      <c r="BV194" s="88"/>
    </row>
    <row r="195" spans="2:74" x14ac:dyDescent="0.35">
      <c r="B195" s="71"/>
      <c r="C195" s="45">
        <v>44</v>
      </c>
      <c r="D195" s="47" t="str">
        <f t="shared" ref="D195" si="641">IF(AD195="Athlete Name","",AD195)</f>
        <v/>
      </c>
      <c r="E195" s="60"/>
      <c r="F195" s="1" t="str">
        <f t="shared" ref="F195" si="642">IF(COUNT(AL195,AM195,AN195,AO195,AP195,AQ195,AR195,AS195,AT195,AU195,AV195,AW195,AX195,AY195,AZ195,BA195,BB195,BC195,BD195,BE195,BF195,BG195,BH195)=0,"", COUNT(AL195,AM195,AN195,AO195,AP195,AQ195,AR195,AS195,AT195,AU195,AV195,AW195,AX195,AY195,AZ195,BA195,BB195,BC195,BD195,BE195,BF195,BG195,BH195))</f>
        <v/>
      </c>
      <c r="G195" s="46" t="str">
        <f t="shared" ref="G195" si="643">_xlfn.IFS(F195="","",F195=1,1,F195=2,2,F195=3,3,F195=4,4,F195=5,5,F195&gt;5,5)</f>
        <v/>
      </c>
      <c r="I195" s="61"/>
      <c r="J195" s="108" t="s">
        <v>7</v>
      </c>
      <c r="K195" s="45" t="str">
        <f>IFERROR(LARGE((AL195:BR195),1),"")</f>
        <v/>
      </c>
      <c r="L195" s="1" t="str">
        <f>IFERROR(LARGE((AL195:BR195),2),"")</f>
        <v/>
      </c>
      <c r="M195" s="1" t="str">
        <f>IFERROR(LARGE((AL195:BR195),3),"")</f>
        <v/>
      </c>
      <c r="N195" s="1" t="str">
        <f>IFERROR(LARGE((AL195:BR195),4),"")</f>
        <v/>
      </c>
      <c r="O195" s="46" t="str">
        <f>IFERROR(LARGE((AL195:BR195),5),"")</f>
        <v/>
      </c>
      <c r="P195" s="1"/>
      <c r="Q195" s="56" t="str">
        <f t="shared" ref="Q195" si="644">IFERROR(AVERAGEIF(K195:O195,"&gt;0"),"")</f>
        <v/>
      </c>
      <c r="R195" s="57" t="str">
        <f t="shared" ref="R195" si="645">IF(SUM(AF196:AJ196,K196:O196)=0,"",SUM(AF196:AJ196,K196:O196))</f>
        <v/>
      </c>
      <c r="T195" s="5" t="str">
        <f t="shared" ref="T195" si="646">IF(U195="","",1)</f>
        <v/>
      </c>
      <c r="U195" s="4" t="str">
        <f t="shared" ref="U195" si="647">IF(SUM(Q195:R195)=0,"",SUM(Q195:R195))</f>
        <v/>
      </c>
      <c r="V195" s="6" t="str">
        <f t="shared" ref="V195" si="648">IF(U195="","",1)</f>
        <v/>
      </c>
      <c r="X195" s="60" t="str">
        <f t="shared" ref="X195" si="649">IF(AD195="Athlete Name","",AD195)</f>
        <v/>
      </c>
      <c r="Y195" s="46"/>
      <c r="Z195" s="76"/>
      <c r="AB195" s="82"/>
      <c r="AC195" s="45">
        <v>44</v>
      </c>
      <c r="AD195" s="60" t="s">
        <v>34</v>
      </c>
      <c r="AF195" s="45"/>
      <c r="AG195" s="1"/>
      <c r="AH195" s="1"/>
      <c r="AI195" s="1"/>
      <c r="AJ195" s="46"/>
      <c r="AK195" s="108"/>
      <c r="AL195" s="62" t="s">
        <v>7</v>
      </c>
      <c r="AM195" s="62" t="s">
        <v>7</v>
      </c>
      <c r="AN195" s="62" t="s">
        <v>7</v>
      </c>
      <c r="AO195" s="62" t="s">
        <v>7</v>
      </c>
      <c r="AP195" s="62" t="s">
        <v>7</v>
      </c>
      <c r="AQ195" s="62" t="s">
        <v>7</v>
      </c>
      <c r="AR195" s="62" t="s">
        <v>7</v>
      </c>
      <c r="AS195" s="62" t="s">
        <v>7</v>
      </c>
      <c r="AT195" s="62" t="s">
        <v>7</v>
      </c>
      <c r="AU195" s="62" t="s">
        <v>7</v>
      </c>
      <c r="AV195" s="62" t="s">
        <v>7</v>
      </c>
      <c r="AW195" s="62" t="s">
        <v>7</v>
      </c>
      <c r="AX195" s="62" t="s">
        <v>7</v>
      </c>
      <c r="AY195" s="62" t="s">
        <v>7</v>
      </c>
      <c r="AZ195" s="62" t="s">
        <v>7</v>
      </c>
      <c r="BA195" s="62" t="s">
        <v>7</v>
      </c>
      <c r="BB195" s="62" t="s">
        <v>7</v>
      </c>
      <c r="BC195" s="62" t="s">
        <v>7</v>
      </c>
      <c r="BD195" s="62" t="s">
        <v>7</v>
      </c>
      <c r="BE195" s="62" t="s">
        <v>7</v>
      </c>
      <c r="BF195" s="62" t="s">
        <v>7</v>
      </c>
      <c r="BG195" s="62" t="s">
        <v>7</v>
      </c>
      <c r="BH195" s="62" t="s">
        <v>7</v>
      </c>
      <c r="BI195" s="62" t="s">
        <v>7</v>
      </c>
      <c r="BJ195" s="62" t="s">
        <v>7</v>
      </c>
      <c r="BK195" s="62" t="s">
        <v>7</v>
      </c>
      <c r="BL195" s="62" t="s">
        <v>7</v>
      </c>
      <c r="BM195" s="62" t="s">
        <v>7</v>
      </c>
      <c r="BN195" s="62" t="s">
        <v>7</v>
      </c>
      <c r="BO195" s="62" t="s">
        <v>7</v>
      </c>
      <c r="BP195" s="62" t="s">
        <v>7</v>
      </c>
      <c r="BQ195" s="62" t="s">
        <v>7</v>
      </c>
      <c r="BR195" s="62" t="s">
        <v>7</v>
      </c>
      <c r="BS195" s="117"/>
      <c r="BT195" s="60" t="str">
        <f t="shared" ref="BT195" si="650">IF(AD195="Athlete Name","",AD195)</f>
        <v/>
      </c>
      <c r="BU195" s="46">
        <v>44</v>
      </c>
      <c r="BV195" s="88"/>
    </row>
    <row r="196" spans="2:74" x14ac:dyDescent="0.35">
      <c r="B196" s="71"/>
      <c r="C196" s="45"/>
      <c r="D196" s="47"/>
      <c r="E196" s="60"/>
      <c r="G196" s="46"/>
      <c r="I196" s="61" t="str">
        <f>IF(SUM(AF196:AJ196)=0,"",SUM(AF196:AJ196))</f>
        <v/>
      </c>
      <c r="J196" s="108" t="s">
        <v>12</v>
      </c>
      <c r="K196" s="45" t="str">
        <f>IFERROR(LARGE((AL196:BR196),1),"")</f>
        <v/>
      </c>
      <c r="L196" s="1" t="str">
        <f>IFERROR(LARGE((AL196:BR196),2),"")</f>
        <v/>
      </c>
      <c r="M196" s="1" t="str">
        <f>IFERROR(LARGE((AL196:BR196),3),"")</f>
        <v/>
      </c>
      <c r="N196" s="1" t="str">
        <f>IFERROR(LARGE((AL196:BR196),4),"")</f>
        <v/>
      </c>
      <c r="O196" s="46" t="str">
        <f>IFERROR(LARGE((AL196:BR196),5),"")</f>
        <v/>
      </c>
      <c r="P196" s="1"/>
      <c r="Q196" s="56"/>
      <c r="R196" s="57"/>
      <c r="T196" s="5" t="str">
        <f t="shared" ref="T196" si="651">IF(U195="","",1)</f>
        <v/>
      </c>
      <c r="U196" s="126" t="str">
        <f t="shared" ref="U196" si="652">IF(U195="","",1)</f>
        <v/>
      </c>
      <c r="V196" s="6" t="str">
        <f t="shared" ref="V196" si="653">IF(U195="","",1)</f>
        <v/>
      </c>
      <c r="X196" s="60"/>
      <c r="Y196" s="46"/>
      <c r="Z196" s="76"/>
      <c r="AB196" s="82"/>
      <c r="AC196" s="45"/>
      <c r="AD196" s="60"/>
      <c r="AF196" s="45" t="s">
        <v>12</v>
      </c>
      <c r="AG196" s="1" t="s">
        <v>12</v>
      </c>
      <c r="AH196" s="1" t="s">
        <v>12</v>
      </c>
      <c r="AI196" s="1" t="s">
        <v>12</v>
      </c>
      <c r="AJ196" s="46" t="s">
        <v>12</v>
      </c>
      <c r="AK196" s="108"/>
      <c r="AL196" s="45" t="s">
        <v>12</v>
      </c>
      <c r="AM196" s="45" t="s">
        <v>12</v>
      </c>
      <c r="AN196" s="45" t="s">
        <v>12</v>
      </c>
      <c r="AO196" s="45" t="s">
        <v>12</v>
      </c>
      <c r="AP196" s="45" t="s">
        <v>12</v>
      </c>
      <c r="AQ196" s="45" t="s">
        <v>12</v>
      </c>
      <c r="AR196" s="45" t="s">
        <v>12</v>
      </c>
      <c r="AS196" s="45" t="s">
        <v>12</v>
      </c>
      <c r="AT196" s="45" t="s">
        <v>12</v>
      </c>
      <c r="AU196" s="45" t="s">
        <v>12</v>
      </c>
      <c r="AV196" s="45" t="s">
        <v>12</v>
      </c>
      <c r="AW196" s="45" t="s">
        <v>12</v>
      </c>
      <c r="AX196" s="45" t="s">
        <v>12</v>
      </c>
      <c r="AY196" s="45" t="s">
        <v>12</v>
      </c>
      <c r="AZ196" s="45" t="s">
        <v>12</v>
      </c>
      <c r="BA196" s="45" t="s">
        <v>12</v>
      </c>
      <c r="BB196" s="45" t="s">
        <v>12</v>
      </c>
      <c r="BC196" s="45" t="s">
        <v>12</v>
      </c>
      <c r="BD196" s="45" t="s">
        <v>12</v>
      </c>
      <c r="BE196" s="45" t="s">
        <v>12</v>
      </c>
      <c r="BF196" s="45" t="s">
        <v>12</v>
      </c>
      <c r="BG196" s="45" t="s">
        <v>12</v>
      </c>
      <c r="BH196" s="45" t="s">
        <v>12</v>
      </c>
      <c r="BI196" s="45" t="s">
        <v>12</v>
      </c>
      <c r="BJ196" s="45" t="s">
        <v>12</v>
      </c>
      <c r="BK196" s="45" t="s">
        <v>12</v>
      </c>
      <c r="BL196" s="45" t="s">
        <v>12</v>
      </c>
      <c r="BM196" s="45" t="s">
        <v>12</v>
      </c>
      <c r="BN196" s="45" t="s">
        <v>12</v>
      </c>
      <c r="BO196" s="45" t="s">
        <v>12</v>
      </c>
      <c r="BP196" s="45" t="s">
        <v>12</v>
      </c>
      <c r="BQ196" s="45" t="s">
        <v>12</v>
      </c>
      <c r="BR196" s="45" t="s">
        <v>12</v>
      </c>
      <c r="BS196" s="117"/>
      <c r="BT196" s="60"/>
      <c r="BU196" s="46"/>
      <c r="BV196" s="88"/>
    </row>
    <row r="197" spans="2:74" s="39" customFormat="1" ht="8.5" customHeight="1" thickBot="1" x14ac:dyDescent="0.4">
      <c r="B197" s="102"/>
      <c r="C197" s="92"/>
      <c r="D197" s="107"/>
      <c r="E197" s="103"/>
      <c r="F197" s="115"/>
      <c r="G197" s="116"/>
      <c r="I197" s="95"/>
      <c r="K197" s="96"/>
      <c r="L197" s="93"/>
      <c r="M197" s="93"/>
      <c r="N197" s="93"/>
      <c r="O197" s="94"/>
      <c r="Q197" s="112"/>
      <c r="R197" s="113"/>
      <c r="T197" s="110" t="str">
        <f t="shared" ref="T197" si="654">IF(U195="","",1)</f>
        <v/>
      </c>
      <c r="U197" s="93" t="str">
        <f t="shared" ref="U197" si="655">IF(U195="","",1)</f>
        <v/>
      </c>
      <c r="V197" s="109" t="str">
        <f t="shared" ref="V197" si="656">IF(U195="","",1)</f>
        <v/>
      </c>
      <c r="X197" s="107"/>
      <c r="Y197" s="97"/>
      <c r="Z197" s="98"/>
      <c r="AB197" s="104"/>
      <c r="AC197" s="92"/>
      <c r="AD197" s="139"/>
      <c r="AF197" s="140"/>
      <c r="AG197" s="141"/>
      <c r="AH197" s="141"/>
      <c r="AI197" s="141"/>
      <c r="AJ197" s="142"/>
      <c r="AL197" s="140"/>
      <c r="AM197" s="141"/>
      <c r="AN197" s="141"/>
      <c r="AO197" s="141"/>
      <c r="AP197" s="141"/>
      <c r="AQ197" s="141"/>
      <c r="AR197" s="141"/>
      <c r="AS197" s="141"/>
      <c r="AT197" s="141"/>
      <c r="AU197" s="141"/>
      <c r="AV197" s="141"/>
      <c r="AW197" s="141"/>
      <c r="AX197" s="141"/>
      <c r="AY197" s="141"/>
      <c r="AZ197" s="141"/>
      <c r="BA197" s="141"/>
      <c r="BB197" s="141"/>
      <c r="BC197" s="141"/>
      <c r="BD197" s="141"/>
      <c r="BE197" s="141"/>
      <c r="BF197" s="141"/>
      <c r="BG197" s="141"/>
      <c r="BH197" s="141"/>
      <c r="BI197" s="141"/>
      <c r="BJ197" s="141"/>
      <c r="BK197" s="141"/>
      <c r="BL197" s="141"/>
      <c r="BM197" s="141"/>
      <c r="BN197" s="141"/>
      <c r="BO197" s="141"/>
      <c r="BP197" s="141"/>
      <c r="BQ197" s="141"/>
      <c r="BR197" s="142"/>
      <c r="BS197" s="118"/>
      <c r="BT197" s="146"/>
      <c r="BU197" s="97"/>
      <c r="BV197" s="105"/>
    </row>
    <row r="198" spans="2:74" ht="8.5" customHeight="1" thickTop="1" x14ac:dyDescent="0.35">
      <c r="B198" s="71"/>
      <c r="C198" s="45"/>
      <c r="D198" s="47"/>
      <c r="E198" s="60"/>
      <c r="G198" s="46"/>
      <c r="I198" s="61"/>
      <c r="K198" s="45"/>
      <c r="L198" s="1"/>
      <c r="M198" s="1"/>
      <c r="N198" s="1"/>
      <c r="O198" s="46"/>
      <c r="P198" s="1"/>
      <c r="Q198" s="56"/>
      <c r="R198" s="57"/>
      <c r="T198" s="5" t="str">
        <f t="shared" ref="T198" si="657">IF(U199="","",1)</f>
        <v/>
      </c>
      <c r="U198" s="1" t="str">
        <f t="shared" ref="U198" si="658">IF(U199="","",1)</f>
        <v/>
      </c>
      <c r="V198" s="6" t="str">
        <f t="shared" ref="V198" si="659">IF(U199="","",1)</f>
        <v/>
      </c>
      <c r="X198" s="60"/>
      <c r="Y198" s="46"/>
      <c r="Z198" s="76"/>
      <c r="AB198" s="82"/>
      <c r="AC198" s="45"/>
      <c r="AD198" s="149"/>
      <c r="AF198" s="150"/>
      <c r="AG198" s="151"/>
      <c r="AH198" s="151"/>
      <c r="AI198" s="151"/>
      <c r="AJ198" s="152"/>
      <c r="AL198" s="150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  <c r="BI198" s="157"/>
      <c r="BJ198" s="157"/>
      <c r="BK198" s="157"/>
      <c r="BL198" s="157"/>
      <c r="BM198" s="157"/>
      <c r="BN198" s="157"/>
      <c r="BO198" s="157"/>
      <c r="BP198" s="157"/>
      <c r="BQ198" s="157"/>
      <c r="BR198" s="152"/>
      <c r="BS198" s="117"/>
      <c r="BT198" s="149"/>
      <c r="BU198" s="46"/>
      <c r="BV198" s="88"/>
    </row>
    <row r="199" spans="2:74" x14ac:dyDescent="0.35">
      <c r="B199" s="71"/>
      <c r="C199" s="45">
        <v>45</v>
      </c>
      <c r="D199" s="47" t="str">
        <f t="shared" ref="D199" si="660">IF(AD199="Athlete Name","",AD199)</f>
        <v/>
      </c>
      <c r="E199" s="60"/>
      <c r="F199" s="1" t="str">
        <f t="shared" ref="F199" si="661">IF(COUNT(AL199,AM199,AN199,AO199,AP199,AQ199,AR199,AS199,AT199,AU199,AV199,AW199,AX199,AY199,AZ199,BA199,BB199,BC199,BD199,BE199,BF199,BG199,BH199)=0,"", COUNT(AL199,AM199,AN199,AO199,AP199,AQ199,AR199,AS199,AT199,AU199,AV199,AW199,AX199,AY199,AZ199,BA199,BB199,BC199,BD199,BE199,BF199,BG199,BH199))</f>
        <v/>
      </c>
      <c r="G199" s="46" t="str">
        <f t="shared" ref="G199" si="662">_xlfn.IFS(F199="","",F199=1,1,F199=2,2,F199=3,3,F199=4,4,F199=5,5,F199&gt;5,5)</f>
        <v/>
      </c>
      <c r="I199" s="61"/>
      <c r="J199" s="108" t="s">
        <v>7</v>
      </c>
      <c r="K199" s="45" t="str">
        <f>IFERROR(LARGE((AL199:BR199),1),"")</f>
        <v/>
      </c>
      <c r="L199" s="1" t="str">
        <f>IFERROR(LARGE((AL199:BR199),2),"")</f>
        <v/>
      </c>
      <c r="M199" s="1" t="str">
        <f>IFERROR(LARGE((AL199:BR199),3),"")</f>
        <v/>
      </c>
      <c r="N199" s="1" t="str">
        <f>IFERROR(LARGE((AL199:BR199),4),"")</f>
        <v/>
      </c>
      <c r="O199" s="46" t="str">
        <f>IFERROR(LARGE((AL199:BR199),5),"")</f>
        <v/>
      </c>
      <c r="P199" s="1"/>
      <c r="Q199" s="56" t="str">
        <f t="shared" ref="Q199" si="663">IFERROR(AVERAGEIF(K199:O199,"&gt;0"),"")</f>
        <v/>
      </c>
      <c r="R199" s="57" t="str">
        <f t="shared" ref="R199" si="664">IF(SUM(AF200:AJ200,K200:O200)=0,"",SUM(AF200:AJ200,K200:O200))</f>
        <v/>
      </c>
      <c r="T199" s="5" t="str">
        <f t="shared" ref="T199" si="665">IF(U199="","",1)</f>
        <v/>
      </c>
      <c r="U199" s="4" t="str">
        <f t="shared" ref="U199" si="666">IF(SUM(Q199:R199)=0,"",SUM(Q199:R199))</f>
        <v/>
      </c>
      <c r="V199" s="6" t="str">
        <f t="shared" ref="V199" si="667">IF(U199="","",1)</f>
        <v/>
      </c>
      <c r="X199" s="60" t="str">
        <f t="shared" ref="X199" si="668">IF(AD199="Athlete Name","",AD199)</f>
        <v/>
      </c>
      <c r="Y199" s="46"/>
      <c r="Z199" s="76"/>
      <c r="AB199" s="82"/>
      <c r="AC199" s="45">
        <v>45</v>
      </c>
      <c r="AD199" s="60" t="s">
        <v>34</v>
      </c>
      <c r="AF199" s="45"/>
      <c r="AG199" s="1"/>
      <c r="AH199" s="1"/>
      <c r="AI199" s="1"/>
      <c r="AJ199" s="46"/>
      <c r="AK199" s="108"/>
      <c r="AL199" s="62" t="s">
        <v>7</v>
      </c>
      <c r="AM199" s="62" t="s">
        <v>7</v>
      </c>
      <c r="AN199" s="62" t="s">
        <v>7</v>
      </c>
      <c r="AO199" s="62" t="s">
        <v>7</v>
      </c>
      <c r="AP199" s="62" t="s">
        <v>7</v>
      </c>
      <c r="AQ199" s="62" t="s">
        <v>7</v>
      </c>
      <c r="AR199" s="62" t="s">
        <v>7</v>
      </c>
      <c r="AS199" s="62" t="s">
        <v>7</v>
      </c>
      <c r="AT199" s="62" t="s">
        <v>7</v>
      </c>
      <c r="AU199" s="62" t="s">
        <v>7</v>
      </c>
      <c r="AV199" s="62" t="s">
        <v>7</v>
      </c>
      <c r="AW199" s="62" t="s">
        <v>7</v>
      </c>
      <c r="AX199" s="62" t="s">
        <v>7</v>
      </c>
      <c r="AY199" s="62" t="s">
        <v>7</v>
      </c>
      <c r="AZ199" s="62" t="s">
        <v>7</v>
      </c>
      <c r="BA199" s="62" t="s">
        <v>7</v>
      </c>
      <c r="BB199" s="62" t="s">
        <v>7</v>
      </c>
      <c r="BC199" s="62" t="s">
        <v>7</v>
      </c>
      <c r="BD199" s="62" t="s">
        <v>7</v>
      </c>
      <c r="BE199" s="62" t="s">
        <v>7</v>
      </c>
      <c r="BF199" s="62" t="s">
        <v>7</v>
      </c>
      <c r="BG199" s="62" t="s">
        <v>7</v>
      </c>
      <c r="BH199" s="62" t="s">
        <v>7</v>
      </c>
      <c r="BI199" s="62" t="s">
        <v>7</v>
      </c>
      <c r="BJ199" s="62" t="s">
        <v>7</v>
      </c>
      <c r="BK199" s="62" t="s">
        <v>7</v>
      </c>
      <c r="BL199" s="62" t="s">
        <v>7</v>
      </c>
      <c r="BM199" s="62" t="s">
        <v>7</v>
      </c>
      <c r="BN199" s="62" t="s">
        <v>7</v>
      </c>
      <c r="BO199" s="62" t="s">
        <v>7</v>
      </c>
      <c r="BP199" s="62" t="s">
        <v>7</v>
      </c>
      <c r="BQ199" s="62" t="s">
        <v>7</v>
      </c>
      <c r="BR199" s="62" t="s">
        <v>7</v>
      </c>
      <c r="BS199" s="117"/>
      <c r="BT199" s="60" t="str">
        <f t="shared" ref="BT199" si="669">IF(AD199="Athlete Name","",AD199)</f>
        <v/>
      </c>
      <c r="BU199" s="46">
        <v>45</v>
      </c>
      <c r="BV199" s="88"/>
    </row>
    <row r="200" spans="2:74" x14ac:dyDescent="0.35">
      <c r="B200" s="71"/>
      <c r="C200" s="45"/>
      <c r="D200" s="47"/>
      <c r="E200" s="60"/>
      <c r="G200" s="46"/>
      <c r="I200" s="61" t="str">
        <f>IF(SUM(AF200:AJ200)=0,"",SUM(AF200:AJ200))</f>
        <v/>
      </c>
      <c r="J200" s="108" t="s">
        <v>12</v>
      </c>
      <c r="K200" s="45" t="str">
        <f>IFERROR(LARGE((AL200:BR200),1),"")</f>
        <v/>
      </c>
      <c r="L200" s="1" t="str">
        <f>IFERROR(LARGE((AL200:BR200),2),"")</f>
        <v/>
      </c>
      <c r="M200" s="1" t="str">
        <f>IFERROR(LARGE((AL200:BR200),3),"")</f>
        <v/>
      </c>
      <c r="N200" s="1" t="str">
        <f>IFERROR(LARGE((AL200:BR200),4),"")</f>
        <v/>
      </c>
      <c r="O200" s="46" t="str">
        <f>IFERROR(LARGE((AL200:BR200),5),"")</f>
        <v/>
      </c>
      <c r="P200" s="1"/>
      <c r="Q200" s="56"/>
      <c r="R200" s="57"/>
      <c r="T200" s="5" t="str">
        <f t="shared" ref="T200" si="670">IF(U199="","",1)</f>
        <v/>
      </c>
      <c r="U200" s="126" t="str">
        <f t="shared" ref="U200" si="671">IF(U199="","",1)</f>
        <v/>
      </c>
      <c r="V200" s="6" t="str">
        <f t="shared" ref="V200" si="672">IF(U199="","",1)</f>
        <v/>
      </c>
      <c r="X200" s="60"/>
      <c r="Y200" s="46"/>
      <c r="Z200" s="76"/>
      <c r="AB200" s="82"/>
      <c r="AC200" s="45"/>
      <c r="AD200" s="60"/>
      <c r="AF200" s="45" t="s">
        <v>12</v>
      </c>
      <c r="AG200" s="1" t="s">
        <v>12</v>
      </c>
      <c r="AH200" s="1" t="s">
        <v>12</v>
      </c>
      <c r="AI200" s="1" t="s">
        <v>12</v>
      </c>
      <c r="AJ200" s="46" t="s">
        <v>12</v>
      </c>
      <c r="AK200" s="108"/>
      <c r="AL200" s="45" t="s">
        <v>12</v>
      </c>
      <c r="AM200" s="45" t="s">
        <v>12</v>
      </c>
      <c r="AN200" s="45" t="s">
        <v>12</v>
      </c>
      <c r="AO200" s="45" t="s">
        <v>12</v>
      </c>
      <c r="AP200" s="45" t="s">
        <v>12</v>
      </c>
      <c r="AQ200" s="45" t="s">
        <v>12</v>
      </c>
      <c r="AR200" s="45" t="s">
        <v>12</v>
      </c>
      <c r="AS200" s="45" t="s">
        <v>12</v>
      </c>
      <c r="AT200" s="45" t="s">
        <v>12</v>
      </c>
      <c r="AU200" s="45" t="s">
        <v>12</v>
      </c>
      <c r="AV200" s="45" t="s">
        <v>12</v>
      </c>
      <c r="AW200" s="45" t="s">
        <v>12</v>
      </c>
      <c r="AX200" s="45" t="s">
        <v>12</v>
      </c>
      <c r="AY200" s="45" t="s">
        <v>12</v>
      </c>
      <c r="AZ200" s="45" t="s">
        <v>12</v>
      </c>
      <c r="BA200" s="45" t="s">
        <v>12</v>
      </c>
      <c r="BB200" s="45" t="s">
        <v>12</v>
      </c>
      <c r="BC200" s="45" t="s">
        <v>12</v>
      </c>
      <c r="BD200" s="45" t="s">
        <v>12</v>
      </c>
      <c r="BE200" s="45" t="s">
        <v>12</v>
      </c>
      <c r="BF200" s="45" t="s">
        <v>12</v>
      </c>
      <c r="BG200" s="45" t="s">
        <v>12</v>
      </c>
      <c r="BH200" s="45" t="s">
        <v>12</v>
      </c>
      <c r="BI200" s="45" t="s">
        <v>12</v>
      </c>
      <c r="BJ200" s="45" t="s">
        <v>12</v>
      </c>
      <c r="BK200" s="45" t="s">
        <v>12</v>
      </c>
      <c r="BL200" s="45" t="s">
        <v>12</v>
      </c>
      <c r="BM200" s="45" t="s">
        <v>12</v>
      </c>
      <c r="BN200" s="45" t="s">
        <v>12</v>
      </c>
      <c r="BO200" s="45" t="s">
        <v>12</v>
      </c>
      <c r="BP200" s="45" t="s">
        <v>12</v>
      </c>
      <c r="BQ200" s="45" t="s">
        <v>12</v>
      </c>
      <c r="BR200" s="45" t="s">
        <v>12</v>
      </c>
      <c r="BS200" s="117"/>
      <c r="BT200" s="60"/>
      <c r="BU200" s="46"/>
      <c r="BV200" s="88"/>
    </row>
    <row r="201" spans="2:74" s="39" customFormat="1" ht="8.5" customHeight="1" thickBot="1" x14ac:dyDescent="0.4">
      <c r="B201" s="102"/>
      <c r="C201" s="92"/>
      <c r="D201" s="101"/>
      <c r="E201" s="103"/>
      <c r="F201" s="99"/>
      <c r="G201" s="100"/>
      <c r="I201" s="106"/>
      <c r="K201" s="101"/>
      <c r="L201" s="99"/>
      <c r="M201" s="99"/>
      <c r="N201" s="99"/>
      <c r="O201" s="100"/>
      <c r="Q201" s="114"/>
      <c r="R201" s="100"/>
      <c r="T201" s="120" t="str">
        <f t="shared" ref="T201" si="673">IF(U199="","",1)</f>
        <v/>
      </c>
      <c r="U201" s="39" t="str">
        <f t="shared" ref="U201" si="674">IF(U199="","",1)</f>
        <v/>
      </c>
      <c r="V201" s="121" t="str">
        <f t="shared" ref="V201" si="675">IF(U199="","",1)</f>
        <v/>
      </c>
      <c r="X201" s="106"/>
      <c r="Y201" s="97"/>
      <c r="Z201" s="98"/>
      <c r="AB201" s="104"/>
      <c r="AC201" s="92"/>
      <c r="AD201" s="148"/>
      <c r="AF201" s="153"/>
      <c r="AG201" s="154"/>
      <c r="AH201" s="154"/>
      <c r="AI201" s="155"/>
      <c r="AJ201" s="156"/>
      <c r="AL201" s="159"/>
      <c r="AM201" s="155"/>
      <c r="AN201" s="155"/>
      <c r="AO201" s="155"/>
      <c r="AP201" s="155"/>
      <c r="AQ201" s="155"/>
      <c r="AR201" s="155"/>
      <c r="AS201" s="155"/>
      <c r="AT201" s="155"/>
      <c r="AU201" s="155"/>
      <c r="AV201" s="155"/>
      <c r="AW201" s="155"/>
      <c r="AX201" s="155"/>
      <c r="AY201" s="155"/>
      <c r="AZ201" s="155"/>
      <c r="BA201" s="155"/>
      <c r="BB201" s="155"/>
      <c r="BC201" s="155"/>
      <c r="BD201" s="155"/>
      <c r="BE201" s="155"/>
      <c r="BF201" s="155"/>
      <c r="BG201" s="155"/>
      <c r="BH201" s="155"/>
      <c r="BI201" s="155"/>
      <c r="BJ201" s="155"/>
      <c r="BK201" s="155"/>
      <c r="BL201" s="155"/>
      <c r="BM201" s="155"/>
      <c r="BN201" s="155"/>
      <c r="BO201" s="155"/>
      <c r="BP201" s="155"/>
      <c r="BQ201" s="155"/>
      <c r="BR201" s="156"/>
      <c r="BT201" s="158"/>
      <c r="BU201" s="97"/>
      <c r="BV201" s="105"/>
    </row>
    <row r="202" spans="2:74" ht="15" thickTop="1" x14ac:dyDescent="0.35">
      <c r="B202" s="71"/>
      <c r="C202" s="58" t="s">
        <v>0</v>
      </c>
      <c r="D202" s="3" t="s">
        <v>34</v>
      </c>
      <c r="E202" s="3"/>
      <c r="F202" s="3" t="s">
        <v>2</v>
      </c>
      <c r="G202" s="3" t="s">
        <v>1</v>
      </c>
      <c r="H202" s="3"/>
      <c r="I202" s="3" t="s">
        <v>13</v>
      </c>
      <c r="K202" s="3">
        <v>1</v>
      </c>
      <c r="L202" s="3">
        <v>2</v>
      </c>
      <c r="M202" s="3">
        <v>3</v>
      </c>
      <c r="N202" s="3">
        <v>4</v>
      </c>
      <c r="O202" s="3">
        <v>5</v>
      </c>
      <c r="Q202" s="3" t="s">
        <v>6</v>
      </c>
      <c r="R202" s="3" t="s">
        <v>37</v>
      </c>
      <c r="T202" s="122"/>
      <c r="U202" s="122" t="s">
        <v>4</v>
      </c>
      <c r="V202" s="14"/>
      <c r="X202" s="3" t="s">
        <v>34</v>
      </c>
      <c r="Y202" s="66"/>
      <c r="Z202" s="75"/>
      <c r="AB202" s="82"/>
      <c r="AC202" s="58" t="s">
        <v>0</v>
      </c>
      <c r="AD202" s="3" t="s">
        <v>34</v>
      </c>
      <c r="AF202" s="355" t="s">
        <v>9</v>
      </c>
      <c r="AG202" s="355"/>
      <c r="AH202" s="355"/>
      <c r="AI202" s="355"/>
      <c r="AJ202" s="355"/>
      <c r="AL202" s="3">
        <f t="shared" ref="AL202:BR204" si="676">AL13</f>
        <v>2021</v>
      </c>
      <c r="AM202" s="3" t="str">
        <f t="shared" si="676"/>
        <v>Year</v>
      </c>
      <c r="AN202" s="3" t="str">
        <f t="shared" si="676"/>
        <v>Year</v>
      </c>
      <c r="AO202" s="3" t="str">
        <f t="shared" si="676"/>
        <v>Year</v>
      </c>
      <c r="AP202" s="3" t="str">
        <f t="shared" si="676"/>
        <v>Year</v>
      </c>
      <c r="AQ202" s="3" t="str">
        <f t="shared" si="676"/>
        <v>Year</v>
      </c>
      <c r="AR202" s="3" t="str">
        <f t="shared" si="676"/>
        <v>Year</v>
      </c>
      <c r="AS202" s="3" t="str">
        <f t="shared" si="676"/>
        <v>Year</v>
      </c>
      <c r="AT202" s="3" t="str">
        <f t="shared" si="676"/>
        <v>Year</v>
      </c>
      <c r="AU202" s="3" t="str">
        <f t="shared" si="676"/>
        <v>Year</v>
      </c>
      <c r="AV202" s="3" t="str">
        <f t="shared" si="676"/>
        <v>Year</v>
      </c>
      <c r="AW202" s="3" t="str">
        <f t="shared" si="676"/>
        <v>Year</v>
      </c>
      <c r="AX202" s="3" t="str">
        <f t="shared" si="676"/>
        <v>Year</v>
      </c>
      <c r="AY202" s="3" t="str">
        <f t="shared" si="676"/>
        <v>Year</v>
      </c>
      <c r="AZ202" s="3" t="str">
        <f t="shared" si="676"/>
        <v>Year</v>
      </c>
      <c r="BA202" s="3" t="str">
        <f t="shared" si="676"/>
        <v>Year</v>
      </c>
      <c r="BB202" s="3" t="str">
        <f t="shared" si="676"/>
        <v>Year</v>
      </c>
      <c r="BC202" s="3" t="str">
        <f t="shared" si="676"/>
        <v>Year</v>
      </c>
      <c r="BD202" s="3" t="str">
        <f t="shared" si="676"/>
        <v>Year</v>
      </c>
      <c r="BE202" s="3" t="str">
        <f t="shared" si="676"/>
        <v>Year</v>
      </c>
      <c r="BF202" s="3" t="str">
        <f t="shared" si="676"/>
        <v>Year</v>
      </c>
      <c r="BG202" s="3" t="str">
        <f t="shared" si="676"/>
        <v>Year</v>
      </c>
      <c r="BH202" s="3" t="str">
        <f t="shared" si="676"/>
        <v>Year</v>
      </c>
      <c r="BI202" s="3" t="str">
        <f t="shared" si="676"/>
        <v>Year</v>
      </c>
      <c r="BJ202" s="3" t="str">
        <f t="shared" si="676"/>
        <v>Year</v>
      </c>
      <c r="BK202" s="3" t="str">
        <f t="shared" si="676"/>
        <v>Year</v>
      </c>
      <c r="BL202" s="3" t="str">
        <f t="shared" si="676"/>
        <v>Year</v>
      </c>
      <c r="BM202" s="3" t="str">
        <f t="shared" si="676"/>
        <v>Year</v>
      </c>
      <c r="BN202" s="3" t="str">
        <f t="shared" si="676"/>
        <v>Year</v>
      </c>
      <c r="BO202" s="3" t="str">
        <f t="shared" si="676"/>
        <v>Year</v>
      </c>
      <c r="BP202" s="3" t="str">
        <f t="shared" si="676"/>
        <v>Year</v>
      </c>
      <c r="BQ202" s="3" t="str">
        <f t="shared" si="676"/>
        <v>Year</v>
      </c>
      <c r="BR202" s="3" t="str">
        <f t="shared" si="676"/>
        <v>Year</v>
      </c>
      <c r="BS202" s="3"/>
      <c r="BU202" s="46"/>
      <c r="BV202" s="88"/>
    </row>
    <row r="203" spans="2:74" x14ac:dyDescent="0.35">
      <c r="B203" s="71"/>
      <c r="C203" s="58" t="s">
        <v>35</v>
      </c>
      <c r="F203" s="3" t="s">
        <v>1</v>
      </c>
      <c r="G203" s="3" t="s">
        <v>3</v>
      </c>
      <c r="H203" s="3"/>
      <c r="I203" s="3" t="s">
        <v>12</v>
      </c>
      <c r="K203" s="360" t="s">
        <v>36</v>
      </c>
      <c r="L203" s="360"/>
      <c r="M203" s="360"/>
      <c r="N203" s="360"/>
      <c r="O203" s="360"/>
      <c r="P203" s="3"/>
      <c r="Q203" s="3" t="s">
        <v>7</v>
      </c>
      <c r="R203" s="3" t="s">
        <v>8</v>
      </c>
      <c r="S203" s="3"/>
      <c r="T203" s="3"/>
      <c r="U203" s="3" t="s">
        <v>5</v>
      </c>
      <c r="V203" s="3"/>
      <c r="W203" s="3"/>
      <c r="Y203" s="66"/>
      <c r="Z203" s="75"/>
      <c r="AB203" s="82"/>
      <c r="AC203" s="58" t="s">
        <v>35</v>
      </c>
      <c r="AD203" s="3"/>
      <c r="AE203" s="3"/>
      <c r="AF203" s="3" t="s">
        <v>10</v>
      </c>
      <c r="AG203" s="3" t="s">
        <v>13</v>
      </c>
      <c r="AH203" s="3" t="s">
        <v>13</v>
      </c>
      <c r="AI203" s="3" t="s">
        <v>14</v>
      </c>
      <c r="AJ203" s="3" t="s">
        <v>16</v>
      </c>
      <c r="AL203" s="3" t="str">
        <f t="shared" si="676"/>
        <v>August</v>
      </c>
      <c r="AM203" s="3" t="str">
        <f t="shared" si="676"/>
        <v>Month</v>
      </c>
      <c r="AN203" s="3" t="str">
        <f t="shared" si="676"/>
        <v>Month</v>
      </c>
      <c r="AO203" s="3" t="str">
        <f t="shared" si="676"/>
        <v>Month</v>
      </c>
      <c r="AP203" s="3" t="str">
        <f t="shared" si="676"/>
        <v>Month</v>
      </c>
      <c r="AQ203" s="3" t="str">
        <f t="shared" si="676"/>
        <v>Month</v>
      </c>
      <c r="AR203" s="3" t="str">
        <f t="shared" si="676"/>
        <v>Month</v>
      </c>
      <c r="AS203" s="3" t="str">
        <f t="shared" si="676"/>
        <v>Month</v>
      </c>
      <c r="AT203" s="3" t="str">
        <f t="shared" si="676"/>
        <v>Month</v>
      </c>
      <c r="AU203" s="3" t="str">
        <f t="shared" si="676"/>
        <v>Month</v>
      </c>
      <c r="AV203" s="3" t="str">
        <f t="shared" si="676"/>
        <v>Month</v>
      </c>
      <c r="AW203" s="3" t="str">
        <f t="shared" si="676"/>
        <v>Month</v>
      </c>
      <c r="AX203" s="3" t="str">
        <f t="shared" si="676"/>
        <v>Month</v>
      </c>
      <c r="AY203" s="3" t="str">
        <f t="shared" si="676"/>
        <v>Month</v>
      </c>
      <c r="AZ203" s="3" t="str">
        <f t="shared" si="676"/>
        <v>Month</v>
      </c>
      <c r="BA203" s="3" t="str">
        <f t="shared" si="676"/>
        <v>Month</v>
      </c>
      <c r="BB203" s="3" t="str">
        <f t="shared" si="676"/>
        <v>Month</v>
      </c>
      <c r="BC203" s="3" t="str">
        <f t="shared" si="676"/>
        <v>Month</v>
      </c>
      <c r="BD203" s="3" t="str">
        <f t="shared" si="676"/>
        <v>Month</v>
      </c>
      <c r="BE203" s="3" t="str">
        <f t="shared" si="676"/>
        <v>Month</v>
      </c>
      <c r="BF203" s="3" t="str">
        <f t="shared" si="676"/>
        <v>Month</v>
      </c>
      <c r="BG203" s="3" t="str">
        <f t="shared" si="676"/>
        <v>Month</v>
      </c>
      <c r="BH203" s="3" t="str">
        <f t="shared" si="676"/>
        <v>Month</v>
      </c>
      <c r="BI203" s="3" t="str">
        <f t="shared" si="676"/>
        <v>Month</v>
      </c>
      <c r="BJ203" s="3" t="str">
        <f t="shared" si="676"/>
        <v>Month</v>
      </c>
      <c r="BK203" s="3" t="str">
        <f t="shared" si="676"/>
        <v>Month</v>
      </c>
      <c r="BL203" s="3" t="str">
        <f t="shared" si="676"/>
        <v>Month</v>
      </c>
      <c r="BM203" s="3" t="str">
        <f t="shared" si="676"/>
        <v>Month</v>
      </c>
      <c r="BN203" s="3" t="str">
        <f t="shared" si="676"/>
        <v>Month</v>
      </c>
      <c r="BO203" s="3" t="str">
        <f t="shared" si="676"/>
        <v>Month</v>
      </c>
      <c r="BP203" s="3" t="str">
        <f t="shared" si="676"/>
        <v>Month</v>
      </c>
      <c r="BQ203" s="3" t="str">
        <f t="shared" si="676"/>
        <v>Month</v>
      </c>
      <c r="BR203" s="3" t="str">
        <f t="shared" si="676"/>
        <v>Month</v>
      </c>
      <c r="BS203" s="3"/>
      <c r="BU203" s="46"/>
      <c r="BV203" s="88"/>
    </row>
    <row r="204" spans="2:74" x14ac:dyDescent="0.35">
      <c r="B204" s="71"/>
      <c r="C204" s="45"/>
      <c r="J204" s="3"/>
      <c r="P204" s="3"/>
      <c r="Q204" s="3" t="s">
        <v>5</v>
      </c>
      <c r="R204" s="3" t="s">
        <v>5</v>
      </c>
      <c r="S204" s="3"/>
      <c r="Y204" s="48"/>
      <c r="Z204" s="72"/>
      <c r="AB204" s="82"/>
      <c r="AC204" s="45"/>
      <c r="AD204" s="3"/>
      <c r="AE204" s="3"/>
      <c r="AF204" s="3" t="s">
        <v>11</v>
      </c>
      <c r="AG204" s="3" t="s">
        <v>48</v>
      </c>
      <c r="AH204" s="3" t="s">
        <v>4</v>
      </c>
      <c r="AI204" s="3" t="s">
        <v>15</v>
      </c>
      <c r="AJ204" s="3" t="s">
        <v>7</v>
      </c>
      <c r="AL204" s="3" t="str">
        <f t="shared" si="676"/>
        <v>Olympics</v>
      </c>
      <c r="AM204" s="3" t="str">
        <f t="shared" si="676"/>
        <v>Event 2</v>
      </c>
      <c r="AN204" s="3" t="str">
        <f t="shared" si="676"/>
        <v>Event 3</v>
      </c>
      <c r="AO204" s="3" t="str">
        <f t="shared" si="676"/>
        <v>Event 4</v>
      </c>
      <c r="AP204" s="3" t="str">
        <f t="shared" si="676"/>
        <v>Event 5</v>
      </c>
      <c r="AQ204" s="3" t="str">
        <f t="shared" si="676"/>
        <v>Event 6</v>
      </c>
      <c r="AR204" s="3" t="str">
        <f t="shared" si="676"/>
        <v>Event 7</v>
      </c>
      <c r="AS204" s="3" t="str">
        <f t="shared" si="676"/>
        <v>Event 8</v>
      </c>
      <c r="AT204" s="3" t="str">
        <f t="shared" si="676"/>
        <v>Event 9</v>
      </c>
      <c r="AU204" s="3" t="str">
        <f t="shared" si="676"/>
        <v>Event 10</v>
      </c>
      <c r="AV204" s="3" t="str">
        <f t="shared" si="676"/>
        <v>Event 11</v>
      </c>
      <c r="AW204" s="3" t="str">
        <f t="shared" si="676"/>
        <v>Event 12</v>
      </c>
      <c r="AX204" s="3" t="str">
        <f t="shared" si="676"/>
        <v>Event 13</v>
      </c>
      <c r="AY204" s="3" t="str">
        <f t="shared" si="676"/>
        <v>Event 14</v>
      </c>
      <c r="AZ204" s="3" t="str">
        <f t="shared" si="676"/>
        <v>Event 15</v>
      </c>
      <c r="BA204" s="3" t="str">
        <f t="shared" si="676"/>
        <v>Event 16</v>
      </c>
      <c r="BB204" s="3" t="str">
        <f t="shared" si="676"/>
        <v>Event 17</v>
      </c>
      <c r="BC204" s="3" t="str">
        <f t="shared" si="676"/>
        <v>Event 18</v>
      </c>
      <c r="BD204" s="3" t="str">
        <f t="shared" si="676"/>
        <v>Event 19</v>
      </c>
      <c r="BE204" s="3" t="str">
        <f t="shared" si="676"/>
        <v>Event 20</v>
      </c>
      <c r="BF204" s="3" t="str">
        <f t="shared" si="676"/>
        <v>Event 21</v>
      </c>
      <c r="BG204" s="3" t="str">
        <f t="shared" si="676"/>
        <v>Event 22</v>
      </c>
      <c r="BH204" s="3" t="str">
        <f t="shared" si="676"/>
        <v>Event 23</v>
      </c>
      <c r="BI204" s="3" t="str">
        <f t="shared" si="676"/>
        <v>Event 24</v>
      </c>
      <c r="BJ204" s="3" t="str">
        <f t="shared" si="676"/>
        <v>Event 25</v>
      </c>
      <c r="BK204" s="3" t="str">
        <f t="shared" si="676"/>
        <v>Event 26</v>
      </c>
      <c r="BL204" s="3" t="str">
        <f t="shared" si="676"/>
        <v>Event 27</v>
      </c>
      <c r="BM204" s="3" t="str">
        <f t="shared" si="676"/>
        <v>Event 28</v>
      </c>
      <c r="BN204" s="3" t="str">
        <f t="shared" si="676"/>
        <v>Event 29</v>
      </c>
      <c r="BO204" s="3" t="str">
        <f t="shared" si="676"/>
        <v>Event 30</v>
      </c>
      <c r="BP204" s="3" t="str">
        <f t="shared" si="676"/>
        <v>Event 31</v>
      </c>
      <c r="BQ204" s="3" t="str">
        <f t="shared" si="676"/>
        <v>Event 32</v>
      </c>
      <c r="BR204" s="3" t="str">
        <f t="shared" si="676"/>
        <v>Event 33</v>
      </c>
      <c r="BS204" s="3"/>
      <c r="BU204" s="46"/>
      <c r="BV204" s="88"/>
    </row>
    <row r="205" spans="2:74" x14ac:dyDescent="0.35">
      <c r="B205" s="71"/>
      <c r="C205" s="53"/>
      <c r="D205" s="49"/>
      <c r="E205" s="49"/>
      <c r="F205" s="55"/>
      <c r="G205" s="55"/>
      <c r="H205" s="49"/>
      <c r="I205" s="55"/>
      <c r="J205" s="41"/>
      <c r="K205" s="49"/>
      <c r="L205" s="49"/>
      <c r="M205" s="49"/>
      <c r="N205" s="49"/>
      <c r="O205" s="49"/>
      <c r="P205" s="41"/>
      <c r="Q205" s="55"/>
      <c r="R205" s="55"/>
      <c r="S205" s="41"/>
      <c r="T205" s="49"/>
      <c r="U205" s="49"/>
      <c r="V205" s="49"/>
      <c r="W205" s="49"/>
      <c r="X205" s="49"/>
      <c r="Y205" s="50"/>
      <c r="Z205" s="72"/>
      <c r="AB205" s="82"/>
      <c r="AC205" s="53"/>
      <c r="AD205" s="49"/>
      <c r="AE205" s="41"/>
      <c r="AF205" s="41" t="s">
        <v>12</v>
      </c>
      <c r="AG205" s="41" t="s">
        <v>12</v>
      </c>
      <c r="AH205" s="41" t="s">
        <v>12</v>
      </c>
      <c r="AI205" s="41" t="s">
        <v>12</v>
      </c>
      <c r="AJ205" s="41" t="s">
        <v>12</v>
      </c>
      <c r="AK205" s="49"/>
      <c r="AL205" s="49"/>
      <c r="AM205" s="49"/>
      <c r="AN205" s="49"/>
      <c r="AO205" s="49"/>
      <c r="AP205" s="49"/>
      <c r="AQ205" s="49"/>
      <c r="AR205" s="49"/>
      <c r="AS205" s="49"/>
      <c r="AT205" s="49"/>
      <c r="AU205" s="49"/>
      <c r="AV205" s="49"/>
      <c r="AW205" s="49"/>
      <c r="AX205" s="49"/>
      <c r="AY205" s="49"/>
      <c r="AZ205" s="49"/>
      <c r="BA205" s="49"/>
      <c r="BB205" s="49"/>
      <c r="BC205" s="49"/>
      <c r="BD205" s="49"/>
      <c r="BE205" s="49"/>
      <c r="BF205" s="49"/>
      <c r="BG205" s="49"/>
      <c r="BH205" s="49"/>
      <c r="BI205" s="49"/>
      <c r="BJ205" s="49"/>
      <c r="BK205" s="49"/>
      <c r="BL205" s="49"/>
      <c r="BM205" s="49"/>
      <c r="BN205" s="49"/>
      <c r="BO205" s="49"/>
      <c r="BP205" s="49"/>
      <c r="BQ205" s="49"/>
      <c r="BR205" s="49"/>
      <c r="BS205" s="49"/>
      <c r="BT205" s="49"/>
      <c r="BU205" s="54"/>
      <c r="BV205" s="88"/>
    </row>
    <row r="206" spans="2:74" ht="11.5" customHeight="1" thickBot="1" x14ac:dyDescent="0.4">
      <c r="B206" s="130"/>
      <c r="C206" s="131"/>
      <c r="D206" s="132"/>
      <c r="E206" s="132"/>
      <c r="F206" s="131"/>
      <c r="G206" s="131"/>
      <c r="H206" s="132"/>
      <c r="I206" s="131"/>
      <c r="J206" s="132"/>
      <c r="K206" s="132"/>
      <c r="L206" s="132"/>
      <c r="M206" s="132"/>
      <c r="N206" s="132"/>
      <c r="O206" s="132"/>
      <c r="P206" s="132"/>
      <c r="Q206" s="132"/>
      <c r="R206" s="132"/>
      <c r="S206" s="132"/>
      <c r="T206" s="132"/>
      <c r="U206" s="132"/>
      <c r="V206" s="132"/>
      <c r="W206" s="132"/>
      <c r="X206" s="132"/>
      <c r="Y206" s="132"/>
      <c r="Z206" s="133"/>
      <c r="AB206" s="84"/>
      <c r="AC206" s="85"/>
      <c r="AD206" s="86"/>
      <c r="AE206" s="86"/>
      <c r="AF206" s="86"/>
      <c r="AG206" s="86"/>
      <c r="AH206" s="86"/>
      <c r="AI206" s="86"/>
      <c r="AJ206" s="86"/>
      <c r="AK206" s="86"/>
      <c r="AL206" s="86"/>
      <c r="AM206" s="86"/>
      <c r="AN206" s="86"/>
      <c r="AO206" s="86"/>
      <c r="AP206" s="86"/>
      <c r="AQ206" s="86"/>
      <c r="AR206" s="86"/>
      <c r="AS206" s="86"/>
      <c r="AT206" s="86"/>
      <c r="AU206" s="86"/>
      <c r="AV206" s="86"/>
      <c r="AW206" s="86"/>
      <c r="AX206" s="86"/>
      <c r="AY206" s="86"/>
      <c r="AZ206" s="86"/>
      <c r="BA206" s="86"/>
      <c r="BB206" s="86"/>
      <c r="BC206" s="86"/>
      <c r="BD206" s="86"/>
      <c r="BE206" s="86"/>
      <c r="BF206" s="86"/>
      <c r="BG206" s="86"/>
      <c r="BH206" s="86"/>
      <c r="BI206" s="86"/>
      <c r="BJ206" s="86"/>
      <c r="BK206" s="86"/>
      <c r="BL206" s="86"/>
      <c r="BM206" s="86"/>
      <c r="BN206" s="86"/>
      <c r="BO206" s="86"/>
      <c r="BP206" s="86"/>
      <c r="BQ206" s="86"/>
      <c r="BR206" s="86"/>
      <c r="BS206" s="86"/>
      <c r="BT206" s="86"/>
      <c r="BU206" s="85"/>
      <c r="BV206" s="87"/>
    </row>
  </sheetData>
  <mergeCells count="12">
    <mergeCell ref="A6:G6"/>
    <mergeCell ref="A7:G7"/>
    <mergeCell ref="A8:G8"/>
    <mergeCell ref="D10:X10"/>
    <mergeCell ref="K203:O203"/>
    <mergeCell ref="BO10:BU10"/>
    <mergeCell ref="K14:O14"/>
    <mergeCell ref="K77:O77"/>
    <mergeCell ref="K140:O140"/>
    <mergeCell ref="AF202:AJ202"/>
    <mergeCell ref="D12:X12"/>
    <mergeCell ref="AF12:AJ12"/>
  </mergeCells>
  <conditionalFormatting sqref="Y17:Z17 I17 K17:P17 W17 S17">
    <cfRule type="cellIs" dxfId="5992" priority="5993" operator="between">
      <formula>1</formula>
      <formula>700</formula>
    </cfRule>
  </conditionalFormatting>
  <conditionalFormatting sqref="AL22:BR22">
    <cfRule type="cellIs" dxfId="5991" priority="5992" operator="greaterThan">
      <formula>0.05</formula>
    </cfRule>
  </conditionalFormatting>
  <conditionalFormatting sqref="AL26:BR26">
    <cfRule type="cellIs" dxfId="5990" priority="5991" operator="greaterThan">
      <formula>0.05</formula>
    </cfRule>
  </conditionalFormatting>
  <conditionalFormatting sqref="AL30:BR30">
    <cfRule type="cellIs" dxfId="5989" priority="5990" operator="greaterThan">
      <formula>0.05</formula>
    </cfRule>
  </conditionalFormatting>
  <conditionalFormatting sqref="AL34:BR34">
    <cfRule type="cellIs" dxfId="5988" priority="5989" operator="greaterThan">
      <formula>0.05</formula>
    </cfRule>
  </conditionalFormatting>
  <conditionalFormatting sqref="AL38:BR38">
    <cfRule type="cellIs" dxfId="5987" priority="5988" operator="greaterThan">
      <formula>0.05</formula>
    </cfRule>
  </conditionalFormatting>
  <conditionalFormatting sqref="BH18:BR18">
    <cfRule type="cellIs" dxfId="5986" priority="5987" operator="greaterThan">
      <formula>0.05</formula>
    </cfRule>
  </conditionalFormatting>
  <conditionalFormatting sqref="AL42:BR42 AL46:BR46 AL50:BR50 AL54:BR54 AL58:BR58 AL62:BR62 AL66:BR66 AL70:BR70 AL74:BR74 AL81:BR81 AL85:BR85 AL89:BR89 AL93:BR93 AL97:BR97 AL101:BR101 AL105:BR105 AL109:BR109 AL113:BR113 AL117:BR117 AL121:BR121 AL125:BR125 AL129:BR129 AL133:BR133 AL137:BR137">
    <cfRule type="cellIs" dxfId="5985" priority="5986" operator="greaterThan">
      <formula>0.05</formula>
    </cfRule>
  </conditionalFormatting>
  <conditionalFormatting sqref="O92:P92">
    <cfRule type="cellIs" dxfId="5984" priority="5983" operator="between">
      <formula>1</formula>
      <formula>700</formula>
    </cfRule>
    <cfRule type="cellIs" dxfId="5983" priority="5985" operator="between">
      <formula>1</formula>
      <formula>700</formula>
    </cfRule>
  </conditionalFormatting>
  <conditionalFormatting sqref="K21:P21 K25:P25 K29:P29 K33:P33 K37:P37 K41:P41 K45:P45 K49:P49 K53:P53 K57:P57 K61:P61 K65:P65 K69:P69 K73:P73 K80:P80 K84:P84 K88:P88 K92:N92 K100:P100 K96:P96 K104:P104 K108:P108 K112:P112 K116:P116 K120:P120 K124:P124 K128:P128 K132:P132 K136:P136 Q79:Q138 Q142:Q201">
    <cfRule type="cellIs" dxfId="5982" priority="5984" operator="between">
      <formula>1</formula>
      <formula>700</formula>
    </cfRule>
  </conditionalFormatting>
  <conditionalFormatting sqref="AF18:AJ18 AF22:AJ22 AF26:AJ26 AF30:AJ30 AF34:AJ34 AF38:AJ38 AF42:AJ42 AF46:AJ46 AF50:AJ50 AF54:AJ54 AF58:AJ58 AF62:AJ62 AF66:AJ66 AF70:AJ70 AF74:AJ74 AF81:AJ81 AF85:AJ85 AF89:AJ89 AF93:AJ93 AF97:AJ97 AF101:AJ101 AF105:AJ105 AF109:AJ109 AF113:AJ113 AF117:AJ117 AF121:AJ121 AF125:AJ125 AF129:AJ129 AF133:AJ133 AF137:AJ137">
    <cfRule type="cellIs" dxfId="5981" priority="5982" operator="greaterThan">
      <formula>0.05</formula>
    </cfRule>
  </conditionalFormatting>
  <conditionalFormatting sqref="Q4">
    <cfRule type="cellIs" dxfId="5980" priority="5981" operator="greaterThan">
      <formula>100</formula>
    </cfRule>
  </conditionalFormatting>
  <conditionalFormatting sqref="Q3">
    <cfRule type="cellIs" dxfId="5979" priority="5980" operator="between">
      <formula>1</formula>
      <formula>700</formula>
    </cfRule>
  </conditionalFormatting>
  <conditionalFormatting sqref="Q16:Q75">
    <cfRule type="cellIs" dxfId="5978" priority="5979" operator="between">
      <formula>1</formula>
      <formula>700</formula>
    </cfRule>
  </conditionalFormatting>
  <conditionalFormatting sqref="R16:R75 R79:R137 R142:R200">
    <cfRule type="cellIs" dxfId="5977" priority="5978" operator="between">
      <formula>0.05</formula>
      <formula>100</formula>
    </cfRule>
  </conditionalFormatting>
  <conditionalFormatting sqref="U21 U17 U29 U37 U45 U53 U61 U69 U80 U88 U96 U104 U112 U120 U128 U136 U25 U33 U41 U49 U57 U65 U73 U84 U92 U100 U108 U116 U124 U132">
    <cfRule type="cellIs" dxfId="5976" priority="5977" operator="between">
      <formula>0.05</formula>
      <formula>700</formula>
    </cfRule>
  </conditionalFormatting>
  <conditionalFormatting sqref="U22 U18 U30 U38 U46 U54 U62 U70 U81 U89 U97 U105 U113 U121 U129 U137 U26 U34 U42 U50 U58 U66 U74 U85 U93 U101 U109 U117 U125 U133">
    <cfRule type="cellIs" dxfId="5975" priority="5976" operator="equal">
      <formula>1</formula>
    </cfRule>
  </conditionalFormatting>
  <conditionalFormatting sqref="T21:T22 T23:U23 V21:V23 T20:V20 T17:T18 T19:U19 V17:V19 T16:V16 T29:T30 T37:T38 T45:T46 T53:T54 T61:T62 T69:T70 T80:T81 T88:T89 T96:T97 T104:T105 T112:T113 T120:T121 T128:T129 T136:T137 T31:U31 T39:U39 T47:U47 T55:U55 T63:U63 T71:U71 T82:U82 T90:U90 T98:U98 T106:U106 T114:U114 T122:U122 T130:U130 T138:U138 V29:V31 V37:V39 V45:V47 V53:V55 V61:V63 V69:V71 V80:V82 V88:V90 V96:V98 V104:V106 V112:V114 V120:V122 V128:V130 V136:V138 T28:V28 T36:V36 T44:V44 T52:V52 T60:V60 T68:V68 T87:V87 T95:V95 T103:V103 T111:V111 T119:V119 T127:V127 T135:V135 T25:T26 T33:T34 T41:T42 T49:T50 T57:T58 T65:T66 T73:T74 T84:T85 T92:T93 T100:T101 T108:T109 T116:T117 T124:T125 T132:T133 T27:U27 T35:U35 T43:U43 T51:U51 T59:U59 T67:U67 T75:U75 T86:U86 T94:U94 T102:U102 T110:U110 T118:U118 T126:U126 T134:U134 V25:V27 V33:V35 V41:V43 V49:V51 V57:V59 V65:V67 V73:V75 V84:V86 V92:V94 V100:V102 V108:V110 V116:V118 V124:V126 V132:V134 T24:V24 T32:V32 T40:V40 T48:V48 T56:V56 T64:V64 T72:V72 T83:V83 T91:V91 T99:V99 T107:V107 T115:V115 T123:V123 T131:V131 T79:V79">
    <cfRule type="cellIs" dxfId="5974" priority="5975" operator="equal">
      <formula>1</formula>
    </cfRule>
  </conditionalFormatting>
  <conditionalFormatting sqref="I18">
    <cfRule type="cellIs" dxfId="5973" priority="5974" operator="between">
      <formula>0.05</formula>
      <formula>100</formula>
    </cfRule>
  </conditionalFormatting>
  <conditionalFormatting sqref="I22">
    <cfRule type="cellIs" dxfId="5972" priority="5973" operator="between">
      <formula>0.05</formula>
      <formula>100</formula>
    </cfRule>
  </conditionalFormatting>
  <conditionalFormatting sqref="I26 I30 I34 I42 I50 I54 I58 I62 I66 I70 I74 I81 I85 I89 I93 I97 I101 I105 I109 I113 I117 I121 I125 I129 I133 I137">
    <cfRule type="cellIs" dxfId="5971" priority="5972" operator="between">
      <formula>0.05</formula>
      <formula>100</formula>
    </cfRule>
  </conditionalFormatting>
  <conditionalFormatting sqref="K18:O18 K22:O22 K26:O26 K30:O30 K34:O34 K38:O38 K42:O42 K46:O46 K50:O50 K54:O54 K58:O58 K62:O62 K66:O66 K70:O70 K74:O74 K81:O81 K85:O85 K89:O89 K93:O93 K97:O97 K101:O101 K105:O105 K109:O109 K113:O113 K117:O117 K121:O121 K125:O125 K129:O129 K133:O133 K137:O137">
    <cfRule type="cellIs" dxfId="5970" priority="5971" operator="between">
      <formula>0.05</formula>
      <formula>100</formula>
    </cfRule>
  </conditionalFormatting>
  <conditionalFormatting sqref="AF18 AF22 AF26 AF30 AF34 AF38 AF42 AF46 AF50 AF54 AF58 AF62 AF66 AF70 AF74 AF81 AF85 AF89 AF93 AF97 AF101 AF105 AF109 AF113 AF117 AF121 AF125 AF129 AF133 AF137">
    <cfRule type="containsText" dxfId="5969" priority="5970" operator="containsText" text="ABP">
      <formula>NOT(ISERROR(SEARCH("ABP",AF18)))</formula>
    </cfRule>
  </conditionalFormatting>
  <conditionalFormatting sqref="AG18:AI18">
    <cfRule type="containsText" dxfId="5968" priority="5969" operator="containsText" text="ABP">
      <formula>NOT(ISERROR(SEARCH("ABP",AG18)))</formula>
    </cfRule>
  </conditionalFormatting>
  <conditionalFormatting sqref="AG22:AI22 AG26:AI26 AG30:AI30 AG34:AI34 AG38:AI38 AG42:AI42 AG46:AI46 AG50:AI50 AG54:AI54 AG58:AI58 AG62:AI62 AG66:AI66 AG70:AI70 AG74:AI74 AG81:AI81 AG85:AI85 AG89:AI89 AG93:AI93 AG97:AI97 AG101:AI101 AG105:AI105 AG109:AI109 AG113:AI113 AG117:AI117 AG121:AI121 AG125:AI125 AG129:AI129 AG133:AI133 AG137:AI137">
    <cfRule type="containsText" dxfId="5967" priority="5968" operator="containsText" text="ABP">
      <formula>NOT(ISERROR(SEARCH("ABP",AG22)))</formula>
    </cfRule>
  </conditionalFormatting>
  <conditionalFormatting sqref="AJ18">
    <cfRule type="containsText" dxfId="5966" priority="5967" operator="containsText" text="ABP">
      <formula>NOT(ISERROR(SEARCH("ABP",AJ18)))</formula>
    </cfRule>
  </conditionalFormatting>
  <conditionalFormatting sqref="AJ22 AJ26 AJ30 AJ34 AJ38 AJ42 AJ46 AJ50 AJ54 AJ58 AJ62 AJ66 AJ70 AJ74 AJ81 AJ85 AJ89 AJ93 AJ97 AJ101 AJ105 AJ109 AJ113 AJ117 AJ121 AJ125 AJ129 AJ133 AJ137">
    <cfRule type="containsText" dxfId="5965" priority="5966" operator="containsText" text="ABP">
      <formula>NOT(ISERROR(SEARCH("ABP",AJ22)))</formula>
    </cfRule>
  </conditionalFormatting>
  <conditionalFormatting sqref="AL18:BR18">
    <cfRule type="cellIs" dxfId="5964" priority="5965" operator="between">
      <formula>0.5</formula>
      <formula>100</formula>
    </cfRule>
  </conditionalFormatting>
  <conditionalFormatting sqref="AL17">
    <cfRule type="containsText" dxfId="5963" priority="5953" operator="containsText" text="Score">
      <formula>NOT(ISERROR(SEARCH("Score",AL17)))</formula>
    </cfRule>
    <cfRule type="cellIs" dxfId="5962" priority="5954" operator="greaterThan">
      <formula>$O$17</formula>
    </cfRule>
    <cfRule type="cellIs" dxfId="5961" priority="5955" operator="equal">
      <formula>$O$17</formula>
    </cfRule>
    <cfRule type="cellIs" dxfId="5960" priority="5956" operator="lessThan">
      <formula>$O$17</formula>
    </cfRule>
  </conditionalFormatting>
  <conditionalFormatting sqref="AL18">
    <cfRule type="containsText" dxfId="5959" priority="5964" operator="containsText" text="ABP">
      <formula>NOT(ISERROR(SEARCH("ABP",AL18)))</formula>
    </cfRule>
  </conditionalFormatting>
  <conditionalFormatting sqref="AL22">
    <cfRule type="containsText" dxfId="5958" priority="5963" operator="containsText" text="ABP">
      <formula>NOT(ISERROR(SEARCH("ABP",AL22)))</formula>
    </cfRule>
  </conditionalFormatting>
  <conditionalFormatting sqref="AL26">
    <cfRule type="containsText" dxfId="5957" priority="5962" operator="containsText" text="ABP">
      <formula>NOT(ISERROR(SEARCH("ABP",AL26)))</formula>
    </cfRule>
  </conditionalFormatting>
  <conditionalFormatting sqref="AL30">
    <cfRule type="containsText" dxfId="5956" priority="5961" operator="containsText" text="ABP">
      <formula>NOT(ISERROR(SEARCH("ABP",AL30)))</formula>
    </cfRule>
  </conditionalFormatting>
  <conditionalFormatting sqref="AL34 AL38 AL42 AL46 AL50 AL54 AL58 AL62 AL66 AL70 AL74 AL81 AL85 AL89 AL93 AL97 AL101 AL105 AL109 AL113 AL117 AL121 AL125 AL129 AL133 AL137">
    <cfRule type="containsText" dxfId="5955" priority="5960" operator="containsText" text="ABP">
      <formula>NOT(ISERROR(SEARCH("ABP",AL34)))</formula>
    </cfRule>
  </conditionalFormatting>
  <conditionalFormatting sqref="AM22:BQ22 AM26:BQ26 AM30:BQ30 AM34:BQ34 AM38:BQ38 AM42:BQ42 AM46:BQ46 AM50:BQ50 AM54:BQ54 AM58:BQ58 AM62:BQ62 AM66:BQ66 AM70:BQ70 AM74:BQ74 AM81:BQ81 AM85:BQ85 AM89:BQ89 AM93:BQ93 AM97:BQ97 AM101:BQ101 AM105:BQ105 AM109:BQ109 AM113:BQ113 AM117:BQ117 AM121:BQ121 AM125:BQ125 AM129:BQ129 AM133:BQ133 AM137:BQ137">
    <cfRule type="containsText" dxfId="5954" priority="5959" operator="containsText" text="ABP">
      <formula>NOT(ISERROR(SEARCH("ABP",AM22)))</formula>
    </cfRule>
  </conditionalFormatting>
  <conditionalFormatting sqref="AM18:BQ18">
    <cfRule type="containsText" dxfId="5953" priority="5958" operator="containsText" text="ABP">
      <formula>NOT(ISERROR(SEARCH("ABP",AM18)))</formula>
    </cfRule>
  </conditionalFormatting>
  <conditionalFormatting sqref="BR18 BR22 BR26 BR30 BR34 BR38 BR42 BR46 BR50 BR54 BR58 BR62 BR66 BR70 BR74 BR81 BR85 BR89 BR93 BR97 BR101 BR105 BR109 BR113 BR117 BR121 BR125 BR129 BR133 BR137">
    <cfRule type="containsText" dxfId="5952" priority="5957" operator="containsText" text="ABP">
      <formula>NOT(ISERROR(SEARCH("ABP",BR18)))</formula>
    </cfRule>
  </conditionalFormatting>
  <conditionalFormatting sqref="AM17">
    <cfRule type="containsText" dxfId="5951" priority="5949" operator="containsText" text="Score">
      <formula>NOT(ISERROR(SEARCH("Score",AM17)))</formula>
    </cfRule>
    <cfRule type="cellIs" dxfId="5950" priority="5950" operator="greaterThan">
      <formula>$O$17</formula>
    </cfRule>
    <cfRule type="cellIs" dxfId="5949" priority="5951" operator="equal">
      <formula>$O$17</formula>
    </cfRule>
    <cfRule type="cellIs" dxfId="5948" priority="5952" operator="lessThan">
      <formula>$O$17</formula>
    </cfRule>
  </conditionalFormatting>
  <conditionalFormatting sqref="BR17">
    <cfRule type="containsText" dxfId="5947" priority="5945" operator="containsText" text="Score">
      <formula>NOT(ISERROR(SEARCH("Score",BR17)))</formula>
    </cfRule>
    <cfRule type="cellIs" dxfId="5946" priority="5946" operator="greaterThan">
      <formula>$O$17</formula>
    </cfRule>
    <cfRule type="cellIs" dxfId="5945" priority="5947" operator="equal">
      <formula>$O$17</formula>
    </cfRule>
    <cfRule type="cellIs" dxfId="5944" priority="5948" operator="lessThan">
      <formula>$O$17</formula>
    </cfRule>
  </conditionalFormatting>
  <conditionalFormatting sqref="AN17">
    <cfRule type="containsText" dxfId="5943" priority="5941" operator="containsText" text="Score">
      <formula>NOT(ISERROR(SEARCH("Score",AN17)))</formula>
    </cfRule>
    <cfRule type="cellIs" dxfId="5942" priority="5942" operator="greaterThan">
      <formula>$O$17</formula>
    </cfRule>
    <cfRule type="cellIs" dxfId="5941" priority="5943" operator="equal">
      <formula>$O$17</formula>
    </cfRule>
    <cfRule type="cellIs" dxfId="5940" priority="5944" operator="lessThan">
      <formula>$O$17</formula>
    </cfRule>
  </conditionalFormatting>
  <conditionalFormatting sqref="AO17">
    <cfRule type="containsText" dxfId="5939" priority="5937" operator="containsText" text="Score">
      <formula>NOT(ISERROR(SEARCH("Score",AO17)))</formula>
    </cfRule>
    <cfRule type="cellIs" dxfId="5938" priority="5938" operator="greaterThan">
      <formula>$O$17</formula>
    </cfRule>
    <cfRule type="cellIs" dxfId="5937" priority="5939" operator="equal">
      <formula>$O$17</formula>
    </cfRule>
    <cfRule type="cellIs" dxfId="5936" priority="5940" operator="lessThan">
      <formula>$O$17</formula>
    </cfRule>
  </conditionalFormatting>
  <conditionalFormatting sqref="AP17">
    <cfRule type="containsText" dxfId="5935" priority="5933" operator="containsText" text="Score">
      <formula>NOT(ISERROR(SEARCH("Score",AP17)))</formula>
    </cfRule>
    <cfRule type="cellIs" dxfId="5934" priority="5934" operator="greaterThan">
      <formula>$O$17</formula>
    </cfRule>
    <cfRule type="cellIs" dxfId="5933" priority="5935" operator="equal">
      <formula>$O$17</formula>
    </cfRule>
    <cfRule type="cellIs" dxfId="5932" priority="5936" operator="lessThan">
      <formula>$O$17</formula>
    </cfRule>
  </conditionalFormatting>
  <conditionalFormatting sqref="AQ17">
    <cfRule type="containsText" dxfId="5931" priority="5929" operator="containsText" text="Score">
      <formula>NOT(ISERROR(SEARCH("Score",AQ17)))</formula>
    </cfRule>
    <cfRule type="cellIs" dxfId="5930" priority="5930" operator="greaterThan">
      <formula>$O$17</formula>
    </cfRule>
    <cfRule type="cellIs" dxfId="5929" priority="5931" operator="equal">
      <formula>$O$17</formula>
    </cfRule>
    <cfRule type="cellIs" dxfId="5928" priority="5932" operator="lessThan">
      <formula>$O$17</formula>
    </cfRule>
  </conditionalFormatting>
  <conditionalFormatting sqref="AR17">
    <cfRule type="containsText" dxfId="5927" priority="5925" operator="containsText" text="Score">
      <formula>NOT(ISERROR(SEARCH("Score",AR17)))</formula>
    </cfRule>
    <cfRule type="cellIs" dxfId="5926" priority="5926" operator="greaterThan">
      <formula>$O$17</formula>
    </cfRule>
    <cfRule type="cellIs" dxfId="5925" priority="5927" operator="equal">
      <formula>$O$17</formula>
    </cfRule>
    <cfRule type="cellIs" dxfId="5924" priority="5928" operator="lessThan">
      <formula>$O$17</formula>
    </cfRule>
  </conditionalFormatting>
  <conditionalFormatting sqref="AS17">
    <cfRule type="containsText" dxfId="5923" priority="5921" operator="containsText" text="Score">
      <formula>NOT(ISERROR(SEARCH("Score",AS17)))</formula>
    </cfRule>
    <cfRule type="cellIs" dxfId="5922" priority="5922" operator="greaterThan">
      <formula>$O$17</formula>
    </cfRule>
    <cfRule type="cellIs" dxfId="5921" priority="5923" operator="equal">
      <formula>$O$17</formula>
    </cfRule>
    <cfRule type="cellIs" dxfId="5920" priority="5924" operator="lessThan">
      <formula>$O$17</formula>
    </cfRule>
  </conditionalFormatting>
  <conditionalFormatting sqref="AT17">
    <cfRule type="containsText" dxfId="5919" priority="5917" operator="containsText" text="Score">
      <formula>NOT(ISERROR(SEARCH("Score",AT17)))</formula>
    </cfRule>
    <cfRule type="cellIs" dxfId="5918" priority="5918" operator="greaterThan">
      <formula>$O$17</formula>
    </cfRule>
    <cfRule type="cellIs" dxfId="5917" priority="5919" operator="equal">
      <formula>$O$17</formula>
    </cfRule>
    <cfRule type="cellIs" dxfId="5916" priority="5920" operator="lessThan">
      <formula>$O$17</formula>
    </cfRule>
  </conditionalFormatting>
  <conditionalFormatting sqref="AU17">
    <cfRule type="containsText" dxfId="5915" priority="5913" operator="containsText" text="Score">
      <formula>NOT(ISERROR(SEARCH("Score",AU17)))</formula>
    </cfRule>
    <cfRule type="cellIs" dxfId="5914" priority="5914" operator="greaterThan">
      <formula>$O$17</formula>
    </cfRule>
    <cfRule type="cellIs" dxfId="5913" priority="5915" operator="equal">
      <formula>$O$17</formula>
    </cfRule>
    <cfRule type="cellIs" dxfId="5912" priority="5916" operator="lessThan">
      <formula>$O$17</formula>
    </cfRule>
  </conditionalFormatting>
  <conditionalFormatting sqref="AV17">
    <cfRule type="containsText" dxfId="5911" priority="5909" operator="containsText" text="Score">
      <formula>NOT(ISERROR(SEARCH("Score",AV17)))</formula>
    </cfRule>
    <cfRule type="cellIs" dxfId="5910" priority="5910" operator="greaterThan">
      <formula>$O$17</formula>
    </cfRule>
    <cfRule type="cellIs" dxfId="5909" priority="5911" operator="equal">
      <formula>$O$17</formula>
    </cfRule>
    <cfRule type="cellIs" dxfId="5908" priority="5912" operator="lessThan">
      <formula>$O$17</formula>
    </cfRule>
  </conditionalFormatting>
  <conditionalFormatting sqref="AW17">
    <cfRule type="containsText" dxfId="5907" priority="5905" operator="containsText" text="Score">
      <formula>NOT(ISERROR(SEARCH("Score",AW17)))</formula>
    </cfRule>
    <cfRule type="cellIs" dxfId="5906" priority="5906" operator="greaterThan">
      <formula>$O$17</formula>
    </cfRule>
    <cfRule type="cellIs" dxfId="5905" priority="5907" operator="equal">
      <formula>$O$17</formula>
    </cfRule>
    <cfRule type="cellIs" dxfId="5904" priority="5908" operator="lessThan">
      <formula>$O$17</formula>
    </cfRule>
  </conditionalFormatting>
  <conditionalFormatting sqref="AX17">
    <cfRule type="containsText" dxfId="5903" priority="5901" operator="containsText" text="Score">
      <formula>NOT(ISERROR(SEARCH("Score",AX17)))</formula>
    </cfRule>
    <cfRule type="cellIs" dxfId="5902" priority="5902" operator="greaterThan">
      <formula>$O$17</formula>
    </cfRule>
    <cfRule type="cellIs" dxfId="5901" priority="5903" operator="equal">
      <formula>$O$17</formula>
    </cfRule>
    <cfRule type="cellIs" dxfId="5900" priority="5904" operator="lessThan">
      <formula>$O$17</formula>
    </cfRule>
  </conditionalFormatting>
  <conditionalFormatting sqref="AY17">
    <cfRule type="containsText" dxfId="5899" priority="5897" operator="containsText" text="Score">
      <formula>NOT(ISERROR(SEARCH("Score",AY17)))</formula>
    </cfRule>
    <cfRule type="cellIs" dxfId="5898" priority="5898" operator="greaterThan">
      <formula>$O$17</formula>
    </cfRule>
    <cfRule type="cellIs" dxfId="5897" priority="5899" operator="equal">
      <formula>$O$17</formula>
    </cfRule>
    <cfRule type="cellIs" dxfId="5896" priority="5900" operator="lessThan">
      <formula>$O$17</formula>
    </cfRule>
  </conditionalFormatting>
  <conditionalFormatting sqref="AZ17">
    <cfRule type="containsText" dxfId="5895" priority="5893" operator="containsText" text="Score">
      <formula>NOT(ISERROR(SEARCH("Score",AZ17)))</formula>
    </cfRule>
    <cfRule type="cellIs" dxfId="5894" priority="5894" operator="greaterThan">
      <formula>$O$17</formula>
    </cfRule>
    <cfRule type="cellIs" dxfId="5893" priority="5895" operator="equal">
      <formula>$O$17</formula>
    </cfRule>
    <cfRule type="cellIs" dxfId="5892" priority="5896" operator="lessThan">
      <formula>$O$17</formula>
    </cfRule>
  </conditionalFormatting>
  <conditionalFormatting sqref="BA17">
    <cfRule type="containsText" dxfId="5891" priority="5889" operator="containsText" text="Score">
      <formula>NOT(ISERROR(SEARCH("Score",BA17)))</formula>
    </cfRule>
    <cfRule type="cellIs" dxfId="5890" priority="5890" operator="greaterThan">
      <formula>$O$17</formula>
    </cfRule>
    <cfRule type="cellIs" dxfId="5889" priority="5891" operator="equal">
      <formula>$O$17</formula>
    </cfRule>
    <cfRule type="cellIs" dxfId="5888" priority="5892" operator="lessThan">
      <formula>$O$17</formula>
    </cfRule>
  </conditionalFormatting>
  <conditionalFormatting sqref="BB17">
    <cfRule type="containsText" dxfId="5887" priority="5885" operator="containsText" text="Score">
      <formula>NOT(ISERROR(SEARCH("Score",BB17)))</formula>
    </cfRule>
    <cfRule type="cellIs" dxfId="5886" priority="5886" operator="greaterThan">
      <formula>$O$17</formula>
    </cfRule>
    <cfRule type="cellIs" dxfId="5885" priority="5887" operator="equal">
      <formula>$O$17</formula>
    </cfRule>
    <cfRule type="cellIs" dxfId="5884" priority="5888" operator="lessThan">
      <formula>$O$17</formula>
    </cfRule>
  </conditionalFormatting>
  <conditionalFormatting sqref="BC17">
    <cfRule type="containsText" dxfId="5883" priority="5881" operator="containsText" text="Score">
      <formula>NOT(ISERROR(SEARCH("Score",BC17)))</formula>
    </cfRule>
    <cfRule type="cellIs" dxfId="5882" priority="5882" operator="greaterThan">
      <formula>$O$17</formula>
    </cfRule>
    <cfRule type="cellIs" dxfId="5881" priority="5883" operator="equal">
      <formula>$O$17</formula>
    </cfRule>
    <cfRule type="cellIs" dxfId="5880" priority="5884" operator="lessThan">
      <formula>$O$17</formula>
    </cfRule>
  </conditionalFormatting>
  <conditionalFormatting sqref="BD17">
    <cfRule type="containsText" dxfId="5879" priority="5877" operator="containsText" text="Score">
      <formula>NOT(ISERROR(SEARCH("Score",BD17)))</formula>
    </cfRule>
    <cfRule type="cellIs" dxfId="5878" priority="5878" operator="greaterThan">
      <formula>$O$17</formula>
    </cfRule>
    <cfRule type="cellIs" dxfId="5877" priority="5879" operator="equal">
      <formula>$O$17</formula>
    </cfRule>
    <cfRule type="cellIs" dxfId="5876" priority="5880" operator="lessThan">
      <formula>$O$17</formula>
    </cfRule>
  </conditionalFormatting>
  <conditionalFormatting sqref="BE17">
    <cfRule type="containsText" dxfId="5875" priority="5873" operator="containsText" text="Score">
      <formula>NOT(ISERROR(SEARCH("Score",BE17)))</formula>
    </cfRule>
    <cfRule type="cellIs" dxfId="5874" priority="5874" operator="greaterThan">
      <formula>$O$17</formula>
    </cfRule>
    <cfRule type="cellIs" dxfId="5873" priority="5875" operator="equal">
      <formula>$O$17</formula>
    </cfRule>
    <cfRule type="cellIs" dxfId="5872" priority="5876" operator="lessThan">
      <formula>$O$17</formula>
    </cfRule>
  </conditionalFormatting>
  <conditionalFormatting sqref="BF17">
    <cfRule type="containsText" dxfId="5871" priority="5869" operator="containsText" text="Score">
      <formula>NOT(ISERROR(SEARCH("Score",BF17)))</formula>
    </cfRule>
    <cfRule type="cellIs" dxfId="5870" priority="5870" operator="greaterThan">
      <formula>$O$17</formula>
    </cfRule>
    <cfRule type="cellIs" dxfId="5869" priority="5871" operator="equal">
      <formula>$O$17</formula>
    </cfRule>
    <cfRule type="cellIs" dxfId="5868" priority="5872" operator="lessThan">
      <formula>$O$17</formula>
    </cfRule>
  </conditionalFormatting>
  <conditionalFormatting sqref="BG17">
    <cfRule type="containsText" dxfId="5867" priority="5865" operator="containsText" text="Score">
      <formula>NOT(ISERROR(SEARCH("Score",BG17)))</formula>
    </cfRule>
    <cfRule type="cellIs" dxfId="5866" priority="5866" operator="greaterThan">
      <formula>$O$17</formula>
    </cfRule>
    <cfRule type="cellIs" dxfId="5865" priority="5867" operator="equal">
      <formula>$O$17</formula>
    </cfRule>
    <cfRule type="cellIs" dxfId="5864" priority="5868" operator="lessThan">
      <formula>$O$17</formula>
    </cfRule>
  </conditionalFormatting>
  <conditionalFormatting sqref="BH17">
    <cfRule type="containsText" dxfId="5863" priority="5861" operator="containsText" text="Score">
      <formula>NOT(ISERROR(SEARCH("Score",BH17)))</formula>
    </cfRule>
    <cfRule type="cellIs" dxfId="5862" priority="5862" operator="greaterThan">
      <formula>$O$17</formula>
    </cfRule>
    <cfRule type="cellIs" dxfId="5861" priority="5863" operator="equal">
      <formula>$O$17</formula>
    </cfRule>
    <cfRule type="cellIs" dxfId="5860" priority="5864" operator="lessThan">
      <formula>$O$17</formula>
    </cfRule>
  </conditionalFormatting>
  <conditionalFormatting sqref="BI17">
    <cfRule type="containsText" dxfId="5859" priority="5857" operator="containsText" text="Score">
      <formula>NOT(ISERROR(SEARCH("Score",BI17)))</formula>
    </cfRule>
    <cfRule type="cellIs" dxfId="5858" priority="5858" operator="greaterThan">
      <formula>$O$17</formula>
    </cfRule>
    <cfRule type="cellIs" dxfId="5857" priority="5859" operator="equal">
      <formula>$O$17</formula>
    </cfRule>
    <cfRule type="cellIs" dxfId="5856" priority="5860" operator="lessThan">
      <formula>$O$17</formula>
    </cfRule>
  </conditionalFormatting>
  <conditionalFormatting sqref="BJ17">
    <cfRule type="containsText" dxfId="5855" priority="5853" operator="containsText" text="Score">
      <formula>NOT(ISERROR(SEARCH("Score",BJ17)))</formula>
    </cfRule>
    <cfRule type="cellIs" dxfId="5854" priority="5854" operator="greaterThan">
      <formula>$O$17</formula>
    </cfRule>
    <cfRule type="cellIs" dxfId="5853" priority="5855" operator="equal">
      <formula>$O$17</formula>
    </cfRule>
    <cfRule type="cellIs" dxfId="5852" priority="5856" operator="lessThan">
      <formula>$O$17</formula>
    </cfRule>
  </conditionalFormatting>
  <conditionalFormatting sqref="BK17">
    <cfRule type="containsText" dxfId="5851" priority="5849" operator="containsText" text="Score">
      <formula>NOT(ISERROR(SEARCH("Score",BK17)))</formula>
    </cfRule>
    <cfRule type="cellIs" dxfId="5850" priority="5850" operator="greaterThan">
      <formula>$O$17</formula>
    </cfRule>
    <cfRule type="cellIs" dxfId="5849" priority="5851" operator="equal">
      <formula>$O$17</formula>
    </cfRule>
    <cfRule type="cellIs" dxfId="5848" priority="5852" operator="lessThan">
      <formula>$O$17</formula>
    </cfRule>
  </conditionalFormatting>
  <conditionalFormatting sqref="BL17">
    <cfRule type="containsText" dxfId="5847" priority="5845" operator="containsText" text="Score">
      <formula>NOT(ISERROR(SEARCH("Score",BL17)))</formula>
    </cfRule>
    <cfRule type="cellIs" dxfId="5846" priority="5846" operator="greaterThan">
      <formula>$O$17</formula>
    </cfRule>
    <cfRule type="cellIs" dxfId="5845" priority="5847" operator="equal">
      <formula>$O$17</formula>
    </cfRule>
    <cfRule type="cellIs" dxfId="5844" priority="5848" operator="lessThan">
      <formula>$O$17</formula>
    </cfRule>
  </conditionalFormatting>
  <conditionalFormatting sqref="BM17">
    <cfRule type="containsText" dxfId="5843" priority="5841" operator="containsText" text="Score">
      <formula>NOT(ISERROR(SEARCH("Score",BM17)))</formula>
    </cfRule>
    <cfRule type="cellIs" dxfId="5842" priority="5842" operator="greaterThan">
      <formula>$O$17</formula>
    </cfRule>
    <cfRule type="cellIs" dxfId="5841" priority="5843" operator="equal">
      <formula>$O$17</formula>
    </cfRule>
    <cfRule type="cellIs" dxfId="5840" priority="5844" operator="lessThan">
      <formula>$O$17</formula>
    </cfRule>
  </conditionalFormatting>
  <conditionalFormatting sqref="BN17">
    <cfRule type="containsText" dxfId="5839" priority="5837" operator="containsText" text="Score">
      <formula>NOT(ISERROR(SEARCH("Score",BN17)))</formula>
    </cfRule>
    <cfRule type="cellIs" dxfId="5838" priority="5838" operator="greaterThan">
      <formula>$O$17</formula>
    </cfRule>
    <cfRule type="cellIs" dxfId="5837" priority="5839" operator="equal">
      <formula>$O$17</formula>
    </cfRule>
    <cfRule type="cellIs" dxfId="5836" priority="5840" operator="lessThan">
      <formula>$O$17</formula>
    </cfRule>
  </conditionalFormatting>
  <conditionalFormatting sqref="BO17">
    <cfRule type="containsText" dxfId="5835" priority="5833" operator="containsText" text="Score">
      <formula>NOT(ISERROR(SEARCH("Score",BO17)))</formula>
    </cfRule>
    <cfRule type="cellIs" dxfId="5834" priority="5834" operator="greaterThan">
      <formula>$O$17</formula>
    </cfRule>
    <cfRule type="cellIs" dxfId="5833" priority="5835" operator="equal">
      <formula>$O$17</formula>
    </cfRule>
    <cfRule type="cellIs" dxfId="5832" priority="5836" operator="lessThan">
      <formula>$O$17</formula>
    </cfRule>
  </conditionalFormatting>
  <conditionalFormatting sqref="BP17">
    <cfRule type="containsText" dxfId="5831" priority="5829" operator="containsText" text="Score">
      <formula>NOT(ISERROR(SEARCH("Score",BP17)))</formula>
    </cfRule>
    <cfRule type="cellIs" dxfId="5830" priority="5830" operator="greaterThan">
      <formula>$O$17</formula>
    </cfRule>
    <cfRule type="cellIs" dxfId="5829" priority="5831" operator="equal">
      <formula>$O$17</formula>
    </cfRule>
    <cfRule type="cellIs" dxfId="5828" priority="5832" operator="lessThan">
      <formula>$O$17</formula>
    </cfRule>
  </conditionalFormatting>
  <conditionalFormatting sqref="BQ17">
    <cfRule type="containsText" dxfId="5827" priority="5825" operator="containsText" text="Score">
      <formula>NOT(ISERROR(SEARCH("Score",BQ17)))</formula>
    </cfRule>
    <cfRule type="cellIs" dxfId="5826" priority="5826" operator="greaterThan">
      <formula>$O$17</formula>
    </cfRule>
    <cfRule type="cellIs" dxfId="5825" priority="5827" operator="equal">
      <formula>$O$17</formula>
    </cfRule>
    <cfRule type="cellIs" dxfId="5824" priority="5828" operator="lessThan">
      <formula>$O$17</formula>
    </cfRule>
  </conditionalFormatting>
  <conditionalFormatting sqref="AL21">
    <cfRule type="containsText" dxfId="5823" priority="5821" operator="containsText" text="Score">
      <formula>NOT(ISERROR(SEARCH("Score",AL21)))</formula>
    </cfRule>
    <cfRule type="cellIs" dxfId="5822" priority="5822" operator="greaterThan">
      <formula>$O$21</formula>
    </cfRule>
    <cfRule type="cellIs" dxfId="5821" priority="5823" operator="equal">
      <formula>$O$21</formula>
    </cfRule>
    <cfRule type="cellIs" dxfId="5820" priority="5824" operator="lessThan">
      <formula>$O$21</formula>
    </cfRule>
  </conditionalFormatting>
  <conditionalFormatting sqref="AM21">
    <cfRule type="containsText" dxfId="5819" priority="5817" operator="containsText" text="Score">
      <formula>NOT(ISERROR(SEARCH("Score",AM21)))</formula>
    </cfRule>
    <cfRule type="cellIs" dxfId="5818" priority="5818" operator="greaterThan">
      <formula>$O$21</formula>
    </cfRule>
    <cfRule type="cellIs" dxfId="5817" priority="5819" operator="equal">
      <formula>$O$21</formula>
    </cfRule>
    <cfRule type="cellIs" dxfId="5816" priority="5820" operator="lessThan">
      <formula>$O$21</formula>
    </cfRule>
  </conditionalFormatting>
  <conditionalFormatting sqref="BR21">
    <cfRule type="containsText" dxfId="5815" priority="5813" operator="containsText" text="Score">
      <formula>NOT(ISERROR(SEARCH("Score",BR21)))</formula>
    </cfRule>
    <cfRule type="cellIs" dxfId="5814" priority="5814" operator="greaterThan">
      <formula>$O$21</formula>
    </cfRule>
    <cfRule type="cellIs" dxfId="5813" priority="5815" operator="equal">
      <formula>$O$21</formula>
    </cfRule>
    <cfRule type="cellIs" dxfId="5812" priority="5816" operator="lessThan">
      <formula>$O$21</formula>
    </cfRule>
  </conditionalFormatting>
  <conditionalFormatting sqref="AL25">
    <cfRule type="containsText" dxfId="5811" priority="5809" operator="containsText" text="Score">
      <formula>NOT(ISERROR(SEARCH("Score",AL25)))</formula>
    </cfRule>
    <cfRule type="cellIs" dxfId="5810" priority="5810" operator="greaterThan">
      <formula>$O$25</formula>
    </cfRule>
    <cfRule type="cellIs" dxfId="5809" priority="5811" operator="equal">
      <formula>$O$25</formula>
    </cfRule>
    <cfRule type="cellIs" dxfId="5808" priority="5812" operator="lessThan">
      <formula>$O$25</formula>
    </cfRule>
  </conditionalFormatting>
  <conditionalFormatting sqref="AL29">
    <cfRule type="containsText" dxfId="5807" priority="5805" operator="containsText" text="Score">
      <formula>NOT(ISERROR(SEARCH("Score",AL29)))</formula>
    </cfRule>
    <cfRule type="cellIs" dxfId="5806" priority="5806" operator="greaterThan">
      <formula>$O$29</formula>
    </cfRule>
    <cfRule type="cellIs" dxfId="5805" priority="5807" operator="equal">
      <formula>$O$29</formula>
    </cfRule>
    <cfRule type="cellIs" dxfId="5804" priority="5808" operator="lessThan">
      <formula>$O$29</formula>
    </cfRule>
  </conditionalFormatting>
  <conditionalFormatting sqref="AL33">
    <cfRule type="containsText" dxfId="5803" priority="5801" operator="containsText" text="Score">
      <formula>NOT(ISERROR(SEARCH("Score",AL33)))</formula>
    </cfRule>
    <cfRule type="cellIs" dxfId="5802" priority="5802" operator="greaterThan">
      <formula>$O$33</formula>
    </cfRule>
    <cfRule type="cellIs" dxfId="5801" priority="5803" operator="equal">
      <formula>$O$33</formula>
    </cfRule>
    <cfRule type="cellIs" dxfId="5800" priority="5804" operator="lessThan">
      <formula>$O$33</formula>
    </cfRule>
  </conditionalFormatting>
  <conditionalFormatting sqref="AL37">
    <cfRule type="containsText" dxfId="5799" priority="5797" operator="containsText" text="Score">
      <formula>NOT(ISERROR(SEARCH("Score",AL37)))</formula>
    </cfRule>
    <cfRule type="cellIs" dxfId="5798" priority="5798" operator="greaterThan">
      <formula>$O$37</formula>
    </cfRule>
    <cfRule type="cellIs" dxfId="5797" priority="5799" operator="equal">
      <formula>$O$37</formula>
    </cfRule>
    <cfRule type="cellIs" dxfId="5796" priority="5800" operator="lessThan">
      <formula>$O$37</formula>
    </cfRule>
  </conditionalFormatting>
  <conditionalFormatting sqref="AL41">
    <cfRule type="containsText" dxfId="5795" priority="5793" operator="containsText" text="Score">
      <formula>NOT(ISERROR(SEARCH("Score",AL41)))</formula>
    </cfRule>
    <cfRule type="cellIs" dxfId="5794" priority="5794" operator="greaterThan">
      <formula>$O$41</formula>
    </cfRule>
    <cfRule type="cellIs" dxfId="5793" priority="5795" operator="equal">
      <formula>$O$41</formula>
    </cfRule>
    <cfRule type="cellIs" dxfId="5792" priority="5796" operator="lessThan">
      <formula>$O$41</formula>
    </cfRule>
  </conditionalFormatting>
  <conditionalFormatting sqref="AL45">
    <cfRule type="containsText" dxfId="5791" priority="5789" operator="containsText" text="Score">
      <formula>NOT(ISERROR(SEARCH("Score",AL45)))</formula>
    </cfRule>
    <cfRule type="cellIs" dxfId="5790" priority="5790" operator="greaterThan">
      <formula>$O$45</formula>
    </cfRule>
    <cfRule type="cellIs" dxfId="5789" priority="5791" operator="equal">
      <formula>$O$45</formula>
    </cfRule>
    <cfRule type="cellIs" dxfId="5788" priority="5792" operator="lessThan">
      <formula>$O$45</formula>
    </cfRule>
  </conditionalFormatting>
  <conditionalFormatting sqref="AL49">
    <cfRule type="containsText" dxfId="5787" priority="5785" operator="containsText" text="Score">
      <formula>NOT(ISERROR(SEARCH("Score",AL49)))</formula>
    </cfRule>
    <cfRule type="cellIs" dxfId="5786" priority="5786" operator="greaterThan">
      <formula>$O$49</formula>
    </cfRule>
    <cfRule type="cellIs" dxfId="5785" priority="5787" operator="equal">
      <formula>$O$49</formula>
    </cfRule>
    <cfRule type="cellIs" dxfId="5784" priority="5788" operator="lessThan">
      <formula>$O$49</formula>
    </cfRule>
  </conditionalFormatting>
  <conditionalFormatting sqref="AL53">
    <cfRule type="containsText" dxfId="5783" priority="5781" operator="containsText" text="Score">
      <formula>NOT(ISERROR(SEARCH("Score",AL53)))</formula>
    </cfRule>
    <cfRule type="cellIs" dxfId="5782" priority="5782" operator="greaterThan">
      <formula>$O$53</formula>
    </cfRule>
    <cfRule type="cellIs" dxfId="5781" priority="5783" operator="equal">
      <formula>$O$53</formula>
    </cfRule>
    <cfRule type="cellIs" dxfId="5780" priority="5784" operator="lessThan">
      <formula>$O$53</formula>
    </cfRule>
  </conditionalFormatting>
  <conditionalFormatting sqref="AL57">
    <cfRule type="containsText" dxfId="5779" priority="5777" operator="containsText" text="Score">
      <formula>NOT(ISERROR(SEARCH("Score",AL57)))</formula>
    </cfRule>
    <cfRule type="cellIs" dxfId="5778" priority="5778" operator="greaterThan">
      <formula>$O$57</formula>
    </cfRule>
    <cfRule type="cellIs" dxfId="5777" priority="5779" operator="equal">
      <formula>$O$57</formula>
    </cfRule>
    <cfRule type="cellIs" dxfId="5776" priority="5780" operator="lessThan">
      <formula>$O$57</formula>
    </cfRule>
  </conditionalFormatting>
  <conditionalFormatting sqref="AL61">
    <cfRule type="containsText" dxfId="5775" priority="5773" operator="containsText" text="Score">
      <formula>NOT(ISERROR(SEARCH("Score",AL61)))</formula>
    </cfRule>
    <cfRule type="cellIs" dxfId="5774" priority="5774" operator="greaterThan">
      <formula>$O$61</formula>
    </cfRule>
    <cfRule type="cellIs" dxfId="5773" priority="5775" operator="equal">
      <formula>$O$61</formula>
    </cfRule>
    <cfRule type="cellIs" dxfId="5772" priority="5776" operator="lessThan">
      <formula>$O$61</formula>
    </cfRule>
  </conditionalFormatting>
  <conditionalFormatting sqref="AL65">
    <cfRule type="containsText" dxfId="5771" priority="5769" operator="containsText" text="Score">
      <formula>NOT(ISERROR(SEARCH("Score",AL65)))</formula>
    </cfRule>
    <cfRule type="cellIs" dxfId="5770" priority="5770" operator="greaterThan">
      <formula>$O$65</formula>
    </cfRule>
    <cfRule type="cellIs" dxfId="5769" priority="5771" operator="equal">
      <formula>$O$65</formula>
    </cfRule>
    <cfRule type="cellIs" dxfId="5768" priority="5772" operator="lessThan">
      <formula>$O$65</formula>
    </cfRule>
  </conditionalFormatting>
  <conditionalFormatting sqref="AL69">
    <cfRule type="containsText" dxfId="5767" priority="5765" operator="containsText" text="Score">
      <formula>NOT(ISERROR(SEARCH("Score",AL69)))</formula>
    </cfRule>
    <cfRule type="cellIs" dxfId="5766" priority="5766" operator="greaterThan">
      <formula>$O$69</formula>
    </cfRule>
    <cfRule type="cellIs" dxfId="5765" priority="5767" operator="equal">
      <formula>$O$69</formula>
    </cfRule>
    <cfRule type="cellIs" dxfId="5764" priority="5768" operator="lessThan">
      <formula>$O$69</formula>
    </cfRule>
  </conditionalFormatting>
  <conditionalFormatting sqref="AL73">
    <cfRule type="containsText" dxfId="5763" priority="5761" operator="containsText" text="Score">
      <formula>NOT(ISERROR(SEARCH("Score",AL73)))</formula>
    </cfRule>
    <cfRule type="cellIs" dxfId="5762" priority="5762" operator="greaterThan">
      <formula>$O$73</formula>
    </cfRule>
    <cfRule type="cellIs" dxfId="5761" priority="5763" operator="equal">
      <formula>$O$73</formula>
    </cfRule>
    <cfRule type="cellIs" dxfId="5760" priority="5764" operator="lessThan">
      <formula>$O$73</formula>
    </cfRule>
  </conditionalFormatting>
  <conditionalFormatting sqref="AL80">
    <cfRule type="containsText" dxfId="5759" priority="5757" operator="containsText" text="Score">
      <formula>NOT(ISERROR(SEARCH("Score",AL80)))</formula>
    </cfRule>
    <cfRule type="cellIs" dxfId="5758" priority="5758" operator="greaterThan">
      <formula>$O$80</formula>
    </cfRule>
    <cfRule type="cellIs" dxfId="5757" priority="5759" operator="equal">
      <formula>$O$80</formula>
    </cfRule>
    <cfRule type="cellIs" dxfId="5756" priority="5760" operator="lessThan">
      <formula>$O$80</formula>
    </cfRule>
  </conditionalFormatting>
  <conditionalFormatting sqref="AL84">
    <cfRule type="containsText" dxfId="5755" priority="5753" operator="containsText" text="Score">
      <formula>NOT(ISERROR(SEARCH("Score",AL84)))</formula>
    </cfRule>
    <cfRule type="cellIs" dxfId="5754" priority="5754" operator="greaterThan">
      <formula>$O$84</formula>
    </cfRule>
    <cfRule type="cellIs" dxfId="5753" priority="5755" operator="equal">
      <formula>$O$84</formula>
    </cfRule>
    <cfRule type="cellIs" dxfId="5752" priority="5756" operator="lessThan">
      <formula>$O$84</formula>
    </cfRule>
  </conditionalFormatting>
  <conditionalFormatting sqref="AL88">
    <cfRule type="containsText" dxfId="5751" priority="5749" operator="containsText" text="Score">
      <formula>NOT(ISERROR(SEARCH("Score",AL88)))</formula>
    </cfRule>
    <cfRule type="cellIs" dxfId="5750" priority="5750" operator="greaterThan">
      <formula>$O$88</formula>
    </cfRule>
    <cfRule type="cellIs" dxfId="5749" priority="5751" operator="equal">
      <formula>$O$88</formula>
    </cfRule>
    <cfRule type="cellIs" dxfId="5748" priority="5752" operator="lessThan">
      <formula>$O$88</formula>
    </cfRule>
  </conditionalFormatting>
  <conditionalFormatting sqref="AL92">
    <cfRule type="containsText" dxfId="5747" priority="5745" operator="containsText" text="Score">
      <formula>NOT(ISERROR(SEARCH("Score",AL92)))</formula>
    </cfRule>
    <cfRule type="cellIs" dxfId="5746" priority="5746" operator="greaterThan">
      <formula>$O$92</formula>
    </cfRule>
    <cfRule type="cellIs" dxfId="5745" priority="5747" operator="equal">
      <formula>$O$92</formula>
    </cfRule>
    <cfRule type="cellIs" dxfId="5744" priority="5748" operator="lessThan">
      <formula>$O$92</formula>
    </cfRule>
  </conditionalFormatting>
  <conditionalFormatting sqref="AL96">
    <cfRule type="containsText" dxfId="5743" priority="5741" operator="containsText" text="Score">
      <formula>NOT(ISERROR(SEARCH("Score",AL96)))</formula>
    </cfRule>
    <cfRule type="cellIs" dxfId="5742" priority="5742" operator="greaterThan">
      <formula>$O$96</formula>
    </cfRule>
    <cfRule type="cellIs" dxfId="5741" priority="5743" operator="equal">
      <formula>$O$96</formula>
    </cfRule>
    <cfRule type="cellIs" dxfId="5740" priority="5744" operator="lessThan">
      <formula>$O$96</formula>
    </cfRule>
  </conditionalFormatting>
  <conditionalFormatting sqref="AL100">
    <cfRule type="containsText" dxfId="5739" priority="5737" operator="containsText" text="Score">
      <formula>NOT(ISERROR(SEARCH("Score",AL100)))</formula>
    </cfRule>
    <cfRule type="cellIs" dxfId="5738" priority="5738" operator="greaterThan">
      <formula>$O$100</formula>
    </cfRule>
    <cfRule type="cellIs" dxfId="5737" priority="5739" operator="equal">
      <formula>$O$100</formula>
    </cfRule>
    <cfRule type="cellIs" dxfId="5736" priority="5740" operator="lessThan">
      <formula>$O$100</formula>
    </cfRule>
  </conditionalFormatting>
  <conditionalFormatting sqref="AL104">
    <cfRule type="containsText" dxfId="5735" priority="5733" operator="containsText" text="Score">
      <formula>NOT(ISERROR(SEARCH("Score",AL104)))</formula>
    </cfRule>
    <cfRule type="cellIs" dxfId="5734" priority="5734" operator="greaterThan">
      <formula>$O$104</formula>
    </cfRule>
    <cfRule type="cellIs" dxfId="5733" priority="5735" operator="equal">
      <formula>$O$104</formula>
    </cfRule>
    <cfRule type="cellIs" dxfId="5732" priority="5736" operator="lessThan">
      <formula>$O$104</formula>
    </cfRule>
  </conditionalFormatting>
  <conditionalFormatting sqref="AL108">
    <cfRule type="containsText" dxfId="5731" priority="5729" operator="containsText" text="Score">
      <formula>NOT(ISERROR(SEARCH("Score",AL108)))</formula>
    </cfRule>
    <cfRule type="cellIs" dxfId="5730" priority="5730" operator="greaterThan">
      <formula>$O$108</formula>
    </cfRule>
    <cfRule type="cellIs" dxfId="5729" priority="5731" operator="equal">
      <formula>$O$108</formula>
    </cfRule>
    <cfRule type="cellIs" dxfId="5728" priority="5732" operator="lessThan">
      <formula>$O$108</formula>
    </cfRule>
  </conditionalFormatting>
  <conditionalFormatting sqref="AL112">
    <cfRule type="containsText" dxfId="5727" priority="5725" operator="containsText" text="Score">
      <formula>NOT(ISERROR(SEARCH("Score",AL112)))</formula>
    </cfRule>
    <cfRule type="cellIs" dxfId="5726" priority="5726" operator="greaterThan">
      <formula>$O$112</formula>
    </cfRule>
    <cfRule type="cellIs" dxfId="5725" priority="5727" operator="equal">
      <formula>$O$112</formula>
    </cfRule>
    <cfRule type="cellIs" dxfId="5724" priority="5728" operator="lessThan">
      <formula>$O$112</formula>
    </cfRule>
  </conditionalFormatting>
  <conditionalFormatting sqref="AL116">
    <cfRule type="containsText" dxfId="5723" priority="5721" operator="containsText" text="Score">
      <formula>NOT(ISERROR(SEARCH("Score",AL116)))</formula>
    </cfRule>
    <cfRule type="cellIs" dxfId="5722" priority="5722" operator="greaterThan">
      <formula>$O$116</formula>
    </cfRule>
    <cfRule type="cellIs" dxfId="5721" priority="5723" operator="equal">
      <formula>$O$116</formula>
    </cfRule>
    <cfRule type="cellIs" dxfId="5720" priority="5724" operator="lessThan">
      <formula>$O$116</formula>
    </cfRule>
  </conditionalFormatting>
  <conditionalFormatting sqref="AL120">
    <cfRule type="containsText" dxfId="5719" priority="5717" operator="containsText" text="Score">
      <formula>NOT(ISERROR(SEARCH("Score",AL120)))</formula>
    </cfRule>
    <cfRule type="cellIs" dxfId="5718" priority="5718" operator="greaterThan">
      <formula>$O$120</formula>
    </cfRule>
    <cfRule type="cellIs" dxfId="5717" priority="5719" operator="equal">
      <formula>$O$120</formula>
    </cfRule>
    <cfRule type="cellIs" dxfId="5716" priority="5720" operator="lessThan">
      <formula>$O$120</formula>
    </cfRule>
  </conditionalFormatting>
  <conditionalFormatting sqref="AL124">
    <cfRule type="containsText" dxfId="5715" priority="5713" operator="containsText" text="Score">
      <formula>NOT(ISERROR(SEARCH("Score",AL124)))</formula>
    </cfRule>
    <cfRule type="cellIs" dxfId="5714" priority="5714" operator="greaterThan">
      <formula>$O$124</formula>
    </cfRule>
    <cfRule type="cellIs" dxfId="5713" priority="5715" operator="equal">
      <formula>$O$124</formula>
    </cfRule>
    <cfRule type="cellIs" dxfId="5712" priority="5716" operator="lessThan">
      <formula>$O$124</formula>
    </cfRule>
  </conditionalFormatting>
  <conditionalFormatting sqref="AL128">
    <cfRule type="containsText" dxfId="5711" priority="5709" operator="containsText" text="Score">
      <formula>NOT(ISERROR(SEARCH("Score",AL128)))</formula>
    </cfRule>
    <cfRule type="cellIs" dxfId="5710" priority="5710" operator="greaterThan">
      <formula>$O$128</formula>
    </cfRule>
    <cfRule type="cellIs" dxfId="5709" priority="5711" operator="equal">
      <formula>$O$128</formula>
    </cfRule>
    <cfRule type="cellIs" dxfId="5708" priority="5712" operator="lessThan">
      <formula>$O$128</formula>
    </cfRule>
  </conditionalFormatting>
  <conditionalFormatting sqref="AL132">
    <cfRule type="containsText" dxfId="5707" priority="5705" operator="containsText" text="Score">
      <formula>NOT(ISERROR(SEARCH("Score",AL132)))</formula>
    </cfRule>
    <cfRule type="cellIs" dxfId="5706" priority="5706" operator="greaterThan">
      <formula>$O$132</formula>
    </cfRule>
    <cfRule type="cellIs" dxfId="5705" priority="5707" operator="equal">
      <formula>$O$132</formula>
    </cfRule>
    <cfRule type="cellIs" dxfId="5704" priority="5708" operator="lessThan">
      <formula>$O$132</formula>
    </cfRule>
  </conditionalFormatting>
  <conditionalFormatting sqref="AL136">
    <cfRule type="containsText" dxfId="5703" priority="5701" operator="containsText" text="Score">
      <formula>NOT(ISERROR(SEARCH("Score",AL136)))</formula>
    </cfRule>
    <cfRule type="cellIs" dxfId="5702" priority="5702" operator="greaterThan">
      <formula>$O$136</formula>
    </cfRule>
    <cfRule type="cellIs" dxfId="5701" priority="5703" operator="equal">
      <formula>$O$136</formula>
    </cfRule>
    <cfRule type="cellIs" dxfId="5700" priority="5704" operator="lessThan">
      <formula>$O$136</formula>
    </cfRule>
  </conditionalFormatting>
  <conditionalFormatting sqref="AL144:BR144 AL148:BR148 AL152:BR152 AL156:BR156 AL160:BR160 AL164:BR164 AL168:BR168 AL172:BR172 AL176:BR176 AL180:BR180 AL184:BR184 AL188:BR188 AL192:BR192 AL196:BR196 AL200:BR200">
    <cfRule type="cellIs" dxfId="5699" priority="5700" operator="greaterThan">
      <formula>0.05</formula>
    </cfRule>
  </conditionalFormatting>
  <conditionalFormatting sqref="O155:P155">
    <cfRule type="cellIs" dxfId="5698" priority="5697" operator="between">
      <formula>1</formula>
      <formula>700</formula>
    </cfRule>
    <cfRule type="cellIs" dxfId="5697" priority="5699" operator="between">
      <formula>1</formula>
      <formula>700</formula>
    </cfRule>
  </conditionalFormatting>
  <conditionalFormatting sqref="K143:P143 K147:P147 K151:P151 K155:N155 K163:P163 K159:P159 K167:P167 K171:P171 K175:P175 K179:P179 K183:P183 K187:P187 K191:P191 K195:P195 K199:P199">
    <cfRule type="cellIs" dxfId="5696" priority="5698" operator="between">
      <formula>1</formula>
      <formula>700</formula>
    </cfRule>
  </conditionalFormatting>
  <conditionalFormatting sqref="AF144:AJ144 AF148:AJ148 AF152:AJ152 AF156:AJ156 AF160:AJ160 AF164:AJ164 AF168:AJ168 AF172:AJ172 AF176:AJ176 AF180:AJ180 AF184:AJ184 AF188:AJ188 AF192:AJ192 AF196:AJ196 AF200:AJ200">
    <cfRule type="cellIs" dxfId="5695" priority="5696" operator="greaterThan">
      <formula>0.05</formula>
    </cfRule>
  </conditionalFormatting>
  <conditionalFormatting sqref="U143 U151 U159 U167 U175 U183 U191 U199 U147 U155 U163 U171 U179 U187 U195">
    <cfRule type="cellIs" dxfId="5694" priority="5695" operator="between">
      <formula>0.05</formula>
      <formula>700</formula>
    </cfRule>
  </conditionalFormatting>
  <conditionalFormatting sqref="U144 U152 U160 U168 U176 U184 U192 U200 U148 U156 U164 U172 U180 U188 U196">
    <cfRule type="cellIs" dxfId="5693" priority="5694" operator="equal">
      <formula>1</formula>
    </cfRule>
  </conditionalFormatting>
  <conditionalFormatting sqref="T143:T144 T151:T152 T159:T160 T167:T168 T175:T176 T183:T184 T191:T192 T199:T200 T145:U145 T153:U153 T161:U161 T169:U169 T177:U177 T185:U185 T193:U193 T201:U201 V143:V145 V151:V153 V159:V161 V167:V169 V175:V177 V183:V185 V191:V193 V199:V201 T150:V150 T158:V158 T166:V166 T174:V174 T182:V182 T190:V190 T198:V198 T147:T148 T155:T156 T163:T164 T171:T172 T179:T180 T187:T188 T195:T196 T149:U149 T157:U157 T165:U165 T173:U173 T181:U181 T189:U189 T197:U197 V147:V149 V155:V157 V163:V165 V171:V173 V179:V181 V187:V189 V195:V197 T146:V146 T154:V154 T162:V162 T170:V170 T178:V178 T186:V186 T194:V194 T142:V142">
    <cfRule type="cellIs" dxfId="5692" priority="5693" operator="equal">
      <formula>1</formula>
    </cfRule>
  </conditionalFormatting>
  <conditionalFormatting sqref="I144 I148 I152 I156 I160 I164 I168 I172 I176 I180 I184 I188 I192 I196 I200">
    <cfRule type="cellIs" dxfId="5691" priority="5692" operator="between">
      <formula>0.05</formula>
      <formula>100</formula>
    </cfRule>
  </conditionalFormatting>
  <conditionalFormatting sqref="K144:O144 K148:O148 K152:O152 K156:O156 K160:O160 K164:O164 K168:O168 K172:O172 K176:O176 K180:O180 K184:O184 K188:O188 K192:O192 K196:O196 K200:O200">
    <cfRule type="cellIs" dxfId="5690" priority="5691" operator="between">
      <formula>0.05</formula>
      <formula>100</formula>
    </cfRule>
  </conditionalFormatting>
  <conditionalFormatting sqref="AF144 AF148 AF152 AF156 AF160 AF164 AF168 AF172 AF176 AF180 AF184 AF188 AF192 AF196 AF200">
    <cfRule type="containsText" dxfId="5689" priority="5690" operator="containsText" text="ABP">
      <formula>NOT(ISERROR(SEARCH("ABP",AF144)))</formula>
    </cfRule>
  </conditionalFormatting>
  <conditionalFormatting sqref="AG144:AI144 AG148:AI148 AG152:AI152 AG156:AI156 AG160:AI160 AG164:AI164 AG168:AI168 AG172:AI172 AG176:AI176 AG180:AI180 AG184:AI184 AG188:AI188 AG192:AI192 AG196:AI196 AG200:AI200">
    <cfRule type="containsText" dxfId="5688" priority="5689" operator="containsText" text="ABP">
      <formula>NOT(ISERROR(SEARCH("ABP",AG144)))</formula>
    </cfRule>
  </conditionalFormatting>
  <conditionalFormatting sqref="AJ144 AJ148 AJ152 AJ156 AJ160 AJ164 AJ168 AJ172 AJ176 AJ180 AJ184 AJ188 AJ192 AJ196 AJ200">
    <cfRule type="containsText" dxfId="5687" priority="5688" operator="containsText" text="ABP">
      <formula>NOT(ISERROR(SEARCH("ABP",AJ144)))</formula>
    </cfRule>
  </conditionalFormatting>
  <conditionalFormatting sqref="AL144 AL148 AL152 AL156 AL160 AL164 AL168 AL172 AL176 AL180 AL184 AL188 AL192 AL196 AL200">
    <cfRule type="containsText" dxfId="5686" priority="5687" operator="containsText" text="ABP">
      <formula>NOT(ISERROR(SEARCH("ABP",AL144)))</formula>
    </cfRule>
  </conditionalFormatting>
  <conditionalFormatting sqref="AM144:BQ144 AM148:BQ148 AM152:BQ152 AM156:BQ156 AM160:BQ160 AM164:BQ164 AM168:BQ168 AM172:BQ172 AM176:BQ176 AM180:BQ180 AM184:BQ184 AM188:BQ188 AM192:BQ192 AM196:BQ196 AM200:BQ200">
    <cfRule type="containsText" dxfId="5685" priority="5686" operator="containsText" text="ABP">
      <formula>NOT(ISERROR(SEARCH("ABP",AM144)))</formula>
    </cfRule>
  </conditionalFormatting>
  <conditionalFormatting sqref="BR144 BR148 BR152 BR156 BR160 BR164 BR168 BR172 BR176 BR180 BR184 BR188 BR192 BR196 BR200">
    <cfRule type="containsText" dxfId="5684" priority="5685" operator="containsText" text="ABP">
      <formula>NOT(ISERROR(SEARCH("ABP",BR144)))</formula>
    </cfRule>
  </conditionalFormatting>
  <conditionalFormatting sqref="AL143">
    <cfRule type="containsText" dxfId="5683" priority="5681" operator="containsText" text="Score">
      <formula>NOT(ISERROR(SEARCH("Score",AL143)))</formula>
    </cfRule>
    <cfRule type="cellIs" dxfId="5682" priority="5682" operator="greaterThan">
      <formula>$O$80</formula>
    </cfRule>
    <cfRule type="cellIs" dxfId="5681" priority="5683" operator="equal">
      <formula>$O$80</formula>
    </cfRule>
    <cfRule type="cellIs" dxfId="5680" priority="5684" operator="lessThan">
      <formula>$O$80</formula>
    </cfRule>
  </conditionalFormatting>
  <conditionalFormatting sqref="AL147">
    <cfRule type="containsText" dxfId="5679" priority="5677" operator="containsText" text="Score">
      <formula>NOT(ISERROR(SEARCH("Score",AL147)))</formula>
    </cfRule>
    <cfRule type="cellIs" dxfId="5678" priority="5678" operator="greaterThan">
      <formula>$O$84</formula>
    </cfRule>
    <cfRule type="cellIs" dxfId="5677" priority="5679" operator="equal">
      <formula>$O$84</formula>
    </cfRule>
    <cfRule type="cellIs" dxfId="5676" priority="5680" operator="lessThan">
      <formula>$O$84</formula>
    </cfRule>
  </conditionalFormatting>
  <conditionalFormatting sqref="AL151">
    <cfRule type="containsText" dxfId="5675" priority="5673" operator="containsText" text="Score">
      <formula>NOT(ISERROR(SEARCH("Score",AL151)))</formula>
    </cfRule>
    <cfRule type="cellIs" dxfId="5674" priority="5674" operator="greaterThan">
      <formula>$O$88</formula>
    </cfRule>
    <cfRule type="cellIs" dxfId="5673" priority="5675" operator="equal">
      <formula>$O$88</formula>
    </cfRule>
    <cfRule type="cellIs" dxfId="5672" priority="5676" operator="lessThan">
      <formula>$O$88</formula>
    </cfRule>
  </conditionalFormatting>
  <conditionalFormatting sqref="AL155">
    <cfRule type="containsText" dxfId="5671" priority="5669" operator="containsText" text="Score">
      <formula>NOT(ISERROR(SEARCH("Score",AL155)))</formula>
    </cfRule>
    <cfRule type="cellIs" dxfId="5670" priority="5670" operator="greaterThan">
      <formula>$O$92</formula>
    </cfRule>
    <cfRule type="cellIs" dxfId="5669" priority="5671" operator="equal">
      <formula>$O$92</formula>
    </cfRule>
    <cfRule type="cellIs" dxfId="5668" priority="5672" operator="lessThan">
      <formula>$O$92</formula>
    </cfRule>
  </conditionalFormatting>
  <conditionalFormatting sqref="AL159">
    <cfRule type="containsText" dxfId="5667" priority="5665" operator="containsText" text="Score">
      <formula>NOT(ISERROR(SEARCH("Score",AL159)))</formula>
    </cfRule>
    <cfRule type="cellIs" dxfId="5666" priority="5666" operator="greaterThan">
      <formula>$O$96</formula>
    </cfRule>
    <cfRule type="cellIs" dxfId="5665" priority="5667" operator="equal">
      <formula>$O$96</formula>
    </cfRule>
    <cfRule type="cellIs" dxfId="5664" priority="5668" operator="lessThan">
      <formula>$O$96</formula>
    </cfRule>
  </conditionalFormatting>
  <conditionalFormatting sqref="AL163">
    <cfRule type="containsText" dxfId="5663" priority="5661" operator="containsText" text="Score">
      <formula>NOT(ISERROR(SEARCH("Score",AL163)))</formula>
    </cfRule>
    <cfRule type="cellIs" dxfId="5662" priority="5662" operator="greaterThan">
      <formula>$O$100</formula>
    </cfRule>
    <cfRule type="cellIs" dxfId="5661" priority="5663" operator="equal">
      <formula>$O$100</formula>
    </cfRule>
    <cfRule type="cellIs" dxfId="5660" priority="5664" operator="lessThan">
      <formula>$O$100</formula>
    </cfRule>
  </conditionalFormatting>
  <conditionalFormatting sqref="AL167">
    <cfRule type="containsText" dxfId="5659" priority="5657" operator="containsText" text="Score">
      <formula>NOT(ISERROR(SEARCH("Score",AL167)))</formula>
    </cfRule>
    <cfRule type="cellIs" dxfId="5658" priority="5658" operator="greaterThan">
      <formula>$O$104</formula>
    </cfRule>
    <cfRule type="cellIs" dxfId="5657" priority="5659" operator="equal">
      <formula>$O$104</formula>
    </cfRule>
    <cfRule type="cellIs" dxfId="5656" priority="5660" operator="lessThan">
      <formula>$O$104</formula>
    </cfRule>
  </conditionalFormatting>
  <conditionalFormatting sqref="AL171">
    <cfRule type="containsText" dxfId="5655" priority="5653" operator="containsText" text="Score">
      <formula>NOT(ISERROR(SEARCH("Score",AL171)))</formula>
    </cfRule>
    <cfRule type="cellIs" dxfId="5654" priority="5654" operator="greaterThan">
      <formula>$O$108</formula>
    </cfRule>
    <cfRule type="cellIs" dxfId="5653" priority="5655" operator="equal">
      <formula>$O$108</formula>
    </cfRule>
    <cfRule type="cellIs" dxfId="5652" priority="5656" operator="lessThan">
      <formula>$O$108</formula>
    </cfRule>
  </conditionalFormatting>
  <conditionalFormatting sqref="AL175">
    <cfRule type="containsText" dxfId="5651" priority="5649" operator="containsText" text="Score">
      <formula>NOT(ISERROR(SEARCH("Score",AL175)))</formula>
    </cfRule>
    <cfRule type="cellIs" dxfId="5650" priority="5650" operator="greaterThan">
      <formula>$O$112</formula>
    </cfRule>
    <cfRule type="cellIs" dxfId="5649" priority="5651" operator="equal">
      <formula>$O$112</formula>
    </cfRule>
    <cfRule type="cellIs" dxfId="5648" priority="5652" operator="lessThan">
      <formula>$O$112</formula>
    </cfRule>
  </conditionalFormatting>
  <conditionalFormatting sqref="AL179">
    <cfRule type="containsText" dxfId="5647" priority="5645" operator="containsText" text="Score">
      <formula>NOT(ISERROR(SEARCH("Score",AL179)))</formula>
    </cfRule>
    <cfRule type="cellIs" dxfId="5646" priority="5646" operator="greaterThan">
      <formula>$O$116</formula>
    </cfRule>
    <cfRule type="cellIs" dxfId="5645" priority="5647" operator="equal">
      <formula>$O$116</formula>
    </cfRule>
    <cfRule type="cellIs" dxfId="5644" priority="5648" operator="lessThan">
      <formula>$O$116</formula>
    </cfRule>
  </conditionalFormatting>
  <conditionalFormatting sqref="AL183">
    <cfRule type="containsText" dxfId="5643" priority="5641" operator="containsText" text="Score">
      <formula>NOT(ISERROR(SEARCH("Score",AL183)))</formula>
    </cfRule>
    <cfRule type="cellIs" dxfId="5642" priority="5642" operator="greaterThan">
      <formula>$O$120</formula>
    </cfRule>
    <cfRule type="cellIs" dxfId="5641" priority="5643" operator="equal">
      <formula>$O$120</formula>
    </cfRule>
    <cfRule type="cellIs" dxfId="5640" priority="5644" operator="lessThan">
      <formula>$O$120</formula>
    </cfRule>
  </conditionalFormatting>
  <conditionalFormatting sqref="AL187">
    <cfRule type="containsText" dxfId="5639" priority="5637" operator="containsText" text="Score">
      <formula>NOT(ISERROR(SEARCH("Score",AL187)))</formula>
    </cfRule>
    <cfRule type="cellIs" dxfId="5638" priority="5638" operator="greaterThan">
      <formula>$O$124</formula>
    </cfRule>
    <cfRule type="cellIs" dxfId="5637" priority="5639" operator="equal">
      <formula>$O$124</formula>
    </cfRule>
    <cfRule type="cellIs" dxfId="5636" priority="5640" operator="lessThan">
      <formula>$O$124</formula>
    </cfRule>
  </conditionalFormatting>
  <conditionalFormatting sqref="AL191">
    <cfRule type="containsText" dxfId="5635" priority="5633" operator="containsText" text="Score">
      <formula>NOT(ISERROR(SEARCH("Score",AL191)))</formula>
    </cfRule>
    <cfRule type="cellIs" dxfId="5634" priority="5634" operator="greaterThan">
      <formula>$O$128</formula>
    </cfRule>
    <cfRule type="cellIs" dxfId="5633" priority="5635" operator="equal">
      <formula>$O$128</formula>
    </cfRule>
    <cfRule type="cellIs" dxfId="5632" priority="5636" operator="lessThan">
      <formula>$O$128</formula>
    </cfRule>
  </conditionalFormatting>
  <conditionalFormatting sqref="AL195">
    <cfRule type="containsText" dxfId="5631" priority="5629" operator="containsText" text="Score">
      <formula>NOT(ISERROR(SEARCH("Score",AL195)))</formula>
    </cfRule>
    <cfRule type="cellIs" dxfId="5630" priority="5630" operator="greaterThan">
      <formula>$O$132</formula>
    </cfRule>
    <cfRule type="cellIs" dxfId="5629" priority="5631" operator="equal">
      <formula>$O$132</formula>
    </cfRule>
    <cfRule type="cellIs" dxfId="5628" priority="5632" operator="lessThan">
      <formula>$O$132</formula>
    </cfRule>
  </conditionalFormatting>
  <conditionalFormatting sqref="AL199">
    <cfRule type="containsText" dxfId="5627" priority="5625" operator="containsText" text="Score">
      <formula>NOT(ISERROR(SEARCH("Score",AL199)))</formula>
    </cfRule>
    <cfRule type="cellIs" dxfId="5626" priority="5626" operator="greaterThan">
      <formula>$O$136</formula>
    </cfRule>
    <cfRule type="cellIs" dxfId="5625" priority="5627" operator="equal">
      <formula>$O$136</formula>
    </cfRule>
    <cfRule type="cellIs" dxfId="5624" priority="5628" operator="lessThan">
      <formula>$O$136</formula>
    </cfRule>
  </conditionalFormatting>
  <conditionalFormatting sqref="AM25">
    <cfRule type="containsText" dxfId="5623" priority="5621" operator="containsText" text="Score">
      <formula>NOT(ISERROR(SEARCH("Score",AM25)))</formula>
    </cfRule>
    <cfRule type="cellIs" dxfId="5622" priority="5622" operator="greaterThan">
      <formula>$O$25</formula>
    </cfRule>
    <cfRule type="cellIs" dxfId="5621" priority="5623" operator="equal">
      <formula>$O$25</formula>
    </cfRule>
    <cfRule type="cellIs" dxfId="5620" priority="5624" operator="lessThan">
      <formula>$O$25</formula>
    </cfRule>
  </conditionalFormatting>
  <conditionalFormatting sqref="AM29">
    <cfRule type="containsText" dxfId="5619" priority="5617" operator="containsText" text="Score">
      <formula>NOT(ISERROR(SEARCH("Score",AM29)))</formula>
    </cfRule>
    <cfRule type="cellIs" dxfId="5618" priority="5618" operator="greaterThan">
      <formula>$O$29</formula>
    </cfRule>
    <cfRule type="cellIs" dxfId="5617" priority="5619" operator="equal">
      <formula>$O$29</formula>
    </cfRule>
    <cfRule type="cellIs" dxfId="5616" priority="5620" operator="lessThan">
      <formula>$O$29</formula>
    </cfRule>
  </conditionalFormatting>
  <conditionalFormatting sqref="AM33">
    <cfRule type="containsText" dxfId="5615" priority="5613" operator="containsText" text="Score">
      <formula>NOT(ISERROR(SEARCH("Score",AM33)))</formula>
    </cfRule>
    <cfRule type="cellIs" dxfId="5614" priority="5614" operator="greaterThan">
      <formula>$O$33</formula>
    </cfRule>
    <cfRule type="cellIs" dxfId="5613" priority="5615" operator="equal">
      <formula>$O$33</formula>
    </cfRule>
    <cfRule type="cellIs" dxfId="5612" priority="5616" operator="lessThan">
      <formula>$O$33</formula>
    </cfRule>
  </conditionalFormatting>
  <conditionalFormatting sqref="AM37">
    <cfRule type="containsText" dxfId="5611" priority="5609" operator="containsText" text="Score">
      <formula>NOT(ISERROR(SEARCH("Score",AM37)))</formula>
    </cfRule>
    <cfRule type="cellIs" dxfId="5610" priority="5610" operator="greaterThan">
      <formula>$O$37</formula>
    </cfRule>
    <cfRule type="cellIs" dxfId="5609" priority="5611" operator="equal">
      <formula>$O$37</formula>
    </cfRule>
    <cfRule type="cellIs" dxfId="5608" priority="5612" operator="lessThan">
      <formula>$O$37</formula>
    </cfRule>
  </conditionalFormatting>
  <conditionalFormatting sqref="AM41">
    <cfRule type="containsText" dxfId="5607" priority="5605" operator="containsText" text="Score">
      <formula>NOT(ISERROR(SEARCH("Score",AM41)))</formula>
    </cfRule>
    <cfRule type="cellIs" dxfId="5606" priority="5606" operator="greaterThan">
      <formula>$O$41</formula>
    </cfRule>
    <cfRule type="cellIs" dxfId="5605" priority="5607" operator="equal">
      <formula>$O$41</formula>
    </cfRule>
    <cfRule type="cellIs" dxfId="5604" priority="5608" operator="lessThan">
      <formula>$O$41</formula>
    </cfRule>
  </conditionalFormatting>
  <conditionalFormatting sqref="AM45">
    <cfRule type="containsText" dxfId="5603" priority="5601" operator="containsText" text="Score">
      <formula>NOT(ISERROR(SEARCH("Score",AM45)))</formula>
    </cfRule>
    <cfRule type="cellIs" dxfId="5602" priority="5602" operator="greaterThan">
      <formula>$O$45</formula>
    </cfRule>
    <cfRule type="cellIs" dxfId="5601" priority="5603" operator="equal">
      <formula>$O$45</formula>
    </cfRule>
    <cfRule type="cellIs" dxfId="5600" priority="5604" operator="lessThan">
      <formula>$O$45</formula>
    </cfRule>
  </conditionalFormatting>
  <conditionalFormatting sqref="AM49">
    <cfRule type="containsText" dxfId="5599" priority="5597" operator="containsText" text="Score">
      <formula>NOT(ISERROR(SEARCH("Score",AM49)))</formula>
    </cfRule>
    <cfRule type="cellIs" dxfId="5598" priority="5598" operator="greaterThan">
      <formula>$O$49</formula>
    </cfRule>
    <cfRule type="cellIs" dxfId="5597" priority="5599" operator="equal">
      <formula>$O$49</formula>
    </cfRule>
    <cfRule type="cellIs" dxfId="5596" priority="5600" operator="lessThan">
      <formula>$O$49</formula>
    </cfRule>
  </conditionalFormatting>
  <conditionalFormatting sqref="AM53">
    <cfRule type="containsText" dxfId="5595" priority="5593" operator="containsText" text="Score">
      <formula>NOT(ISERROR(SEARCH("Score",AM53)))</formula>
    </cfRule>
    <cfRule type="cellIs" dxfId="5594" priority="5594" operator="greaterThan">
      <formula>$O$53</formula>
    </cfRule>
    <cfRule type="cellIs" dxfId="5593" priority="5595" operator="equal">
      <formula>$O$53</formula>
    </cfRule>
    <cfRule type="cellIs" dxfId="5592" priority="5596" operator="lessThan">
      <formula>$O$53</formula>
    </cfRule>
  </conditionalFormatting>
  <conditionalFormatting sqref="AM57">
    <cfRule type="containsText" dxfId="5591" priority="5589" operator="containsText" text="Score">
      <formula>NOT(ISERROR(SEARCH("Score",AM57)))</formula>
    </cfRule>
    <cfRule type="cellIs" dxfId="5590" priority="5590" operator="greaterThan">
      <formula>$O$57</formula>
    </cfRule>
    <cfRule type="cellIs" dxfId="5589" priority="5591" operator="equal">
      <formula>$O$57</formula>
    </cfRule>
    <cfRule type="cellIs" dxfId="5588" priority="5592" operator="lessThan">
      <formula>$O$57</formula>
    </cfRule>
  </conditionalFormatting>
  <conditionalFormatting sqref="AM61">
    <cfRule type="containsText" dxfId="5587" priority="5585" operator="containsText" text="Score">
      <formula>NOT(ISERROR(SEARCH("Score",AM61)))</formula>
    </cfRule>
    <cfRule type="cellIs" dxfId="5586" priority="5586" operator="greaterThan">
      <formula>$O$61</formula>
    </cfRule>
    <cfRule type="cellIs" dxfId="5585" priority="5587" operator="equal">
      <formula>$O$61</formula>
    </cfRule>
    <cfRule type="cellIs" dxfId="5584" priority="5588" operator="lessThan">
      <formula>$O$61</formula>
    </cfRule>
  </conditionalFormatting>
  <conditionalFormatting sqref="AM65">
    <cfRule type="containsText" dxfId="5583" priority="5581" operator="containsText" text="Score">
      <formula>NOT(ISERROR(SEARCH("Score",AM65)))</formula>
    </cfRule>
    <cfRule type="cellIs" dxfId="5582" priority="5582" operator="greaterThan">
      <formula>$O$65</formula>
    </cfRule>
    <cfRule type="cellIs" dxfId="5581" priority="5583" operator="equal">
      <formula>$O$65</formula>
    </cfRule>
    <cfRule type="cellIs" dxfId="5580" priority="5584" operator="lessThan">
      <formula>$O$65</formula>
    </cfRule>
  </conditionalFormatting>
  <conditionalFormatting sqref="AM69">
    <cfRule type="containsText" dxfId="5579" priority="5577" operator="containsText" text="Score">
      <formula>NOT(ISERROR(SEARCH("Score",AM69)))</formula>
    </cfRule>
    <cfRule type="cellIs" dxfId="5578" priority="5578" operator="greaterThan">
      <formula>$O$69</formula>
    </cfRule>
    <cfRule type="cellIs" dxfId="5577" priority="5579" operator="equal">
      <formula>$O$69</formula>
    </cfRule>
    <cfRule type="cellIs" dxfId="5576" priority="5580" operator="lessThan">
      <formula>$O$69</formula>
    </cfRule>
  </conditionalFormatting>
  <conditionalFormatting sqref="AM73">
    <cfRule type="containsText" dxfId="5575" priority="5573" operator="containsText" text="Score">
      <formula>NOT(ISERROR(SEARCH("Score",AM73)))</formula>
    </cfRule>
    <cfRule type="cellIs" dxfId="5574" priority="5574" operator="greaterThan">
      <formula>$O$73</formula>
    </cfRule>
    <cfRule type="cellIs" dxfId="5573" priority="5575" operator="equal">
      <formula>$O$73</formula>
    </cfRule>
    <cfRule type="cellIs" dxfId="5572" priority="5576" operator="lessThan">
      <formula>$O$73</formula>
    </cfRule>
  </conditionalFormatting>
  <conditionalFormatting sqref="AM80">
    <cfRule type="containsText" dxfId="5571" priority="5569" operator="containsText" text="Score">
      <formula>NOT(ISERROR(SEARCH("Score",AM80)))</formula>
    </cfRule>
    <cfRule type="cellIs" dxfId="5570" priority="5570" operator="greaterThan">
      <formula>$O$80</formula>
    </cfRule>
    <cfRule type="cellIs" dxfId="5569" priority="5571" operator="equal">
      <formula>$O$80</formula>
    </cfRule>
    <cfRule type="cellIs" dxfId="5568" priority="5572" operator="lessThan">
      <formula>$O$80</formula>
    </cfRule>
  </conditionalFormatting>
  <conditionalFormatting sqref="AM84">
    <cfRule type="containsText" dxfId="5567" priority="5565" operator="containsText" text="Score">
      <formula>NOT(ISERROR(SEARCH("Score",AM84)))</formula>
    </cfRule>
    <cfRule type="cellIs" dxfId="5566" priority="5566" operator="greaterThan">
      <formula>$O$84</formula>
    </cfRule>
    <cfRule type="cellIs" dxfId="5565" priority="5567" operator="equal">
      <formula>$O$84</formula>
    </cfRule>
    <cfRule type="cellIs" dxfId="5564" priority="5568" operator="lessThan">
      <formula>$O$84</formula>
    </cfRule>
  </conditionalFormatting>
  <conditionalFormatting sqref="AM88">
    <cfRule type="containsText" dxfId="5563" priority="5561" operator="containsText" text="Score">
      <formula>NOT(ISERROR(SEARCH("Score",AM88)))</formula>
    </cfRule>
    <cfRule type="cellIs" dxfId="5562" priority="5562" operator="greaterThan">
      <formula>$O$88</formula>
    </cfRule>
    <cfRule type="cellIs" dxfId="5561" priority="5563" operator="equal">
      <formula>$O$88</formula>
    </cfRule>
    <cfRule type="cellIs" dxfId="5560" priority="5564" operator="lessThan">
      <formula>$O$88</formula>
    </cfRule>
  </conditionalFormatting>
  <conditionalFormatting sqref="AM92">
    <cfRule type="containsText" dxfId="5559" priority="5557" operator="containsText" text="Score">
      <formula>NOT(ISERROR(SEARCH("Score",AM92)))</formula>
    </cfRule>
    <cfRule type="cellIs" dxfId="5558" priority="5558" operator="greaterThan">
      <formula>$O$92</formula>
    </cfRule>
    <cfRule type="cellIs" dxfId="5557" priority="5559" operator="equal">
      <formula>$O$92</formula>
    </cfRule>
    <cfRule type="cellIs" dxfId="5556" priority="5560" operator="lessThan">
      <formula>$O$92</formula>
    </cfRule>
  </conditionalFormatting>
  <conditionalFormatting sqref="AM96">
    <cfRule type="containsText" dxfId="5555" priority="5553" operator="containsText" text="Score">
      <formula>NOT(ISERROR(SEARCH("Score",AM96)))</formula>
    </cfRule>
    <cfRule type="cellIs" dxfId="5554" priority="5554" operator="greaterThan">
      <formula>$O$96</formula>
    </cfRule>
    <cfRule type="cellIs" dxfId="5553" priority="5555" operator="equal">
      <formula>$O$96</formula>
    </cfRule>
    <cfRule type="cellIs" dxfId="5552" priority="5556" operator="lessThan">
      <formula>$O$96</formula>
    </cfRule>
  </conditionalFormatting>
  <conditionalFormatting sqref="AM100">
    <cfRule type="containsText" dxfId="5551" priority="5549" operator="containsText" text="Score">
      <formula>NOT(ISERROR(SEARCH("Score",AM100)))</formula>
    </cfRule>
    <cfRule type="cellIs" dxfId="5550" priority="5550" operator="greaterThan">
      <formula>$O$100</formula>
    </cfRule>
    <cfRule type="cellIs" dxfId="5549" priority="5551" operator="equal">
      <formula>$O$100</formula>
    </cfRule>
    <cfRule type="cellIs" dxfId="5548" priority="5552" operator="lessThan">
      <formula>$O$100</formula>
    </cfRule>
  </conditionalFormatting>
  <conditionalFormatting sqref="AM104">
    <cfRule type="containsText" dxfId="5547" priority="5545" operator="containsText" text="Score">
      <formula>NOT(ISERROR(SEARCH("Score",AM104)))</formula>
    </cfRule>
    <cfRule type="cellIs" dxfId="5546" priority="5546" operator="greaterThan">
      <formula>$O$104</formula>
    </cfRule>
    <cfRule type="cellIs" dxfId="5545" priority="5547" operator="equal">
      <formula>$O$104</formula>
    </cfRule>
    <cfRule type="cellIs" dxfId="5544" priority="5548" operator="lessThan">
      <formula>$O$104</formula>
    </cfRule>
  </conditionalFormatting>
  <conditionalFormatting sqref="AM108">
    <cfRule type="containsText" dxfId="5543" priority="5541" operator="containsText" text="Score">
      <formula>NOT(ISERROR(SEARCH("Score",AM108)))</formula>
    </cfRule>
    <cfRule type="cellIs" dxfId="5542" priority="5542" operator="greaterThan">
      <formula>$O$108</formula>
    </cfRule>
    <cfRule type="cellIs" dxfId="5541" priority="5543" operator="equal">
      <formula>$O$108</formula>
    </cfRule>
    <cfRule type="cellIs" dxfId="5540" priority="5544" operator="lessThan">
      <formula>$O$108</formula>
    </cfRule>
  </conditionalFormatting>
  <conditionalFormatting sqref="AM112">
    <cfRule type="containsText" dxfId="5539" priority="5537" operator="containsText" text="Score">
      <formula>NOT(ISERROR(SEARCH("Score",AM112)))</formula>
    </cfRule>
    <cfRule type="cellIs" dxfId="5538" priority="5538" operator="greaterThan">
      <formula>$O$112</formula>
    </cfRule>
    <cfRule type="cellIs" dxfId="5537" priority="5539" operator="equal">
      <formula>$O$112</formula>
    </cfRule>
    <cfRule type="cellIs" dxfId="5536" priority="5540" operator="lessThan">
      <formula>$O$112</formula>
    </cfRule>
  </conditionalFormatting>
  <conditionalFormatting sqref="AM116">
    <cfRule type="containsText" dxfId="5535" priority="5533" operator="containsText" text="Score">
      <formula>NOT(ISERROR(SEARCH("Score",AM116)))</formula>
    </cfRule>
    <cfRule type="cellIs" dxfId="5534" priority="5534" operator="greaterThan">
      <formula>$O$116</formula>
    </cfRule>
    <cfRule type="cellIs" dxfId="5533" priority="5535" operator="equal">
      <formula>$O$116</formula>
    </cfRule>
    <cfRule type="cellIs" dxfId="5532" priority="5536" operator="lessThan">
      <formula>$O$116</formula>
    </cfRule>
  </conditionalFormatting>
  <conditionalFormatting sqref="AM120">
    <cfRule type="containsText" dxfId="5531" priority="5529" operator="containsText" text="Score">
      <formula>NOT(ISERROR(SEARCH("Score",AM120)))</formula>
    </cfRule>
    <cfRule type="cellIs" dxfId="5530" priority="5530" operator="greaterThan">
      <formula>$O$120</formula>
    </cfRule>
    <cfRule type="cellIs" dxfId="5529" priority="5531" operator="equal">
      <formula>$O$120</formula>
    </cfRule>
    <cfRule type="cellIs" dxfId="5528" priority="5532" operator="lessThan">
      <formula>$O$120</formula>
    </cfRule>
  </conditionalFormatting>
  <conditionalFormatting sqref="AM124">
    <cfRule type="containsText" dxfId="5527" priority="5525" operator="containsText" text="Score">
      <formula>NOT(ISERROR(SEARCH("Score",AM124)))</formula>
    </cfRule>
    <cfRule type="cellIs" dxfId="5526" priority="5526" operator="greaterThan">
      <formula>$O$124</formula>
    </cfRule>
    <cfRule type="cellIs" dxfId="5525" priority="5527" operator="equal">
      <formula>$O$124</formula>
    </cfRule>
    <cfRule type="cellIs" dxfId="5524" priority="5528" operator="lessThan">
      <formula>$O$124</formula>
    </cfRule>
  </conditionalFormatting>
  <conditionalFormatting sqref="AM128">
    <cfRule type="containsText" dxfId="5523" priority="5521" operator="containsText" text="Score">
      <formula>NOT(ISERROR(SEARCH("Score",AM128)))</formula>
    </cfRule>
    <cfRule type="cellIs" dxfId="5522" priority="5522" operator="greaterThan">
      <formula>$O$128</formula>
    </cfRule>
    <cfRule type="cellIs" dxfId="5521" priority="5523" operator="equal">
      <formula>$O$128</formula>
    </cfRule>
    <cfRule type="cellIs" dxfId="5520" priority="5524" operator="lessThan">
      <formula>$O$128</formula>
    </cfRule>
  </conditionalFormatting>
  <conditionalFormatting sqref="AM132">
    <cfRule type="containsText" dxfId="5519" priority="5517" operator="containsText" text="Score">
      <formula>NOT(ISERROR(SEARCH("Score",AM132)))</formula>
    </cfRule>
    <cfRule type="cellIs" dxfId="5518" priority="5518" operator="greaterThan">
      <formula>$O$132</formula>
    </cfRule>
    <cfRule type="cellIs" dxfId="5517" priority="5519" operator="equal">
      <formula>$O$132</formula>
    </cfRule>
    <cfRule type="cellIs" dxfId="5516" priority="5520" operator="lessThan">
      <formula>$O$132</formula>
    </cfRule>
  </conditionalFormatting>
  <conditionalFormatting sqref="AM136">
    <cfRule type="containsText" dxfId="5515" priority="5513" operator="containsText" text="Score">
      <formula>NOT(ISERROR(SEARCH("Score",AM136)))</formula>
    </cfRule>
    <cfRule type="cellIs" dxfId="5514" priority="5514" operator="greaterThan">
      <formula>$O$136</formula>
    </cfRule>
    <cfRule type="cellIs" dxfId="5513" priority="5515" operator="equal">
      <formula>$O$136</formula>
    </cfRule>
    <cfRule type="cellIs" dxfId="5512" priority="5516" operator="lessThan">
      <formula>$O$136</formula>
    </cfRule>
  </conditionalFormatting>
  <conditionalFormatting sqref="AM143">
    <cfRule type="containsText" dxfId="5511" priority="5509" operator="containsText" text="Score">
      <formula>NOT(ISERROR(SEARCH("Score",AM143)))</formula>
    </cfRule>
    <cfRule type="cellIs" dxfId="5510" priority="5510" operator="greaterThan">
      <formula>$O$143</formula>
    </cfRule>
    <cfRule type="cellIs" dxfId="5509" priority="5511" operator="equal">
      <formula>$O$143</formula>
    </cfRule>
    <cfRule type="cellIs" dxfId="5508" priority="5512" operator="lessThan">
      <formula>$O$143</formula>
    </cfRule>
  </conditionalFormatting>
  <conditionalFormatting sqref="AM147">
    <cfRule type="containsText" dxfId="5507" priority="5505" operator="containsText" text="Score">
      <formula>NOT(ISERROR(SEARCH("Score",AM147)))</formula>
    </cfRule>
    <cfRule type="cellIs" dxfId="5506" priority="5506" operator="greaterThan">
      <formula>$O$147</formula>
    </cfRule>
    <cfRule type="cellIs" dxfId="5505" priority="5507" operator="equal">
      <formula>$O$147</formula>
    </cfRule>
    <cfRule type="cellIs" dxfId="5504" priority="5508" operator="lessThan">
      <formula>$O$147</formula>
    </cfRule>
  </conditionalFormatting>
  <conditionalFormatting sqref="AM151">
    <cfRule type="containsText" dxfId="5503" priority="5501" operator="containsText" text="Score">
      <formula>NOT(ISERROR(SEARCH("Score",AM151)))</formula>
    </cfRule>
    <cfRule type="cellIs" dxfId="5502" priority="5502" operator="greaterThan">
      <formula>$O$151</formula>
    </cfRule>
    <cfRule type="cellIs" dxfId="5501" priority="5503" operator="equal">
      <formula>$O$151</formula>
    </cfRule>
    <cfRule type="cellIs" dxfId="5500" priority="5504" operator="lessThan">
      <formula>$O$151</formula>
    </cfRule>
  </conditionalFormatting>
  <conditionalFormatting sqref="AM155">
    <cfRule type="containsText" dxfId="5499" priority="5497" operator="containsText" text="Score">
      <formula>NOT(ISERROR(SEARCH("Score",AM155)))</formula>
    </cfRule>
    <cfRule type="cellIs" dxfId="5498" priority="5498" operator="greaterThan">
      <formula>$O$155</formula>
    </cfRule>
    <cfRule type="cellIs" dxfId="5497" priority="5499" operator="equal">
      <formula>$O$155</formula>
    </cfRule>
    <cfRule type="cellIs" dxfId="5496" priority="5500" operator="lessThan">
      <formula>$O$155</formula>
    </cfRule>
  </conditionalFormatting>
  <conditionalFormatting sqref="AM159">
    <cfRule type="containsText" dxfId="5495" priority="5493" operator="containsText" text="Score">
      <formula>NOT(ISERROR(SEARCH("Score",AM159)))</formula>
    </cfRule>
    <cfRule type="cellIs" dxfId="5494" priority="5494" operator="greaterThan">
      <formula>$O$159</formula>
    </cfRule>
    <cfRule type="cellIs" dxfId="5493" priority="5495" operator="equal">
      <formula>$O$159</formula>
    </cfRule>
    <cfRule type="cellIs" dxfId="5492" priority="5496" operator="lessThan">
      <formula>$O$159</formula>
    </cfRule>
  </conditionalFormatting>
  <conditionalFormatting sqref="AM163">
    <cfRule type="containsText" dxfId="5491" priority="5489" operator="containsText" text="Score">
      <formula>NOT(ISERROR(SEARCH("Score",AM163)))</formula>
    </cfRule>
    <cfRule type="cellIs" dxfId="5490" priority="5490" operator="greaterThan">
      <formula>$O$163</formula>
    </cfRule>
    <cfRule type="cellIs" dxfId="5489" priority="5491" operator="equal">
      <formula>$O$163</formula>
    </cfRule>
    <cfRule type="cellIs" dxfId="5488" priority="5492" operator="lessThan">
      <formula>$O$163</formula>
    </cfRule>
  </conditionalFormatting>
  <conditionalFormatting sqref="AM167">
    <cfRule type="containsText" dxfId="5487" priority="5485" operator="containsText" text="Score">
      <formula>NOT(ISERROR(SEARCH("Score",AM167)))</formula>
    </cfRule>
    <cfRule type="cellIs" dxfId="5486" priority="5486" operator="greaterThan">
      <formula>$O$167</formula>
    </cfRule>
    <cfRule type="cellIs" dxfId="5485" priority="5487" operator="equal">
      <formula>$O$167</formula>
    </cfRule>
    <cfRule type="cellIs" dxfId="5484" priority="5488" operator="lessThan">
      <formula>$O$167</formula>
    </cfRule>
  </conditionalFormatting>
  <conditionalFormatting sqref="AM171">
    <cfRule type="containsText" dxfId="5483" priority="5481" operator="containsText" text="Score">
      <formula>NOT(ISERROR(SEARCH("Score",AM171)))</formula>
    </cfRule>
    <cfRule type="cellIs" dxfId="5482" priority="5482" operator="greaterThan">
      <formula>$O$171</formula>
    </cfRule>
    <cfRule type="cellIs" dxfId="5481" priority="5483" operator="equal">
      <formula>$O$171</formula>
    </cfRule>
    <cfRule type="cellIs" dxfId="5480" priority="5484" operator="lessThan">
      <formula>$O$171</formula>
    </cfRule>
  </conditionalFormatting>
  <conditionalFormatting sqref="AM175">
    <cfRule type="containsText" dxfId="5479" priority="5477" operator="containsText" text="Score">
      <formula>NOT(ISERROR(SEARCH("Score",AM175)))</formula>
    </cfRule>
    <cfRule type="cellIs" dxfId="5478" priority="5478" operator="greaterThan">
      <formula>$O$175</formula>
    </cfRule>
    <cfRule type="cellIs" dxfId="5477" priority="5479" operator="equal">
      <formula>$O$175</formula>
    </cfRule>
    <cfRule type="cellIs" dxfId="5476" priority="5480" operator="lessThan">
      <formula>$O$175</formula>
    </cfRule>
  </conditionalFormatting>
  <conditionalFormatting sqref="AM179">
    <cfRule type="containsText" dxfId="5475" priority="5473" operator="containsText" text="Score">
      <formula>NOT(ISERROR(SEARCH("Score",AM179)))</formula>
    </cfRule>
    <cfRule type="cellIs" dxfId="5474" priority="5474" operator="greaterThan">
      <formula>$O$179</formula>
    </cfRule>
    <cfRule type="cellIs" dxfId="5473" priority="5475" operator="equal">
      <formula>$O$179</formula>
    </cfRule>
    <cfRule type="cellIs" dxfId="5472" priority="5476" operator="lessThan">
      <formula>$O$179</formula>
    </cfRule>
  </conditionalFormatting>
  <conditionalFormatting sqref="AM183">
    <cfRule type="containsText" dxfId="5471" priority="5469" operator="containsText" text="Score">
      <formula>NOT(ISERROR(SEARCH("Score",AM183)))</formula>
    </cfRule>
    <cfRule type="cellIs" dxfId="5470" priority="5470" operator="greaterThan">
      <formula>$O$183</formula>
    </cfRule>
    <cfRule type="cellIs" dxfId="5469" priority="5471" operator="equal">
      <formula>$O$183</formula>
    </cfRule>
    <cfRule type="cellIs" dxfId="5468" priority="5472" operator="lessThan">
      <formula>$O$183</formula>
    </cfRule>
  </conditionalFormatting>
  <conditionalFormatting sqref="AM187">
    <cfRule type="containsText" dxfId="5467" priority="5465" operator="containsText" text="Score">
      <formula>NOT(ISERROR(SEARCH("Score",AM187)))</formula>
    </cfRule>
    <cfRule type="cellIs" dxfId="5466" priority="5466" operator="greaterThan">
      <formula>$O$187</formula>
    </cfRule>
    <cfRule type="cellIs" dxfId="5465" priority="5467" operator="equal">
      <formula>$O$187</formula>
    </cfRule>
    <cfRule type="cellIs" dxfId="5464" priority="5468" operator="lessThan">
      <formula>$O$187</formula>
    </cfRule>
  </conditionalFormatting>
  <conditionalFormatting sqref="AM191">
    <cfRule type="containsText" dxfId="5463" priority="5461" operator="containsText" text="Score">
      <formula>NOT(ISERROR(SEARCH("Score",AM191)))</formula>
    </cfRule>
    <cfRule type="cellIs" dxfId="5462" priority="5462" operator="greaterThan">
      <formula>$O$191</formula>
    </cfRule>
    <cfRule type="cellIs" dxfId="5461" priority="5463" operator="equal">
      <formula>$O$191</formula>
    </cfRule>
    <cfRule type="cellIs" dxfId="5460" priority="5464" operator="lessThan">
      <formula>$O$191</formula>
    </cfRule>
  </conditionalFormatting>
  <conditionalFormatting sqref="AM195">
    <cfRule type="containsText" dxfId="5459" priority="5457" operator="containsText" text="Score">
      <formula>NOT(ISERROR(SEARCH("Score",AM195)))</formula>
    </cfRule>
    <cfRule type="cellIs" dxfId="5458" priority="5458" operator="greaterThan">
      <formula>$O$195</formula>
    </cfRule>
    <cfRule type="cellIs" dxfId="5457" priority="5459" operator="equal">
      <formula>$O$195</formula>
    </cfRule>
    <cfRule type="cellIs" dxfId="5456" priority="5460" operator="lessThan">
      <formula>$O$195</formula>
    </cfRule>
  </conditionalFormatting>
  <conditionalFormatting sqref="AM199">
    <cfRule type="containsText" dxfId="5455" priority="5453" operator="containsText" text="Score">
      <formula>NOT(ISERROR(SEARCH("Score",AM199)))</formula>
    </cfRule>
    <cfRule type="cellIs" dxfId="5454" priority="5454" operator="greaterThan">
      <formula>$O$199</formula>
    </cfRule>
    <cfRule type="cellIs" dxfId="5453" priority="5455" operator="equal">
      <formula>$O$199</formula>
    </cfRule>
    <cfRule type="cellIs" dxfId="5452" priority="5456" operator="lessThan">
      <formula>$O$199</formula>
    </cfRule>
  </conditionalFormatting>
  <conditionalFormatting sqref="AN21">
    <cfRule type="containsText" dxfId="5451" priority="5449" operator="containsText" text="Score">
      <formula>NOT(ISERROR(SEARCH("Score",AN21)))</formula>
    </cfRule>
    <cfRule type="cellIs" dxfId="5450" priority="5450" operator="greaterThan">
      <formula>$O$21</formula>
    </cfRule>
    <cfRule type="cellIs" dxfId="5449" priority="5451" operator="equal">
      <formula>$O$21</formula>
    </cfRule>
    <cfRule type="cellIs" dxfId="5448" priority="5452" operator="lessThan">
      <formula>$O$21</formula>
    </cfRule>
  </conditionalFormatting>
  <conditionalFormatting sqref="AO21">
    <cfRule type="containsText" dxfId="5447" priority="5445" operator="containsText" text="Score">
      <formula>NOT(ISERROR(SEARCH("Score",AO21)))</formula>
    </cfRule>
    <cfRule type="cellIs" dxfId="5446" priority="5446" operator="greaterThan">
      <formula>$O$21</formula>
    </cfRule>
    <cfRule type="cellIs" dxfId="5445" priority="5447" operator="equal">
      <formula>$O$21</formula>
    </cfRule>
    <cfRule type="cellIs" dxfId="5444" priority="5448" operator="lessThan">
      <formula>$O$21</formula>
    </cfRule>
  </conditionalFormatting>
  <conditionalFormatting sqref="AP21">
    <cfRule type="containsText" dxfId="5443" priority="5441" operator="containsText" text="Score">
      <formula>NOT(ISERROR(SEARCH("Score",AP21)))</formula>
    </cfRule>
    <cfRule type="cellIs" dxfId="5442" priority="5442" operator="greaterThan">
      <formula>$O$21</formula>
    </cfRule>
    <cfRule type="cellIs" dxfId="5441" priority="5443" operator="equal">
      <formula>$O$21</formula>
    </cfRule>
    <cfRule type="cellIs" dxfId="5440" priority="5444" operator="lessThan">
      <formula>$O$21</formula>
    </cfRule>
  </conditionalFormatting>
  <conditionalFormatting sqref="AQ21">
    <cfRule type="containsText" dxfId="5439" priority="5437" operator="containsText" text="Score">
      <formula>NOT(ISERROR(SEARCH("Score",AQ21)))</formula>
    </cfRule>
    <cfRule type="cellIs" dxfId="5438" priority="5438" operator="greaterThan">
      <formula>$O$21</formula>
    </cfRule>
    <cfRule type="cellIs" dxfId="5437" priority="5439" operator="equal">
      <formula>$O$21</formula>
    </cfRule>
    <cfRule type="cellIs" dxfId="5436" priority="5440" operator="lessThan">
      <formula>$O$21</formula>
    </cfRule>
  </conditionalFormatting>
  <conditionalFormatting sqref="AR21">
    <cfRule type="containsText" dxfId="5435" priority="5433" operator="containsText" text="Score">
      <formula>NOT(ISERROR(SEARCH("Score",AR21)))</formula>
    </cfRule>
    <cfRule type="cellIs" dxfId="5434" priority="5434" operator="greaterThan">
      <formula>$O$21</formula>
    </cfRule>
    <cfRule type="cellIs" dxfId="5433" priority="5435" operator="equal">
      <formula>$O$21</formula>
    </cfRule>
    <cfRule type="cellIs" dxfId="5432" priority="5436" operator="lessThan">
      <formula>$O$21</formula>
    </cfRule>
  </conditionalFormatting>
  <conditionalFormatting sqref="AS21">
    <cfRule type="containsText" dxfId="5431" priority="5429" operator="containsText" text="Score">
      <formula>NOT(ISERROR(SEARCH("Score",AS21)))</formula>
    </cfRule>
    <cfRule type="cellIs" dxfId="5430" priority="5430" operator="greaterThan">
      <formula>$O$21</formula>
    </cfRule>
    <cfRule type="cellIs" dxfId="5429" priority="5431" operator="equal">
      <formula>$O$21</formula>
    </cfRule>
    <cfRule type="cellIs" dxfId="5428" priority="5432" operator="lessThan">
      <formula>$O$21</formula>
    </cfRule>
  </conditionalFormatting>
  <conditionalFormatting sqref="AT21">
    <cfRule type="containsText" dxfId="5427" priority="5425" operator="containsText" text="Score">
      <formula>NOT(ISERROR(SEARCH("Score",AT21)))</formula>
    </cfRule>
    <cfRule type="cellIs" dxfId="5426" priority="5426" operator="greaterThan">
      <formula>$O$21</formula>
    </cfRule>
    <cfRule type="cellIs" dxfId="5425" priority="5427" operator="equal">
      <formula>$O$21</formula>
    </cfRule>
    <cfRule type="cellIs" dxfId="5424" priority="5428" operator="lessThan">
      <formula>$O$21</formula>
    </cfRule>
  </conditionalFormatting>
  <conditionalFormatting sqref="AU21">
    <cfRule type="containsText" dxfId="5423" priority="5421" operator="containsText" text="Score">
      <formula>NOT(ISERROR(SEARCH("Score",AU21)))</formula>
    </cfRule>
    <cfRule type="cellIs" dxfId="5422" priority="5422" operator="greaterThan">
      <formula>$O$21</formula>
    </cfRule>
    <cfRule type="cellIs" dxfId="5421" priority="5423" operator="equal">
      <formula>$O$21</formula>
    </cfRule>
    <cfRule type="cellIs" dxfId="5420" priority="5424" operator="lessThan">
      <formula>$O$21</formula>
    </cfRule>
  </conditionalFormatting>
  <conditionalFormatting sqref="AV21">
    <cfRule type="containsText" dxfId="5419" priority="5417" operator="containsText" text="Score">
      <formula>NOT(ISERROR(SEARCH("Score",AV21)))</formula>
    </cfRule>
    <cfRule type="cellIs" dxfId="5418" priority="5418" operator="greaterThan">
      <formula>$O$21</formula>
    </cfRule>
    <cfRule type="cellIs" dxfId="5417" priority="5419" operator="equal">
      <formula>$O$21</formula>
    </cfRule>
    <cfRule type="cellIs" dxfId="5416" priority="5420" operator="lessThan">
      <formula>$O$21</formula>
    </cfRule>
  </conditionalFormatting>
  <conditionalFormatting sqref="AW21">
    <cfRule type="containsText" dxfId="5415" priority="5413" operator="containsText" text="Score">
      <formula>NOT(ISERROR(SEARCH("Score",AW21)))</formula>
    </cfRule>
    <cfRule type="cellIs" dxfId="5414" priority="5414" operator="greaterThan">
      <formula>$O$21</formula>
    </cfRule>
    <cfRule type="cellIs" dxfId="5413" priority="5415" operator="equal">
      <formula>$O$21</formula>
    </cfRule>
    <cfRule type="cellIs" dxfId="5412" priority="5416" operator="lessThan">
      <formula>$O$21</formula>
    </cfRule>
  </conditionalFormatting>
  <conditionalFormatting sqref="AX21">
    <cfRule type="containsText" dxfId="5411" priority="5409" operator="containsText" text="Score">
      <formula>NOT(ISERROR(SEARCH("Score",AX21)))</formula>
    </cfRule>
    <cfRule type="cellIs" dxfId="5410" priority="5410" operator="greaterThan">
      <formula>$O$21</formula>
    </cfRule>
    <cfRule type="cellIs" dxfId="5409" priority="5411" operator="equal">
      <formula>$O$21</formula>
    </cfRule>
    <cfRule type="cellIs" dxfId="5408" priority="5412" operator="lessThan">
      <formula>$O$21</formula>
    </cfRule>
  </conditionalFormatting>
  <conditionalFormatting sqref="AY21">
    <cfRule type="containsText" dxfId="5407" priority="5405" operator="containsText" text="Score">
      <formula>NOT(ISERROR(SEARCH("Score",AY21)))</formula>
    </cfRule>
    <cfRule type="cellIs" dxfId="5406" priority="5406" operator="greaterThan">
      <formula>$O$21</formula>
    </cfRule>
    <cfRule type="cellIs" dxfId="5405" priority="5407" operator="equal">
      <formula>$O$21</formula>
    </cfRule>
    <cfRule type="cellIs" dxfId="5404" priority="5408" operator="lessThan">
      <formula>$O$21</formula>
    </cfRule>
  </conditionalFormatting>
  <conditionalFormatting sqref="AZ21">
    <cfRule type="containsText" dxfId="5403" priority="5401" operator="containsText" text="Score">
      <formula>NOT(ISERROR(SEARCH("Score",AZ21)))</formula>
    </cfRule>
    <cfRule type="cellIs" dxfId="5402" priority="5402" operator="greaterThan">
      <formula>$O$21</formula>
    </cfRule>
    <cfRule type="cellIs" dxfId="5401" priority="5403" operator="equal">
      <formula>$O$21</formula>
    </cfRule>
    <cfRule type="cellIs" dxfId="5400" priority="5404" operator="lessThan">
      <formula>$O$21</formula>
    </cfRule>
  </conditionalFormatting>
  <conditionalFormatting sqref="BA21">
    <cfRule type="containsText" dxfId="5399" priority="5397" operator="containsText" text="Score">
      <formula>NOT(ISERROR(SEARCH("Score",BA21)))</formula>
    </cfRule>
    <cfRule type="cellIs" dxfId="5398" priority="5398" operator="greaterThan">
      <formula>$O$21</formula>
    </cfRule>
    <cfRule type="cellIs" dxfId="5397" priority="5399" operator="equal">
      <formula>$O$21</formula>
    </cfRule>
    <cfRule type="cellIs" dxfId="5396" priority="5400" operator="lessThan">
      <formula>$O$21</formula>
    </cfRule>
  </conditionalFormatting>
  <conditionalFormatting sqref="BB21">
    <cfRule type="containsText" dxfId="5395" priority="5393" operator="containsText" text="Score">
      <formula>NOT(ISERROR(SEARCH("Score",BB21)))</formula>
    </cfRule>
    <cfRule type="cellIs" dxfId="5394" priority="5394" operator="greaterThan">
      <formula>$O$21</formula>
    </cfRule>
    <cfRule type="cellIs" dxfId="5393" priority="5395" operator="equal">
      <formula>$O$21</formula>
    </cfRule>
    <cfRule type="cellIs" dxfId="5392" priority="5396" operator="lessThan">
      <formula>$O$21</formula>
    </cfRule>
  </conditionalFormatting>
  <conditionalFormatting sqref="BC21">
    <cfRule type="containsText" dxfId="5391" priority="5389" operator="containsText" text="Score">
      <formula>NOT(ISERROR(SEARCH("Score",BC21)))</formula>
    </cfRule>
    <cfRule type="cellIs" dxfId="5390" priority="5390" operator="greaterThan">
      <formula>$O$21</formula>
    </cfRule>
    <cfRule type="cellIs" dxfId="5389" priority="5391" operator="equal">
      <formula>$O$21</formula>
    </cfRule>
    <cfRule type="cellIs" dxfId="5388" priority="5392" operator="lessThan">
      <formula>$O$21</formula>
    </cfRule>
  </conditionalFormatting>
  <conditionalFormatting sqref="BD21">
    <cfRule type="containsText" dxfId="5387" priority="5385" operator="containsText" text="Score">
      <formula>NOT(ISERROR(SEARCH("Score",BD21)))</formula>
    </cfRule>
    <cfRule type="cellIs" dxfId="5386" priority="5386" operator="greaterThan">
      <formula>$O$21</formula>
    </cfRule>
    <cfRule type="cellIs" dxfId="5385" priority="5387" operator="equal">
      <formula>$O$21</formula>
    </cfRule>
    <cfRule type="cellIs" dxfId="5384" priority="5388" operator="lessThan">
      <formula>$O$21</formula>
    </cfRule>
  </conditionalFormatting>
  <conditionalFormatting sqref="BE21">
    <cfRule type="containsText" dxfId="5383" priority="5381" operator="containsText" text="Score">
      <formula>NOT(ISERROR(SEARCH("Score",BE21)))</formula>
    </cfRule>
    <cfRule type="cellIs" dxfId="5382" priority="5382" operator="greaterThan">
      <formula>$O$21</formula>
    </cfRule>
    <cfRule type="cellIs" dxfId="5381" priority="5383" operator="equal">
      <formula>$O$21</formula>
    </cfRule>
    <cfRule type="cellIs" dxfId="5380" priority="5384" operator="lessThan">
      <formula>$O$21</formula>
    </cfRule>
  </conditionalFormatting>
  <conditionalFormatting sqref="BF21">
    <cfRule type="containsText" dxfId="5379" priority="5377" operator="containsText" text="Score">
      <formula>NOT(ISERROR(SEARCH("Score",BF21)))</formula>
    </cfRule>
    <cfRule type="cellIs" dxfId="5378" priority="5378" operator="greaterThan">
      <formula>$O$21</formula>
    </cfRule>
    <cfRule type="cellIs" dxfId="5377" priority="5379" operator="equal">
      <formula>$O$21</formula>
    </cfRule>
    <cfRule type="cellIs" dxfId="5376" priority="5380" operator="lessThan">
      <formula>$O$21</formula>
    </cfRule>
  </conditionalFormatting>
  <conditionalFormatting sqref="BG21">
    <cfRule type="containsText" dxfId="5375" priority="5373" operator="containsText" text="Score">
      <formula>NOT(ISERROR(SEARCH("Score",BG21)))</formula>
    </cfRule>
    <cfRule type="cellIs" dxfId="5374" priority="5374" operator="greaterThan">
      <formula>$O$21</formula>
    </cfRule>
    <cfRule type="cellIs" dxfId="5373" priority="5375" operator="equal">
      <formula>$O$21</formula>
    </cfRule>
    <cfRule type="cellIs" dxfId="5372" priority="5376" operator="lessThan">
      <formula>$O$21</formula>
    </cfRule>
  </conditionalFormatting>
  <conditionalFormatting sqref="BH21">
    <cfRule type="containsText" dxfId="5371" priority="5369" operator="containsText" text="Score">
      <formula>NOT(ISERROR(SEARCH("Score",BH21)))</formula>
    </cfRule>
    <cfRule type="cellIs" dxfId="5370" priority="5370" operator="greaterThan">
      <formula>$O$21</formula>
    </cfRule>
    <cfRule type="cellIs" dxfId="5369" priority="5371" operator="equal">
      <formula>$O$21</formula>
    </cfRule>
    <cfRule type="cellIs" dxfId="5368" priority="5372" operator="lessThan">
      <formula>$O$21</formula>
    </cfRule>
  </conditionalFormatting>
  <conditionalFormatting sqref="BI21">
    <cfRule type="containsText" dxfId="5367" priority="5365" operator="containsText" text="Score">
      <formula>NOT(ISERROR(SEARCH("Score",BI21)))</formula>
    </cfRule>
    <cfRule type="cellIs" dxfId="5366" priority="5366" operator="greaterThan">
      <formula>$O$21</formula>
    </cfRule>
    <cfRule type="cellIs" dxfId="5365" priority="5367" operator="equal">
      <formula>$O$21</formula>
    </cfRule>
    <cfRule type="cellIs" dxfId="5364" priority="5368" operator="lessThan">
      <formula>$O$21</formula>
    </cfRule>
  </conditionalFormatting>
  <conditionalFormatting sqref="BJ21">
    <cfRule type="containsText" dxfId="5363" priority="5361" operator="containsText" text="Score">
      <formula>NOT(ISERROR(SEARCH("Score",BJ21)))</formula>
    </cfRule>
    <cfRule type="cellIs" dxfId="5362" priority="5362" operator="greaterThan">
      <formula>$O$21</formula>
    </cfRule>
    <cfRule type="cellIs" dxfId="5361" priority="5363" operator="equal">
      <formula>$O$21</formula>
    </cfRule>
    <cfRule type="cellIs" dxfId="5360" priority="5364" operator="lessThan">
      <formula>$O$21</formula>
    </cfRule>
  </conditionalFormatting>
  <conditionalFormatting sqref="BK21">
    <cfRule type="containsText" dxfId="5359" priority="5357" operator="containsText" text="Score">
      <formula>NOT(ISERROR(SEARCH("Score",BK21)))</formula>
    </cfRule>
    <cfRule type="cellIs" dxfId="5358" priority="5358" operator="greaterThan">
      <formula>$O$21</formula>
    </cfRule>
    <cfRule type="cellIs" dxfId="5357" priority="5359" operator="equal">
      <formula>$O$21</formula>
    </cfRule>
    <cfRule type="cellIs" dxfId="5356" priority="5360" operator="lessThan">
      <formula>$O$21</formula>
    </cfRule>
  </conditionalFormatting>
  <conditionalFormatting sqref="BL21">
    <cfRule type="containsText" dxfId="5355" priority="5353" operator="containsText" text="Score">
      <formula>NOT(ISERROR(SEARCH("Score",BL21)))</formula>
    </cfRule>
    <cfRule type="cellIs" dxfId="5354" priority="5354" operator="greaterThan">
      <formula>$O$21</formula>
    </cfRule>
    <cfRule type="cellIs" dxfId="5353" priority="5355" operator="equal">
      <formula>$O$21</formula>
    </cfRule>
    <cfRule type="cellIs" dxfId="5352" priority="5356" operator="lessThan">
      <formula>$O$21</formula>
    </cfRule>
  </conditionalFormatting>
  <conditionalFormatting sqref="BM21">
    <cfRule type="containsText" dxfId="5351" priority="5349" operator="containsText" text="Score">
      <formula>NOT(ISERROR(SEARCH("Score",BM21)))</formula>
    </cfRule>
    <cfRule type="cellIs" dxfId="5350" priority="5350" operator="greaterThan">
      <formula>$O$21</formula>
    </cfRule>
    <cfRule type="cellIs" dxfId="5349" priority="5351" operator="equal">
      <formula>$O$21</formula>
    </cfRule>
    <cfRule type="cellIs" dxfId="5348" priority="5352" operator="lessThan">
      <formula>$O$21</formula>
    </cfRule>
  </conditionalFormatting>
  <conditionalFormatting sqref="BN21">
    <cfRule type="containsText" dxfId="5347" priority="5345" operator="containsText" text="Score">
      <formula>NOT(ISERROR(SEARCH("Score",BN21)))</formula>
    </cfRule>
    <cfRule type="cellIs" dxfId="5346" priority="5346" operator="greaterThan">
      <formula>$O$21</formula>
    </cfRule>
    <cfRule type="cellIs" dxfId="5345" priority="5347" operator="equal">
      <formula>$O$21</formula>
    </cfRule>
    <cfRule type="cellIs" dxfId="5344" priority="5348" operator="lessThan">
      <formula>$O$21</formula>
    </cfRule>
  </conditionalFormatting>
  <conditionalFormatting sqref="BO21">
    <cfRule type="containsText" dxfId="5343" priority="5341" operator="containsText" text="Score">
      <formula>NOT(ISERROR(SEARCH("Score",BO21)))</formula>
    </cfRule>
    <cfRule type="cellIs" dxfId="5342" priority="5342" operator="greaterThan">
      <formula>$O$21</formula>
    </cfRule>
    <cfRule type="cellIs" dxfId="5341" priority="5343" operator="equal">
      <formula>$O$21</formula>
    </cfRule>
    <cfRule type="cellIs" dxfId="5340" priority="5344" operator="lessThan">
      <formula>$O$21</formula>
    </cfRule>
  </conditionalFormatting>
  <conditionalFormatting sqref="BP21">
    <cfRule type="containsText" dxfId="5339" priority="5337" operator="containsText" text="Score">
      <formula>NOT(ISERROR(SEARCH("Score",BP21)))</formula>
    </cfRule>
    <cfRule type="cellIs" dxfId="5338" priority="5338" operator="greaterThan">
      <formula>$O$21</formula>
    </cfRule>
    <cfRule type="cellIs" dxfId="5337" priority="5339" operator="equal">
      <formula>$O$21</formula>
    </cfRule>
    <cfRule type="cellIs" dxfId="5336" priority="5340" operator="lessThan">
      <formula>$O$21</formula>
    </cfRule>
  </conditionalFormatting>
  <conditionalFormatting sqref="BQ21">
    <cfRule type="containsText" dxfId="5335" priority="5333" operator="containsText" text="Score">
      <formula>NOT(ISERROR(SEARCH("Score",BQ21)))</formula>
    </cfRule>
    <cfRule type="cellIs" dxfId="5334" priority="5334" operator="greaterThan">
      <formula>$O$21</formula>
    </cfRule>
    <cfRule type="cellIs" dxfId="5333" priority="5335" operator="equal">
      <formula>$O$21</formula>
    </cfRule>
    <cfRule type="cellIs" dxfId="5332" priority="5336" operator="lessThan">
      <formula>$O$21</formula>
    </cfRule>
  </conditionalFormatting>
  <conditionalFormatting sqref="AN25">
    <cfRule type="containsText" dxfId="5331" priority="5329" operator="containsText" text="Score">
      <formula>NOT(ISERROR(SEARCH("Score",AN25)))</formula>
    </cfRule>
    <cfRule type="cellIs" dxfId="5330" priority="5330" operator="greaterThan">
      <formula>$O$25</formula>
    </cfRule>
    <cfRule type="cellIs" dxfId="5329" priority="5331" operator="equal">
      <formula>$O$25</formula>
    </cfRule>
    <cfRule type="cellIs" dxfId="5328" priority="5332" operator="lessThan">
      <formula>$O$25</formula>
    </cfRule>
  </conditionalFormatting>
  <conditionalFormatting sqref="AO25">
    <cfRule type="containsText" dxfId="5327" priority="5325" operator="containsText" text="Score">
      <formula>NOT(ISERROR(SEARCH("Score",AO25)))</formula>
    </cfRule>
    <cfRule type="cellIs" dxfId="5326" priority="5326" operator="greaterThan">
      <formula>$O$25</formula>
    </cfRule>
    <cfRule type="cellIs" dxfId="5325" priority="5327" operator="equal">
      <formula>$O$25</formula>
    </cfRule>
    <cfRule type="cellIs" dxfId="5324" priority="5328" operator="lessThan">
      <formula>$O$25</formula>
    </cfRule>
  </conditionalFormatting>
  <conditionalFormatting sqref="AP25">
    <cfRule type="containsText" dxfId="5323" priority="5321" operator="containsText" text="Score">
      <formula>NOT(ISERROR(SEARCH("Score",AP25)))</formula>
    </cfRule>
    <cfRule type="cellIs" dxfId="5322" priority="5322" operator="greaterThan">
      <formula>$O$25</formula>
    </cfRule>
    <cfRule type="cellIs" dxfId="5321" priority="5323" operator="equal">
      <formula>$O$25</formula>
    </cfRule>
    <cfRule type="cellIs" dxfId="5320" priority="5324" operator="lessThan">
      <formula>$O$25</formula>
    </cfRule>
  </conditionalFormatting>
  <conditionalFormatting sqref="AQ25">
    <cfRule type="containsText" dxfId="5319" priority="5317" operator="containsText" text="Score">
      <formula>NOT(ISERROR(SEARCH("Score",AQ25)))</formula>
    </cfRule>
    <cfRule type="cellIs" dxfId="5318" priority="5318" operator="greaterThan">
      <formula>$O$25</formula>
    </cfRule>
    <cfRule type="cellIs" dxfId="5317" priority="5319" operator="equal">
      <formula>$O$25</formula>
    </cfRule>
    <cfRule type="cellIs" dxfId="5316" priority="5320" operator="lessThan">
      <formula>$O$25</formula>
    </cfRule>
  </conditionalFormatting>
  <conditionalFormatting sqref="AR25">
    <cfRule type="containsText" dxfId="5315" priority="5313" operator="containsText" text="Score">
      <formula>NOT(ISERROR(SEARCH("Score",AR25)))</formula>
    </cfRule>
    <cfRule type="cellIs" dxfId="5314" priority="5314" operator="greaterThan">
      <formula>$O$25</formula>
    </cfRule>
    <cfRule type="cellIs" dxfId="5313" priority="5315" operator="equal">
      <formula>$O$25</formula>
    </cfRule>
    <cfRule type="cellIs" dxfId="5312" priority="5316" operator="lessThan">
      <formula>$O$25</formula>
    </cfRule>
  </conditionalFormatting>
  <conditionalFormatting sqref="AS25">
    <cfRule type="containsText" dxfId="5311" priority="5309" operator="containsText" text="Score">
      <formula>NOT(ISERROR(SEARCH("Score",AS25)))</formula>
    </cfRule>
    <cfRule type="cellIs" dxfId="5310" priority="5310" operator="greaterThan">
      <formula>$O$25</formula>
    </cfRule>
    <cfRule type="cellIs" dxfId="5309" priority="5311" operator="equal">
      <formula>$O$25</formula>
    </cfRule>
    <cfRule type="cellIs" dxfId="5308" priority="5312" operator="lessThan">
      <formula>$O$25</formula>
    </cfRule>
  </conditionalFormatting>
  <conditionalFormatting sqref="AT25">
    <cfRule type="containsText" dxfId="5307" priority="5305" operator="containsText" text="Score">
      <formula>NOT(ISERROR(SEARCH("Score",AT25)))</formula>
    </cfRule>
    <cfRule type="cellIs" dxfId="5306" priority="5306" operator="greaterThan">
      <formula>$O$25</formula>
    </cfRule>
    <cfRule type="cellIs" dxfId="5305" priority="5307" operator="equal">
      <formula>$O$25</formula>
    </cfRule>
    <cfRule type="cellIs" dxfId="5304" priority="5308" operator="lessThan">
      <formula>$O$25</formula>
    </cfRule>
  </conditionalFormatting>
  <conditionalFormatting sqref="AU25">
    <cfRule type="containsText" dxfId="5303" priority="5301" operator="containsText" text="Score">
      <formula>NOT(ISERROR(SEARCH("Score",AU25)))</formula>
    </cfRule>
    <cfRule type="cellIs" dxfId="5302" priority="5302" operator="greaterThan">
      <formula>$O$25</formula>
    </cfRule>
    <cfRule type="cellIs" dxfId="5301" priority="5303" operator="equal">
      <formula>$O$25</formula>
    </cfRule>
    <cfRule type="cellIs" dxfId="5300" priority="5304" operator="lessThan">
      <formula>$O$25</formula>
    </cfRule>
  </conditionalFormatting>
  <conditionalFormatting sqref="AV25">
    <cfRule type="containsText" dxfId="5299" priority="5297" operator="containsText" text="Score">
      <formula>NOT(ISERROR(SEARCH("Score",AV25)))</formula>
    </cfRule>
    <cfRule type="cellIs" dxfId="5298" priority="5298" operator="greaterThan">
      <formula>$O$25</formula>
    </cfRule>
    <cfRule type="cellIs" dxfId="5297" priority="5299" operator="equal">
      <formula>$O$25</formula>
    </cfRule>
    <cfRule type="cellIs" dxfId="5296" priority="5300" operator="lessThan">
      <formula>$O$25</formula>
    </cfRule>
  </conditionalFormatting>
  <conditionalFormatting sqref="AW25">
    <cfRule type="containsText" dxfId="5295" priority="5293" operator="containsText" text="Score">
      <formula>NOT(ISERROR(SEARCH("Score",AW25)))</formula>
    </cfRule>
    <cfRule type="cellIs" dxfId="5294" priority="5294" operator="greaterThan">
      <formula>$O$25</formula>
    </cfRule>
    <cfRule type="cellIs" dxfId="5293" priority="5295" operator="equal">
      <formula>$O$25</formula>
    </cfRule>
    <cfRule type="cellIs" dxfId="5292" priority="5296" operator="lessThan">
      <formula>$O$25</formula>
    </cfRule>
  </conditionalFormatting>
  <conditionalFormatting sqref="AX25">
    <cfRule type="containsText" dxfId="5291" priority="5289" operator="containsText" text="Score">
      <formula>NOT(ISERROR(SEARCH("Score",AX25)))</formula>
    </cfRule>
    <cfRule type="cellIs" dxfId="5290" priority="5290" operator="greaterThan">
      <formula>$O$25</formula>
    </cfRule>
    <cfRule type="cellIs" dxfId="5289" priority="5291" operator="equal">
      <formula>$O$25</formula>
    </cfRule>
    <cfRule type="cellIs" dxfId="5288" priority="5292" operator="lessThan">
      <formula>$O$25</formula>
    </cfRule>
  </conditionalFormatting>
  <conditionalFormatting sqref="AY25">
    <cfRule type="containsText" dxfId="5287" priority="5285" operator="containsText" text="Score">
      <formula>NOT(ISERROR(SEARCH("Score",AY25)))</formula>
    </cfRule>
    <cfRule type="cellIs" dxfId="5286" priority="5286" operator="greaterThan">
      <formula>$O$25</formula>
    </cfRule>
    <cfRule type="cellIs" dxfId="5285" priority="5287" operator="equal">
      <formula>$O$25</formula>
    </cfRule>
    <cfRule type="cellIs" dxfId="5284" priority="5288" operator="lessThan">
      <formula>$O$25</formula>
    </cfRule>
  </conditionalFormatting>
  <conditionalFormatting sqref="AZ25">
    <cfRule type="containsText" dxfId="5283" priority="5281" operator="containsText" text="Score">
      <formula>NOT(ISERROR(SEARCH("Score",AZ25)))</formula>
    </cfRule>
    <cfRule type="cellIs" dxfId="5282" priority="5282" operator="greaterThan">
      <formula>$O$25</formula>
    </cfRule>
    <cfRule type="cellIs" dxfId="5281" priority="5283" operator="equal">
      <formula>$O$25</formula>
    </cfRule>
    <cfRule type="cellIs" dxfId="5280" priority="5284" operator="lessThan">
      <formula>$O$25</formula>
    </cfRule>
  </conditionalFormatting>
  <conditionalFormatting sqref="BA25">
    <cfRule type="containsText" dxfId="5279" priority="5277" operator="containsText" text="Score">
      <formula>NOT(ISERROR(SEARCH("Score",BA25)))</formula>
    </cfRule>
    <cfRule type="cellIs" dxfId="5278" priority="5278" operator="greaterThan">
      <formula>$O$25</formula>
    </cfRule>
    <cfRule type="cellIs" dxfId="5277" priority="5279" operator="equal">
      <formula>$O$25</formula>
    </cfRule>
    <cfRule type="cellIs" dxfId="5276" priority="5280" operator="lessThan">
      <formula>$O$25</formula>
    </cfRule>
  </conditionalFormatting>
  <conditionalFormatting sqref="BB25">
    <cfRule type="containsText" dxfId="5275" priority="5273" operator="containsText" text="Score">
      <formula>NOT(ISERROR(SEARCH("Score",BB25)))</formula>
    </cfRule>
    <cfRule type="cellIs" dxfId="5274" priority="5274" operator="greaterThan">
      <formula>$O$25</formula>
    </cfRule>
    <cfRule type="cellIs" dxfId="5273" priority="5275" operator="equal">
      <formula>$O$25</formula>
    </cfRule>
    <cfRule type="cellIs" dxfId="5272" priority="5276" operator="lessThan">
      <formula>$O$25</formula>
    </cfRule>
  </conditionalFormatting>
  <conditionalFormatting sqref="BC25">
    <cfRule type="containsText" dxfId="5271" priority="5269" operator="containsText" text="Score">
      <formula>NOT(ISERROR(SEARCH("Score",BC25)))</formula>
    </cfRule>
    <cfRule type="cellIs" dxfId="5270" priority="5270" operator="greaterThan">
      <formula>$O$25</formula>
    </cfRule>
    <cfRule type="cellIs" dxfId="5269" priority="5271" operator="equal">
      <formula>$O$25</formula>
    </cfRule>
    <cfRule type="cellIs" dxfId="5268" priority="5272" operator="lessThan">
      <formula>$O$25</formula>
    </cfRule>
  </conditionalFormatting>
  <conditionalFormatting sqref="BD25">
    <cfRule type="containsText" dxfId="5267" priority="5265" operator="containsText" text="Score">
      <formula>NOT(ISERROR(SEARCH("Score",BD25)))</formula>
    </cfRule>
    <cfRule type="cellIs" dxfId="5266" priority="5266" operator="greaterThan">
      <formula>$O$25</formula>
    </cfRule>
    <cfRule type="cellIs" dxfId="5265" priority="5267" operator="equal">
      <formula>$O$25</formula>
    </cfRule>
    <cfRule type="cellIs" dxfId="5264" priority="5268" operator="lessThan">
      <formula>$O$25</formula>
    </cfRule>
  </conditionalFormatting>
  <conditionalFormatting sqref="BE25">
    <cfRule type="containsText" dxfId="5263" priority="5261" operator="containsText" text="Score">
      <formula>NOT(ISERROR(SEARCH("Score",BE25)))</formula>
    </cfRule>
    <cfRule type="cellIs" dxfId="5262" priority="5262" operator="greaterThan">
      <formula>$O$25</formula>
    </cfRule>
    <cfRule type="cellIs" dxfId="5261" priority="5263" operator="equal">
      <formula>$O$25</formula>
    </cfRule>
    <cfRule type="cellIs" dxfId="5260" priority="5264" operator="lessThan">
      <formula>$O$25</formula>
    </cfRule>
  </conditionalFormatting>
  <conditionalFormatting sqref="BF25">
    <cfRule type="containsText" dxfId="5259" priority="5257" operator="containsText" text="Score">
      <formula>NOT(ISERROR(SEARCH("Score",BF25)))</formula>
    </cfRule>
    <cfRule type="cellIs" dxfId="5258" priority="5258" operator="greaterThan">
      <formula>$O$25</formula>
    </cfRule>
    <cfRule type="cellIs" dxfId="5257" priority="5259" operator="equal">
      <formula>$O$25</formula>
    </cfRule>
    <cfRule type="cellIs" dxfId="5256" priority="5260" operator="lessThan">
      <formula>$O$25</formula>
    </cfRule>
  </conditionalFormatting>
  <conditionalFormatting sqref="BG25">
    <cfRule type="containsText" dxfId="5255" priority="5253" operator="containsText" text="Score">
      <formula>NOT(ISERROR(SEARCH("Score",BG25)))</formula>
    </cfRule>
    <cfRule type="cellIs" dxfId="5254" priority="5254" operator="greaterThan">
      <formula>$O$25</formula>
    </cfRule>
    <cfRule type="cellIs" dxfId="5253" priority="5255" operator="equal">
      <formula>$O$25</formula>
    </cfRule>
    <cfRule type="cellIs" dxfId="5252" priority="5256" operator="lessThan">
      <formula>$O$25</formula>
    </cfRule>
  </conditionalFormatting>
  <conditionalFormatting sqref="BH25">
    <cfRule type="containsText" dxfId="5251" priority="5249" operator="containsText" text="Score">
      <formula>NOT(ISERROR(SEARCH("Score",BH25)))</formula>
    </cfRule>
    <cfRule type="cellIs" dxfId="5250" priority="5250" operator="greaterThan">
      <formula>$O$25</formula>
    </cfRule>
    <cfRule type="cellIs" dxfId="5249" priority="5251" operator="equal">
      <formula>$O$25</formula>
    </cfRule>
    <cfRule type="cellIs" dxfId="5248" priority="5252" operator="lessThan">
      <formula>$O$25</formula>
    </cfRule>
  </conditionalFormatting>
  <conditionalFormatting sqref="BI25">
    <cfRule type="containsText" dxfId="5247" priority="5245" operator="containsText" text="Score">
      <formula>NOT(ISERROR(SEARCH("Score",BI25)))</formula>
    </cfRule>
    <cfRule type="cellIs" dxfId="5246" priority="5246" operator="greaterThan">
      <formula>$O$25</formula>
    </cfRule>
    <cfRule type="cellIs" dxfId="5245" priority="5247" operator="equal">
      <formula>$O$25</formula>
    </cfRule>
    <cfRule type="cellIs" dxfId="5244" priority="5248" operator="lessThan">
      <formula>$O$25</formula>
    </cfRule>
  </conditionalFormatting>
  <conditionalFormatting sqref="BJ25">
    <cfRule type="containsText" dxfId="5243" priority="5241" operator="containsText" text="Score">
      <formula>NOT(ISERROR(SEARCH("Score",BJ25)))</formula>
    </cfRule>
    <cfRule type="cellIs" dxfId="5242" priority="5242" operator="greaterThan">
      <formula>$O$25</formula>
    </cfRule>
    <cfRule type="cellIs" dxfId="5241" priority="5243" operator="equal">
      <formula>$O$25</formula>
    </cfRule>
    <cfRule type="cellIs" dxfId="5240" priority="5244" operator="lessThan">
      <formula>$O$25</formula>
    </cfRule>
  </conditionalFormatting>
  <conditionalFormatting sqref="BK25">
    <cfRule type="containsText" dxfId="5239" priority="5237" operator="containsText" text="Score">
      <formula>NOT(ISERROR(SEARCH("Score",BK25)))</formula>
    </cfRule>
    <cfRule type="cellIs" dxfId="5238" priority="5238" operator="greaterThan">
      <formula>$O$25</formula>
    </cfRule>
    <cfRule type="cellIs" dxfId="5237" priority="5239" operator="equal">
      <formula>$O$25</formula>
    </cfRule>
    <cfRule type="cellIs" dxfId="5236" priority="5240" operator="lessThan">
      <formula>$O$25</formula>
    </cfRule>
  </conditionalFormatting>
  <conditionalFormatting sqref="BL25">
    <cfRule type="containsText" dxfId="5235" priority="5233" operator="containsText" text="Score">
      <formula>NOT(ISERROR(SEARCH("Score",BL25)))</formula>
    </cfRule>
    <cfRule type="cellIs" dxfId="5234" priority="5234" operator="greaterThan">
      <formula>$O$25</formula>
    </cfRule>
    <cfRule type="cellIs" dxfId="5233" priority="5235" operator="equal">
      <formula>$O$25</formula>
    </cfRule>
    <cfRule type="cellIs" dxfId="5232" priority="5236" operator="lessThan">
      <formula>$O$25</formula>
    </cfRule>
  </conditionalFormatting>
  <conditionalFormatting sqref="BM25">
    <cfRule type="containsText" dxfId="5231" priority="5229" operator="containsText" text="Score">
      <formula>NOT(ISERROR(SEARCH("Score",BM25)))</formula>
    </cfRule>
    <cfRule type="cellIs" dxfId="5230" priority="5230" operator="greaterThan">
      <formula>$O$25</formula>
    </cfRule>
    <cfRule type="cellIs" dxfId="5229" priority="5231" operator="equal">
      <formula>$O$25</formula>
    </cfRule>
    <cfRule type="cellIs" dxfId="5228" priority="5232" operator="lessThan">
      <formula>$O$25</formula>
    </cfRule>
  </conditionalFormatting>
  <conditionalFormatting sqref="BN25">
    <cfRule type="containsText" dxfId="5227" priority="5225" operator="containsText" text="Score">
      <formula>NOT(ISERROR(SEARCH("Score",BN25)))</formula>
    </cfRule>
    <cfRule type="cellIs" dxfId="5226" priority="5226" operator="greaterThan">
      <formula>$O$25</formula>
    </cfRule>
    <cfRule type="cellIs" dxfId="5225" priority="5227" operator="equal">
      <formula>$O$25</formula>
    </cfRule>
    <cfRule type="cellIs" dxfId="5224" priority="5228" operator="lessThan">
      <formula>$O$25</formula>
    </cfRule>
  </conditionalFormatting>
  <conditionalFormatting sqref="BO25">
    <cfRule type="containsText" dxfId="5223" priority="5221" operator="containsText" text="Score">
      <formula>NOT(ISERROR(SEARCH("Score",BO25)))</formula>
    </cfRule>
    <cfRule type="cellIs" dxfId="5222" priority="5222" operator="greaterThan">
      <formula>$O$25</formula>
    </cfRule>
    <cfRule type="cellIs" dxfId="5221" priority="5223" operator="equal">
      <formula>$O$25</formula>
    </cfRule>
    <cfRule type="cellIs" dxfId="5220" priority="5224" operator="lessThan">
      <formula>$O$25</formula>
    </cfRule>
  </conditionalFormatting>
  <conditionalFormatting sqref="BP25">
    <cfRule type="containsText" dxfId="5219" priority="5217" operator="containsText" text="Score">
      <formula>NOT(ISERROR(SEARCH("Score",BP25)))</formula>
    </cfRule>
    <cfRule type="cellIs" dxfId="5218" priority="5218" operator="greaterThan">
      <formula>$O$25</formula>
    </cfRule>
    <cfRule type="cellIs" dxfId="5217" priority="5219" operator="equal">
      <formula>$O$25</formula>
    </cfRule>
    <cfRule type="cellIs" dxfId="5216" priority="5220" operator="lessThan">
      <formula>$O$25</formula>
    </cfRule>
  </conditionalFormatting>
  <conditionalFormatting sqref="BQ25">
    <cfRule type="containsText" dxfId="5215" priority="5213" operator="containsText" text="Score">
      <formula>NOT(ISERROR(SEARCH("Score",BQ25)))</formula>
    </cfRule>
    <cfRule type="cellIs" dxfId="5214" priority="5214" operator="greaterThan">
      <formula>$O$25</formula>
    </cfRule>
    <cfRule type="cellIs" dxfId="5213" priority="5215" operator="equal">
      <formula>$O$25</formula>
    </cfRule>
    <cfRule type="cellIs" dxfId="5212" priority="5216" operator="lessThan">
      <formula>$O$25</formula>
    </cfRule>
  </conditionalFormatting>
  <conditionalFormatting sqref="AN29">
    <cfRule type="containsText" dxfId="5211" priority="5209" operator="containsText" text="Score">
      <formula>NOT(ISERROR(SEARCH("Score",AN29)))</formula>
    </cfRule>
    <cfRule type="cellIs" dxfId="5210" priority="5210" operator="greaterThan">
      <formula>$O$29</formula>
    </cfRule>
    <cfRule type="cellIs" dxfId="5209" priority="5211" operator="equal">
      <formula>$O$29</formula>
    </cfRule>
    <cfRule type="cellIs" dxfId="5208" priority="5212" operator="lessThan">
      <formula>$O$29</formula>
    </cfRule>
  </conditionalFormatting>
  <conditionalFormatting sqref="AO29">
    <cfRule type="containsText" dxfId="5207" priority="5205" operator="containsText" text="Score">
      <formula>NOT(ISERROR(SEARCH("Score",AO29)))</formula>
    </cfRule>
    <cfRule type="cellIs" dxfId="5206" priority="5206" operator="greaterThan">
      <formula>$O$29</formula>
    </cfRule>
    <cfRule type="cellIs" dxfId="5205" priority="5207" operator="equal">
      <formula>$O$29</formula>
    </cfRule>
    <cfRule type="cellIs" dxfId="5204" priority="5208" operator="lessThan">
      <formula>$O$29</formula>
    </cfRule>
  </conditionalFormatting>
  <conditionalFormatting sqref="AP29">
    <cfRule type="containsText" dxfId="5203" priority="5201" operator="containsText" text="Score">
      <formula>NOT(ISERROR(SEARCH("Score",AP29)))</formula>
    </cfRule>
    <cfRule type="cellIs" dxfId="5202" priority="5202" operator="greaterThan">
      <formula>$O$29</formula>
    </cfRule>
    <cfRule type="cellIs" dxfId="5201" priority="5203" operator="equal">
      <formula>$O$29</formula>
    </cfRule>
    <cfRule type="cellIs" dxfId="5200" priority="5204" operator="lessThan">
      <formula>$O$29</formula>
    </cfRule>
  </conditionalFormatting>
  <conditionalFormatting sqref="AQ29">
    <cfRule type="containsText" dxfId="5199" priority="5197" operator="containsText" text="Score">
      <formula>NOT(ISERROR(SEARCH("Score",AQ29)))</formula>
    </cfRule>
    <cfRule type="cellIs" dxfId="5198" priority="5198" operator="greaterThan">
      <formula>$O$29</formula>
    </cfRule>
    <cfRule type="cellIs" dxfId="5197" priority="5199" operator="equal">
      <formula>$O$29</formula>
    </cfRule>
    <cfRule type="cellIs" dxfId="5196" priority="5200" operator="lessThan">
      <formula>$O$29</formula>
    </cfRule>
  </conditionalFormatting>
  <conditionalFormatting sqref="AR29">
    <cfRule type="containsText" dxfId="5195" priority="5193" operator="containsText" text="Score">
      <formula>NOT(ISERROR(SEARCH("Score",AR29)))</formula>
    </cfRule>
    <cfRule type="cellIs" dxfId="5194" priority="5194" operator="greaterThan">
      <formula>$O$29</formula>
    </cfRule>
    <cfRule type="cellIs" dxfId="5193" priority="5195" operator="equal">
      <formula>$O$29</formula>
    </cfRule>
    <cfRule type="cellIs" dxfId="5192" priority="5196" operator="lessThan">
      <formula>$O$29</formula>
    </cfRule>
  </conditionalFormatting>
  <conditionalFormatting sqref="AS29">
    <cfRule type="containsText" dxfId="5191" priority="5189" operator="containsText" text="Score">
      <formula>NOT(ISERROR(SEARCH("Score",AS29)))</formula>
    </cfRule>
    <cfRule type="cellIs" dxfId="5190" priority="5190" operator="greaterThan">
      <formula>$O$29</formula>
    </cfRule>
    <cfRule type="cellIs" dxfId="5189" priority="5191" operator="equal">
      <formula>$O$29</formula>
    </cfRule>
    <cfRule type="cellIs" dxfId="5188" priority="5192" operator="lessThan">
      <formula>$O$29</formula>
    </cfRule>
  </conditionalFormatting>
  <conditionalFormatting sqref="AT29">
    <cfRule type="containsText" dxfId="5187" priority="5185" operator="containsText" text="Score">
      <formula>NOT(ISERROR(SEARCH("Score",AT29)))</formula>
    </cfRule>
    <cfRule type="cellIs" dxfId="5186" priority="5186" operator="greaterThan">
      <formula>$O$29</formula>
    </cfRule>
    <cfRule type="cellIs" dxfId="5185" priority="5187" operator="equal">
      <formula>$O$29</formula>
    </cfRule>
    <cfRule type="cellIs" dxfId="5184" priority="5188" operator="lessThan">
      <formula>$O$29</formula>
    </cfRule>
  </conditionalFormatting>
  <conditionalFormatting sqref="AU29">
    <cfRule type="containsText" dxfId="5183" priority="5181" operator="containsText" text="Score">
      <formula>NOT(ISERROR(SEARCH("Score",AU29)))</formula>
    </cfRule>
    <cfRule type="cellIs" dxfId="5182" priority="5182" operator="greaterThan">
      <formula>$O$29</formula>
    </cfRule>
    <cfRule type="cellIs" dxfId="5181" priority="5183" operator="equal">
      <formula>$O$29</formula>
    </cfRule>
    <cfRule type="cellIs" dxfId="5180" priority="5184" operator="lessThan">
      <formula>$O$29</formula>
    </cfRule>
  </conditionalFormatting>
  <conditionalFormatting sqref="AV29">
    <cfRule type="containsText" dxfId="5179" priority="5177" operator="containsText" text="Score">
      <formula>NOT(ISERROR(SEARCH("Score",AV29)))</formula>
    </cfRule>
    <cfRule type="cellIs" dxfId="5178" priority="5178" operator="greaterThan">
      <formula>$O$29</formula>
    </cfRule>
    <cfRule type="cellIs" dxfId="5177" priority="5179" operator="equal">
      <formula>$O$29</formula>
    </cfRule>
    <cfRule type="cellIs" dxfId="5176" priority="5180" operator="lessThan">
      <formula>$O$29</formula>
    </cfRule>
  </conditionalFormatting>
  <conditionalFormatting sqref="AW29">
    <cfRule type="containsText" dxfId="5175" priority="5173" operator="containsText" text="Score">
      <formula>NOT(ISERROR(SEARCH("Score",AW29)))</formula>
    </cfRule>
    <cfRule type="cellIs" dxfId="5174" priority="5174" operator="greaterThan">
      <formula>$O$29</formula>
    </cfRule>
    <cfRule type="cellIs" dxfId="5173" priority="5175" operator="equal">
      <formula>$O$29</formula>
    </cfRule>
    <cfRule type="cellIs" dxfId="5172" priority="5176" operator="lessThan">
      <formula>$O$29</formula>
    </cfRule>
  </conditionalFormatting>
  <conditionalFormatting sqref="AX29">
    <cfRule type="containsText" dxfId="5171" priority="5169" operator="containsText" text="Score">
      <formula>NOT(ISERROR(SEARCH("Score",AX29)))</formula>
    </cfRule>
    <cfRule type="cellIs" dxfId="5170" priority="5170" operator="greaterThan">
      <formula>$O$29</formula>
    </cfRule>
    <cfRule type="cellIs" dxfId="5169" priority="5171" operator="equal">
      <formula>$O$29</formula>
    </cfRule>
    <cfRule type="cellIs" dxfId="5168" priority="5172" operator="lessThan">
      <formula>$O$29</formula>
    </cfRule>
  </conditionalFormatting>
  <conditionalFormatting sqref="AY29">
    <cfRule type="containsText" dxfId="5167" priority="5165" operator="containsText" text="Score">
      <formula>NOT(ISERROR(SEARCH("Score",AY29)))</formula>
    </cfRule>
    <cfRule type="cellIs" dxfId="5166" priority="5166" operator="greaterThan">
      <formula>$O$29</formula>
    </cfRule>
    <cfRule type="cellIs" dxfId="5165" priority="5167" operator="equal">
      <formula>$O$29</formula>
    </cfRule>
    <cfRule type="cellIs" dxfId="5164" priority="5168" operator="lessThan">
      <formula>$O$29</formula>
    </cfRule>
  </conditionalFormatting>
  <conditionalFormatting sqref="AZ29">
    <cfRule type="containsText" dxfId="5163" priority="5161" operator="containsText" text="Score">
      <formula>NOT(ISERROR(SEARCH("Score",AZ29)))</formula>
    </cfRule>
    <cfRule type="cellIs" dxfId="5162" priority="5162" operator="greaterThan">
      <formula>$O$29</formula>
    </cfRule>
    <cfRule type="cellIs" dxfId="5161" priority="5163" operator="equal">
      <formula>$O$29</formula>
    </cfRule>
    <cfRule type="cellIs" dxfId="5160" priority="5164" operator="lessThan">
      <formula>$O$29</formula>
    </cfRule>
  </conditionalFormatting>
  <conditionalFormatting sqref="BA29">
    <cfRule type="containsText" dxfId="5159" priority="5157" operator="containsText" text="Score">
      <formula>NOT(ISERROR(SEARCH("Score",BA29)))</formula>
    </cfRule>
    <cfRule type="cellIs" dxfId="5158" priority="5158" operator="greaterThan">
      <formula>$O$29</formula>
    </cfRule>
    <cfRule type="cellIs" dxfId="5157" priority="5159" operator="equal">
      <formula>$O$29</formula>
    </cfRule>
    <cfRule type="cellIs" dxfId="5156" priority="5160" operator="lessThan">
      <formula>$O$29</formula>
    </cfRule>
  </conditionalFormatting>
  <conditionalFormatting sqref="BB29">
    <cfRule type="containsText" dxfId="5155" priority="5153" operator="containsText" text="Score">
      <formula>NOT(ISERROR(SEARCH("Score",BB29)))</formula>
    </cfRule>
    <cfRule type="cellIs" dxfId="5154" priority="5154" operator="greaterThan">
      <formula>$O$29</formula>
    </cfRule>
    <cfRule type="cellIs" dxfId="5153" priority="5155" operator="equal">
      <formula>$O$29</formula>
    </cfRule>
    <cfRule type="cellIs" dxfId="5152" priority="5156" operator="lessThan">
      <formula>$O$29</formula>
    </cfRule>
  </conditionalFormatting>
  <conditionalFormatting sqref="BC29">
    <cfRule type="containsText" dxfId="5151" priority="5149" operator="containsText" text="Score">
      <formula>NOT(ISERROR(SEARCH("Score",BC29)))</formula>
    </cfRule>
    <cfRule type="cellIs" dxfId="5150" priority="5150" operator="greaterThan">
      <formula>$O$29</formula>
    </cfRule>
    <cfRule type="cellIs" dxfId="5149" priority="5151" operator="equal">
      <formula>$O$29</formula>
    </cfRule>
    <cfRule type="cellIs" dxfId="5148" priority="5152" operator="lessThan">
      <formula>$O$29</formula>
    </cfRule>
  </conditionalFormatting>
  <conditionalFormatting sqref="BD29">
    <cfRule type="containsText" dxfId="5147" priority="5145" operator="containsText" text="Score">
      <formula>NOT(ISERROR(SEARCH("Score",BD29)))</formula>
    </cfRule>
    <cfRule type="cellIs" dxfId="5146" priority="5146" operator="greaterThan">
      <formula>$O$29</formula>
    </cfRule>
    <cfRule type="cellIs" dxfId="5145" priority="5147" operator="equal">
      <formula>$O$29</formula>
    </cfRule>
    <cfRule type="cellIs" dxfId="5144" priority="5148" operator="lessThan">
      <formula>$O$29</formula>
    </cfRule>
  </conditionalFormatting>
  <conditionalFormatting sqref="BE29">
    <cfRule type="containsText" dxfId="5143" priority="5141" operator="containsText" text="Score">
      <formula>NOT(ISERROR(SEARCH("Score",BE29)))</formula>
    </cfRule>
    <cfRule type="cellIs" dxfId="5142" priority="5142" operator="greaterThan">
      <formula>$O$29</formula>
    </cfRule>
    <cfRule type="cellIs" dxfId="5141" priority="5143" operator="equal">
      <formula>$O$29</formula>
    </cfRule>
    <cfRule type="cellIs" dxfId="5140" priority="5144" operator="lessThan">
      <formula>$O$29</formula>
    </cfRule>
  </conditionalFormatting>
  <conditionalFormatting sqref="BF29">
    <cfRule type="containsText" dxfId="5139" priority="5137" operator="containsText" text="Score">
      <formula>NOT(ISERROR(SEARCH("Score",BF29)))</formula>
    </cfRule>
    <cfRule type="cellIs" dxfId="5138" priority="5138" operator="greaterThan">
      <formula>$O$29</formula>
    </cfRule>
    <cfRule type="cellIs" dxfId="5137" priority="5139" operator="equal">
      <formula>$O$29</formula>
    </cfRule>
    <cfRule type="cellIs" dxfId="5136" priority="5140" operator="lessThan">
      <formula>$O$29</formula>
    </cfRule>
  </conditionalFormatting>
  <conditionalFormatting sqref="BG29">
    <cfRule type="containsText" dxfId="5135" priority="5133" operator="containsText" text="Score">
      <formula>NOT(ISERROR(SEARCH("Score",BG29)))</formula>
    </cfRule>
    <cfRule type="cellIs" dxfId="5134" priority="5134" operator="greaterThan">
      <formula>$O$29</formula>
    </cfRule>
    <cfRule type="cellIs" dxfId="5133" priority="5135" operator="equal">
      <formula>$O$29</formula>
    </cfRule>
    <cfRule type="cellIs" dxfId="5132" priority="5136" operator="lessThan">
      <formula>$O$29</formula>
    </cfRule>
  </conditionalFormatting>
  <conditionalFormatting sqref="BH29">
    <cfRule type="containsText" dxfId="5131" priority="5129" operator="containsText" text="Score">
      <formula>NOT(ISERROR(SEARCH("Score",BH29)))</formula>
    </cfRule>
    <cfRule type="cellIs" dxfId="5130" priority="5130" operator="greaterThan">
      <formula>$O$29</formula>
    </cfRule>
    <cfRule type="cellIs" dxfId="5129" priority="5131" operator="equal">
      <formula>$O$29</formula>
    </cfRule>
    <cfRule type="cellIs" dxfId="5128" priority="5132" operator="lessThan">
      <formula>$O$29</formula>
    </cfRule>
  </conditionalFormatting>
  <conditionalFormatting sqref="BI29">
    <cfRule type="containsText" dxfId="5127" priority="5125" operator="containsText" text="Score">
      <formula>NOT(ISERROR(SEARCH("Score",BI29)))</formula>
    </cfRule>
    <cfRule type="cellIs" dxfId="5126" priority="5126" operator="greaterThan">
      <formula>$O$29</formula>
    </cfRule>
    <cfRule type="cellIs" dxfId="5125" priority="5127" operator="equal">
      <formula>$O$29</formula>
    </cfRule>
    <cfRule type="cellIs" dxfId="5124" priority="5128" operator="lessThan">
      <formula>$O$29</formula>
    </cfRule>
  </conditionalFormatting>
  <conditionalFormatting sqref="BJ29">
    <cfRule type="containsText" dxfId="5123" priority="5121" operator="containsText" text="Score">
      <formula>NOT(ISERROR(SEARCH("Score",BJ29)))</formula>
    </cfRule>
    <cfRule type="cellIs" dxfId="5122" priority="5122" operator="greaterThan">
      <formula>$O$29</formula>
    </cfRule>
    <cfRule type="cellIs" dxfId="5121" priority="5123" operator="equal">
      <formula>$O$29</formula>
    </cfRule>
    <cfRule type="cellIs" dxfId="5120" priority="5124" operator="lessThan">
      <formula>$O$29</formula>
    </cfRule>
  </conditionalFormatting>
  <conditionalFormatting sqref="BK29">
    <cfRule type="containsText" dxfId="5119" priority="5117" operator="containsText" text="Score">
      <formula>NOT(ISERROR(SEARCH("Score",BK29)))</formula>
    </cfRule>
    <cfRule type="cellIs" dxfId="5118" priority="5118" operator="greaterThan">
      <formula>$O$29</formula>
    </cfRule>
    <cfRule type="cellIs" dxfId="5117" priority="5119" operator="equal">
      <formula>$O$29</formula>
    </cfRule>
    <cfRule type="cellIs" dxfId="5116" priority="5120" operator="lessThan">
      <formula>$O$29</formula>
    </cfRule>
  </conditionalFormatting>
  <conditionalFormatting sqref="BL29">
    <cfRule type="containsText" dxfId="5115" priority="5113" operator="containsText" text="Score">
      <formula>NOT(ISERROR(SEARCH("Score",BL29)))</formula>
    </cfRule>
    <cfRule type="cellIs" dxfId="5114" priority="5114" operator="greaterThan">
      <formula>$O$29</formula>
    </cfRule>
    <cfRule type="cellIs" dxfId="5113" priority="5115" operator="equal">
      <formula>$O$29</formula>
    </cfRule>
    <cfRule type="cellIs" dxfId="5112" priority="5116" operator="lessThan">
      <formula>$O$29</formula>
    </cfRule>
  </conditionalFormatting>
  <conditionalFormatting sqref="BM29">
    <cfRule type="containsText" dxfId="5111" priority="5109" operator="containsText" text="Score">
      <formula>NOT(ISERROR(SEARCH("Score",BM29)))</formula>
    </cfRule>
    <cfRule type="cellIs" dxfId="5110" priority="5110" operator="greaterThan">
      <formula>$O$29</formula>
    </cfRule>
    <cfRule type="cellIs" dxfId="5109" priority="5111" operator="equal">
      <formula>$O$29</formula>
    </cfRule>
    <cfRule type="cellIs" dxfId="5108" priority="5112" operator="lessThan">
      <formula>$O$29</formula>
    </cfRule>
  </conditionalFormatting>
  <conditionalFormatting sqref="BN29">
    <cfRule type="containsText" dxfId="5107" priority="5105" operator="containsText" text="Score">
      <formula>NOT(ISERROR(SEARCH("Score",BN29)))</formula>
    </cfRule>
    <cfRule type="cellIs" dxfId="5106" priority="5106" operator="greaterThan">
      <formula>$O$29</formula>
    </cfRule>
    <cfRule type="cellIs" dxfId="5105" priority="5107" operator="equal">
      <formula>$O$29</formula>
    </cfRule>
    <cfRule type="cellIs" dxfId="5104" priority="5108" operator="lessThan">
      <formula>$O$29</formula>
    </cfRule>
  </conditionalFormatting>
  <conditionalFormatting sqref="BO29">
    <cfRule type="containsText" dxfId="5103" priority="5101" operator="containsText" text="Score">
      <formula>NOT(ISERROR(SEARCH("Score",BO29)))</formula>
    </cfRule>
    <cfRule type="cellIs" dxfId="5102" priority="5102" operator="greaterThan">
      <formula>$O$29</formula>
    </cfRule>
    <cfRule type="cellIs" dxfId="5101" priority="5103" operator="equal">
      <formula>$O$29</formula>
    </cfRule>
    <cfRule type="cellIs" dxfId="5100" priority="5104" operator="lessThan">
      <formula>$O$29</formula>
    </cfRule>
  </conditionalFormatting>
  <conditionalFormatting sqref="BP29">
    <cfRule type="containsText" dxfId="5099" priority="5097" operator="containsText" text="Score">
      <formula>NOT(ISERROR(SEARCH("Score",BP29)))</formula>
    </cfRule>
    <cfRule type="cellIs" dxfId="5098" priority="5098" operator="greaterThan">
      <formula>$O$29</formula>
    </cfRule>
    <cfRule type="cellIs" dxfId="5097" priority="5099" operator="equal">
      <formula>$O$29</formula>
    </cfRule>
    <cfRule type="cellIs" dxfId="5096" priority="5100" operator="lessThan">
      <formula>$O$29</formula>
    </cfRule>
  </conditionalFormatting>
  <conditionalFormatting sqref="BQ29">
    <cfRule type="containsText" dxfId="5095" priority="5093" operator="containsText" text="Score">
      <formula>NOT(ISERROR(SEARCH("Score",BQ29)))</formula>
    </cfRule>
    <cfRule type="cellIs" dxfId="5094" priority="5094" operator="greaterThan">
      <formula>$O$29</formula>
    </cfRule>
    <cfRule type="cellIs" dxfId="5093" priority="5095" operator="equal">
      <formula>$O$29</formula>
    </cfRule>
    <cfRule type="cellIs" dxfId="5092" priority="5096" operator="lessThan">
      <formula>$O$29</formula>
    </cfRule>
  </conditionalFormatting>
  <conditionalFormatting sqref="AN33">
    <cfRule type="containsText" dxfId="5091" priority="5089" operator="containsText" text="Score">
      <formula>NOT(ISERROR(SEARCH("Score",AN33)))</formula>
    </cfRule>
    <cfRule type="cellIs" dxfId="5090" priority="5090" operator="greaterThan">
      <formula>$O$33</formula>
    </cfRule>
    <cfRule type="cellIs" dxfId="5089" priority="5091" operator="equal">
      <formula>$O$33</formula>
    </cfRule>
    <cfRule type="cellIs" dxfId="5088" priority="5092" operator="lessThan">
      <formula>$O$33</formula>
    </cfRule>
  </conditionalFormatting>
  <conditionalFormatting sqref="AO33">
    <cfRule type="containsText" dxfId="5087" priority="5085" operator="containsText" text="Score">
      <formula>NOT(ISERROR(SEARCH("Score",AO33)))</formula>
    </cfRule>
    <cfRule type="cellIs" dxfId="5086" priority="5086" operator="greaterThan">
      <formula>$O$33</formula>
    </cfRule>
    <cfRule type="cellIs" dxfId="5085" priority="5087" operator="equal">
      <formula>$O$33</formula>
    </cfRule>
    <cfRule type="cellIs" dxfId="5084" priority="5088" operator="lessThan">
      <formula>$O$33</formula>
    </cfRule>
  </conditionalFormatting>
  <conditionalFormatting sqref="AP33">
    <cfRule type="containsText" dxfId="5083" priority="5081" operator="containsText" text="Score">
      <formula>NOT(ISERROR(SEARCH("Score",AP33)))</formula>
    </cfRule>
    <cfRule type="cellIs" dxfId="5082" priority="5082" operator="greaterThan">
      <formula>$O$33</formula>
    </cfRule>
    <cfRule type="cellIs" dxfId="5081" priority="5083" operator="equal">
      <formula>$O$33</formula>
    </cfRule>
    <cfRule type="cellIs" dxfId="5080" priority="5084" operator="lessThan">
      <formula>$O$33</formula>
    </cfRule>
  </conditionalFormatting>
  <conditionalFormatting sqref="AQ33">
    <cfRule type="containsText" dxfId="5079" priority="5077" operator="containsText" text="Score">
      <formula>NOT(ISERROR(SEARCH("Score",AQ33)))</formula>
    </cfRule>
    <cfRule type="cellIs" dxfId="5078" priority="5078" operator="greaterThan">
      <formula>$O$33</formula>
    </cfRule>
    <cfRule type="cellIs" dxfId="5077" priority="5079" operator="equal">
      <formula>$O$33</formula>
    </cfRule>
    <cfRule type="cellIs" dxfId="5076" priority="5080" operator="lessThan">
      <formula>$O$33</formula>
    </cfRule>
  </conditionalFormatting>
  <conditionalFormatting sqref="AR33">
    <cfRule type="containsText" dxfId="5075" priority="5073" operator="containsText" text="Score">
      <formula>NOT(ISERROR(SEARCH("Score",AR33)))</formula>
    </cfRule>
    <cfRule type="cellIs" dxfId="5074" priority="5074" operator="greaterThan">
      <formula>$O$33</formula>
    </cfRule>
    <cfRule type="cellIs" dxfId="5073" priority="5075" operator="equal">
      <formula>$O$33</formula>
    </cfRule>
    <cfRule type="cellIs" dxfId="5072" priority="5076" operator="lessThan">
      <formula>$O$33</formula>
    </cfRule>
  </conditionalFormatting>
  <conditionalFormatting sqref="AS33">
    <cfRule type="containsText" dxfId="5071" priority="5069" operator="containsText" text="Score">
      <formula>NOT(ISERROR(SEARCH("Score",AS33)))</formula>
    </cfRule>
    <cfRule type="cellIs" dxfId="5070" priority="5070" operator="greaterThan">
      <formula>$O$33</formula>
    </cfRule>
    <cfRule type="cellIs" dxfId="5069" priority="5071" operator="equal">
      <formula>$O$33</formula>
    </cfRule>
    <cfRule type="cellIs" dxfId="5068" priority="5072" operator="lessThan">
      <formula>$O$33</formula>
    </cfRule>
  </conditionalFormatting>
  <conditionalFormatting sqref="AT33">
    <cfRule type="containsText" dxfId="5067" priority="5065" operator="containsText" text="Score">
      <formula>NOT(ISERROR(SEARCH("Score",AT33)))</formula>
    </cfRule>
    <cfRule type="cellIs" dxfId="5066" priority="5066" operator="greaterThan">
      <formula>$O$33</formula>
    </cfRule>
    <cfRule type="cellIs" dxfId="5065" priority="5067" operator="equal">
      <formula>$O$33</formula>
    </cfRule>
    <cfRule type="cellIs" dxfId="5064" priority="5068" operator="lessThan">
      <formula>$O$33</formula>
    </cfRule>
  </conditionalFormatting>
  <conditionalFormatting sqref="AU33">
    <cfRule type="containsText" dxfId="5063" priority="5061" operator="containsText" text="Score">
      <formula>NOT(ISERROR(SEARCH("Score",AU33)))</formula>
    </cfRule>
    <cfRule type="cellIs" dxfId="5062" priority="5062" operator="greaterThan">
      <formula>$O$33</formula>
    </cfRule>
    <cfRule type="cellIs" dxfId="5061" priority="5063" operator="equal">
      <formula>$O$33</formula>
    </cfRule>
    <cfRule type="cellIs" dxfId="5060" priority="5064" operator="lessThan">
      <formula>$O$33</formula>
    </cfRule>
  </conditionalFormatting>
  <conditionalFormatting sqref="AV33">
    <cfRule type="containsText" dxfId="5059" priority="5057" operator="containsText" text="Score">
      <formula>NOT(ISERROR(SEARCH("Score",AV33)))</formula>
    </cfRule>
    <cfRule type="cellIs" dxfId="5058" priority="5058" operator="greaterThan">
      <formula>$O$33</formula>
    </cfRule>
    <cfRule type="cellIs" dxfId="5057" priority="5059" operator="equal">
      <formula>$O$33</formula>
    </cfRule>
    <cfRule type="cellIs" dxfId="5056" priority="5060" operator="lessThan">
      <formula>$O$33</formula>
    </cfRule>
  </conditionalFormatting>
  <conditionalFormatting sqref="AW33">
    <cfRule type="containsText" dxfId="5055" priority="5053" operator="containsText" text="Score">
      <formula>NOT(ISERROR(SEARCH("Score",AW33)))</formula>
    </cfRule>
    <cfRule type="cellIs" dxfId="5054" priority="5054" operator="greaterThan">
      <formula>$O$33</formula>
    </cfRule>
    <cfRule type="cellIs" dxfId="5053" priority="5055" operator="equal">
      <formula>$O$33</formula>
    </cfRule>
    <cfRule type="cellIs" dxfId="5052" priority="5056" operator="lessThan">
      <formula>$O$33</formula>
    </cfRule>
  </conditionalFormatting>
  <conditionalFormatting sqref="AX33">
    <cfRule type="containsText" dxfId="5051" priority="5049" operator="containsText" text="Score">
      <formula>NOT(ISERROR(SEARCH("Score",AX33)))</formula>
    </cfRule>
    <cfRule type="cellIs" dxfId="5050" priority="5050" operator="greaterThan">
      <formula>$O$33</formula>
    </cfRule>
    <cfRule type="cellIs" dxfId="5049" priority="5051" operator="equal">
      <formula>$O$33</formula>
    </cfRule>
    <cfRule type="cellIs" dxfId="5048" priority="5052" operator="lessThan">
      <formula>$O$33</formula>
    </cfRule>
  </conditionalFormatting>
  <conditionalFormatting sqref="AY33">
    <cfRule type="containsText" dxfId="5047" priority="5045" operator="containsText" text="Score">
      <formula>NOT(ISERROR(SEARCH("Score",AY33)))</formula>
    </cfRule>
    <cfRule type="cellIs" dxfId="5046" priority="5046" operator="greaterThan">
      <formula>$O$33</formula>
    </cfRule>
    <cfRule type="cellIs" dxfId="5045" priority="5047" operator="equal">
      <formula>$O$33</formula>
    </cfRule>
    <cfRule type="cellIs" dxfId="5044" priority="5048" operator="lessThan">
      <formula>$O$33</formula>
    </cfRule>
  </conditionalFormatting>
  <conditionalFormatting sqref="AZ33">
    <cfRule type="containsText" dxfId="5043" priority="5041" operator="containsText" text="Score">
      <formula>NOT(ISERROR(SEARCH("Score",AZ33)))</formula>
    </cfRule>
    <cfRule type="cellIs" dxfId="5042" priority="5042" operator="greaterThan">
      <formula>$O$33</formula>
    </cfRule>
    <cfRule type="cellIs" dxfId="5041" priority="5043" operator="equal">
      <formula>$O$33</formula>
    </cfRule>
    <cfRule type="cellIs" dxfId="5040" priority="5044" operator="lessThan">
      <formula>$O$33</formula>
    </cfRule>
  </conditionalFormatting>
  <conditionalFormatting sqref="BA33">
    <cfRule type="containsText" dxfId="5039" priority="5037" operator="containsText" text="Score">
      <formula>NOT(ISERROR(SEARCH("Score",BA33)))</formula>
    </cfRule>
    <cfRule type="cellIs" dxfId="5038" priority="5038" operator="greaterThan">
      <formula>$O$33</formula>
    </cfRule>
    <cfRule type="cellIs" dxfId="5037" priority="5039" operator="equal">
      <formula>$O$33</formula>
    </cfRule>
    <cfRule type="cellIs" dxfId="5036" priority="5040" operator="lessThan">
      <formula>$O$33</formula>
    </cfRule>
  </conditionalFormatting>
  <conditionalFormatting sqref="BB33">
    <cfRule type="containsText" dxfId="5035" priority="5033" operator="containsText" text="Score">
      <formula>NOT(ISERROR(SEARCH("Score",BB33)))</formula>
    </cfRule>
    <cfRule type="cellIs" dxfId="5034" priority="5034" operator="greaterThan">
      <formula>$O$33</formula>
    </cfRule>
    <cfRule type="cellIs" dxfId="5033" priority="5035" operator="equal">
      <formula>$O$33</formula>
    </cfRule>
    <cfRule type="cellIs" dxfId="5032" priority="5036" operator="lessThan">
      <formula>$O$33</formula>
    </cfRule>
  </conditionalFormatting>
  <conditionalFormatting sqref="BC33">
    <cfRule type="containsText" dxfId="5031" priority="5029" operator="containsText" text="Score">
      <formula>NOT(ISERROR(SEARCH("Score",BC33)))</formula>
    </cfRule>
    <cfRule type="cellIs" dxfId="5030" priority="5030" operator="greaterThan">
      <formula>$O$33</formula>
    </cfRule>
    <cfRule type="cellIs" dxfId="5029" priority="5031" operator="equal">
      <formula>$O$33</formula>
    </cfRule>
    <cfRule type="cellIs" dxfId="5028" priority="5032" operator="lessThan">
      <formula>$O$33</formula>
    </cfRule>
  </conditionalFormatting>
  <conditionalFormatting sqref="BD33">
    <cfRule type="containsText" dxfId="5027" priority="5025" operator="containsText" text="Score">
      <formula>NOT(ISERROR(SEARCH("Score",BD33)))</formula>
    </cfRule>
    <cfRule type="cellIs" dxfId="5026" priority="5026" operator="greaterThan">
      <formula>$O$33</formula>
    </cfRule>
    <cfRule type="cellIs" dxfId="5025" priority="5027" operator="equal">
      <formula>$O$33</formula>
    </cfRule>
    <cfRule type="cellIs" dxfId="5024" priority="5028" operator="lessThan">
      <formula>$O$33</formula>
    </cfRule>
  </conditionalFormatting>
  <conditionalFormatting sqref="BE33">
    <cfRule type="containsText" dxfId="5023" priority="5021" operator="containsText" text="Score">
      <formula>NOT(ISERROR(SEARCH("Score",BE33)))</formula>
    </cfRule>
    <cfRule type="cellIs" dxfId="5022" priority="5022" operator="greaterThan">
      <formula>$O$33</formula>
    </cfRule>
    <cfRule type="cellIs" dxfId="5021" priority="5023" operator="equal">
      <formula>$O$33</formula>
    </cfRule>
    <cfRule type="cellIs" dxfId="5020" priority="5024" operator="lessThan">
      <formula>$O$33</formula>
    </cfRule>
  </conditionalFormatting>
  <conditionalFormatting sqref="BF33">
    <cfRule type="containsText" dxfId="5019" priority="5017" operator="containsText" text="Score">
      <formula>NOT(ISERROR(SEARCH("Score",BF33)))</formula>
    </cfRule>
    <cfRule type="cellIs" dxfId="5018" priority="5018" operator="greaterThan">
      <formula>$O$33</formula>
    </cfRule>
    <cfRule type="cellIs" dxfId="5017" priority="5019" operator="equal">
      <formula>$O$33</formula>
    </cfRule>
    <cfRule type="cellIs" dxfId="5016" priority="5020" operator="lessThan">
      <formula>$O$33</formula>
    </cfRule>
  </conditionalFormatting>
  <conditionalFormatting sqref="BG33">
    <cfRule type="containsText" dxfId="5015" priority="5013" operator="containsText" text="Score">
      <formula>NOT(ISERROR(SEARCH("Score",BG33)))</formula>
    </cfRule>
    <cfRule type="cellIs" dxfId="5014" priority="5014" operator="greaterThan">
      <formula>$O$33</formula>
    </cfRule>
    <cfRule type="cellIs" dxfId="5013" priority="5015" operator="equal">
      <formula>$O$33</formula>
    </cfRule>
    <cfRule type="cellIs" dxfId="5012" priority="5016" operator="lessThan">
      <formula>$O$33</formula>
    </cfRule>
  </conditionalFormatting>
  <conditionalFormatting sqref="BH33">
    <cfRule type="containsText" dxfId="5011" priority="5009" operator="containsText" text="Score">
      <formula>NOT(ISERROR(SEARCH("Score",BH33)))</formula>
    </cfRule>
    <cfRule type="cellIs" dxfId="5010" priority="5010" operator="greaterThan">
      <formula>$O$33</formula>
    </cfRule>
    <cfRule type="cellIs" dxfId="5009" priority="5011" operator="equal">
      <formula>$O$33</formula>
    </cfRule>
    <cfRule type="cellIs" dxfId="5008" priority="5012" operator="lessThan">
      <formula>$O$33</formula>
    </cfRule>
  </conditionalFormatting>
  <conditionalFormatting sqref="BI33">
    <cfRule type="containsText" dxfId="5007" priority="5005" operator="containsText" text="Score">
      <formula>NOT(ISERROR(SEARCH("Score",BI33)))</formula>
    </cfRule>
    <cfRule type="cellIs" dxfId="5006" priority="5006" operator="greaterThan">
      <formula>$O$33</formula>
    </cfRule>
    <cfRule type="cellIs" dxfId="5005" priority="5007" operator="equal">
      <formula>$O$33</formula>
    </cfRule>
    <cfRule type="cellIs" dxfId="5004" priority="5008" operator="lessThan">
      <formula>$O$33</formula>
    </cfRule>
  </conditionalFormatting>
  <conditionalFormatting sqref="BJ33">
    <cfRule type="containsText" dxfId="5003" priority="5001" operator="containsText" text="Score">
      <formula>NOT(ISERROR(SEARCH("Score",BJ33)))</formula>
    </cfRule>
    <cfRule type="cellIs" dxfId="5002" priority="5002" operator="greaterThan">
      <formula>$O$33</formula>
    </cfRule>
    <cfRule type="cellIs" dxfId="5001" priority="5003" operator="equal">
      <formula>$O$33</formula>
    </cfRule>
    <cfRule type="cellIs" dxfId="5000" priority="5004" operator="lessThan">
      <formula>$O$33</formula>
    </cfRule>
  </conditionalFormatting>
  <conditionalFormatting sqref="BK33">
    <cfRule type="containsText" dxfId="4999" priority="4997" operator="containsText" text="Score">
      <formula>NOT(ISERROR(SEARCH("Score",BK33)))</formula>
    </cfRule>
    <cfRule type="cellIs" dxfId="4998" priority="4998" operator="greaterThan">
      <formula>$O$33</formula>
    </cfRule>
    <cfRule type="cellIs" dxfId="4997" priority="4999" operator="equal">
      <formula>$O$33</formula>
    </cfRule>
    <cfRule type="cellIs" dxfId="4996" priority="5000" operator="lessThan">
      <formula>$O$33</formula>
    </cfRule>
  </conditionalFormatting>
  <conditionalFormatting sqref="BL33">
    <cfRule type="containsText" dxfId="4995" priority="4993" operator="containsText" text="Score">
      <formula>NOT(ISERROR(SEARCH("Score",BL33)))</formula>
    </cfRule>
    <cfRule type="cellIs" dxfId="4994" priority="4994" operator="greaterThan">
      <formula>$O$33</formula>
    </cfRule>
    <cfRule type="cellIs" dxfId="4993" priority="4995" operator="equal">
      <formula>$O$33</formula>
    </cfRule>
    <cfRule type="cellIs" dxfId="4992" priority="4996" operator="lessThan">
      <formula>$O$33</formula>
    </cfRule>
  </conditionalFormatting>
  <conditionalFormatting sqref="BM33">
    <cfRule type="containsText" dxfId="4991" priority="4989" operator="containsText" text="Score">
      <formula>NOT(ISERROR(SEARCH("Score",BM33)))</formula>
    </cfRule>
    <cfRule type="cellIs" dxfId="4990" priority="4990" operator="greaterThan">
      <formula>$O$33</formula>
    </cfRule>
    <cfRule type="cellIs" dxfId="4989" priority="4991" operator="equal">
      <formula>$O$33</formula>
    </cfRule>
    <cfRule type="cellIs" dxfId="4988" priority="4992" operator="lessThan">
      <formula>$O$33</formula>
    </cfRule>
  </conditionalFormatting>
  <conditionalFormatting sqref="BN33">
    <cfRule type="containsText" dxfId="4987" priority="4985" operator="containsText" text="Score">
      <formula>NOT(ISERROR(SEARCH("Score",BN33)))</formula>
    </cfRule>
    <cfRule type="cellIs" dxfId="4986" priority="4986" operator="greaterThan">
      <formula>$O$33</formula>
    </cfRule>
    <cfRule type="cellIs" dxfId="4985" priority="4987" operator="equal">
      <formula>$O$33</formula>
    </cfRule>
    <cfRule type="cellIs" dxfId="4984" priority="4988" operator="lessThan">
      <formula>$O$33</formula>
    </cfRule>
  </conditionalFormatting>
  <conditionalFormatting sqref="BO33">
    <cfRule type="containsText" dxfId="4983" priority="4981" operator="containsText" text="Score">
      <formula>NOT(ISERROR(SEARCH("Score",BO33)))</formula>
    </cfRule>
    <cfRule type="cellIs" dxfId="4982" priority="4982" operator="greaterThan">
      <formula>$O$33</formula>
    </cfRule>
    <cfRule type="cellIs" dxfId="4981" priority="4983" operator="equal">
      <formula>$O$33</formula>
    </cfRule>
    <cfRule type="cellIs" dxfId="4980" priority="4984" operator="lessThan">
      <formula>$O$33</formula>
    </cfRule>
  </conditionalFormatting>
  <conditionalFormatting sqref="BP33">
    <cfRule type="containsText" dxfId="4979" priority="4977" operator="containsText" text="Score">
      <formula>NOT(ISERROR(SEARCH("Score",BP33)))</formula>
    </cfRule>
    <cfRule type="cellIs" dxfId="4978" priority="4978" operator="greaterThan">
      <formula>$O$33</formula>
    </cfRule>
    <cfRule type="cellIs" dxfId="4977" priority="4979" operator="equal">
      <formula>$O$33</formula>
    </cfRule>
    <cfRule type="cellIs" dxfId="4976" priority="4980" operator="lessThan">
      <formula>$O$33</formula>
    </cfRule>
  </conditionalFormatting>
  <conditionalFormatting sqref="BQ33">
    <cfRule type="containsText" dxfId="4975" priority="4973" operator="containsText" text="Score">
      <formula>NOT(ISERROR(SEARCH("Score",BQ33)))</formula>
    </cfRule>
    <cfRule type="cellIs" dxfId="4974" priority="4974" operator="greaterThan">
      <formula>$O$33</formula>
    </cfRule>
    <cfRule type="cellIs" dxfId="4973" priority="4975" operator="equal">
      <formula>$O$33</formula>
    </cfRule>
    <cfRule type="cellIs" dxfId="4972" priority="4976" operator="lessThan">
      <formula>$O$33</formula>
    </cfRule>
  </conditionalFormatting>
  <conditionalFormatting sqref="AN37">
    <cfRule type="containsText" dxfId="4971" priority="4969" operator="containsText" text="Score">
      <formula>NOT(ISERROR(SEARCH("Score",AN37)))</formula>
    </cfRule>
    <cfRule type="cellIs" dxfId="4970" priority="4970" operator="greaterThan">
      <formula>$O$37</formula>
    </cfRule>
    <cfRule type="cellIs" dxfId="4969" priority="4971" operator="equal">
      <formula>$O$37</formula>
    </cfRule>
    <cfRule type="cellIs" dxfId="4968" priority="4972" operator="lessThan">
      <formula>$O$37</formula>
    </cfRule>
  </conditionalFormatting>
  <conditionalFormatting sqref="AO37">
    <cfRule type="containsText" dxfId="4967" priority="4965" operator="containsText" text="Score">
      <formula>NOT(ISERROR(SEARCH("Score",AO37)))</formula>
    </cfRule>
    <cfRule type="cellIs" dxfId="4966" priority="4966" operator="greaterThan">
      <formula>$O$37</formula>
    </cfRule>
    <cfRule type="cellIs" dxfId="4965" priority="4967" operator="equal">
      <formula>$O$37</formula>
    </cfRule>
    <cfRule type="cellIs" dxfId="4964" priority="4968" operator="lessThan">
      <formula>$O$37</formula>
    </cfRule>
  </conditionalFormatting>
  <conditionalFormatting sqref="AP37">
    <cfRule type="containsText" dxfId="4963" priority="4961" operator="containsText" text="Score">
      <formula>NOT(ISERROR(SEARCH("Score",AP37)))</formula>
    </cfRule>
    <cfRule type="cellIs" dxfId="4962" priority="4962" operator="greaterThan">
      <formula>$O$37</formula>
    </cfRule>
    <cfRule type="cellIs" dxfId="4961" priority="4963" operator="equal">
      <formula>$O$37</formula>
    </cfRule>
    <cfRule type="cellIs" dxfId="4960" priority="4964" operator="lessThan">
      <formula>$O$37</formula>
    </cfRule>
  </conditionalFormatting>
  <conditionalFormatting sqref="AQ37">
    <cfRule type="containsText" dxfId="4959" priority="4957" operator="containsText" text="Score">
      <formula>NOT(ISERROR(SEARCH("Score",AQ37)))</formula>
    </cfRule>
    <cfRule type="cellIs" dxfId="4958" priority="4958" operator="greaterThan">
      <formula>$O$37</formula>
    </cfRule>
    <cfRule type="cellIs" dxfId="4957" priority="4959" operator="equal">
      <formula>$O$37</formula>
    </cfRule>
    <cfRule type="cellIs" dxfId="4956" priority="4960" operator="lessThan">
      <formula>$O$37</formula>
    </cfRule>
  </conditionalFormatting>
  <conditionalFormatting sqref="AR37">
    <cfRule type="containsText" dxfId="4955" priority="4953" operator="containsText" text="Score">
      <formula>NOT(ISERROR(SEARCH("Score",AR37)))</formula>
    </cfRule>
    <cfRule type="cellIs" dxfId="4954" priority="4954" operator="greaterThan">
      <formula>$O$37</formula>
    </cfRule>
    <cfRule type="cellIs" dxfId="4953" priority="4955" operator="equal">
      <formula>$O$37</formula>
    </cfRule>
    <cfRule type="cellIs" dxfId="4952" priority="4956" operator="lessThan">
      <formula>$O$37</formula>
    </cfRule>
  </conditionalFormatting>
  <conditionalFormatting sqref="AS37">
    <cfRule type="containsText" dxfId="4951" priority="4949" operator="containsText" text="Score">
      <formula>NOT(ISERROR(SEARCH("Score",AS37)))</formula>
    </cfRule>
    <cfRule type="cellIs" dxfId="4950" priority="4950" operator="greaterThan">
      <formula>$O$37</formula>
    </cfRule>
    <cfRule type="cellIs" dxfId="4949" priority="4951" operator="equal">
      <formula>$O$37</formula>
    </cfRule>
    <cfRule type="cellIs" dxfId="4948" priority="4952" operator="lessThan">
      <formula>$O$37</formula>
    </cfRule>
  </conditionalFormatting>
  <conditionalFormatting sqref="AT37">
    <cfRule type="containsText" dxfId="4947" priority="4945" operator="containsText" text="Score">
      <formula>NOT(ISERROR(SEARCH("Score",AT37)))</formula>
    </cfRule>
    <cfRule type="cellIs" dxfId="4946" priority="4946" operator="greaterThan">
      <formula>$O$37</formula>
    </cfRule>
    <cfRule type="cellIs" dxfId="4945" priority="4947" operator="equal">
      <formula>$O$37</formula>
    </cfRule>
    <cfRule type="cellIs" dxfId="4944" priority="4948" operator="lessThan">
      <formula>$O$37</formula>
    </cfRule>
  </conditionalFormatting>
  <conditionalFormatting sqref="AU37">
    <cfRule type="containsText" dxfId="4943" priority="4941" operator="containsText" text="Score">
      <formula>NOT(ISERROR(SEARCH("Score",AU37)))</formula>
    </cfRule>
    <cfRule type="cellIs" dxfId="4942" priority="4942" operator="greaterThan">
      <formula>$O$37</formula>
    </cfRule>
    <cfRule type="cellIs" dxfId="4941" priority="4943" operator="equal">
      <formula>$O$37</formula>
    </cfRule>
    <cfRule type="cellIs" dxfId="4940" priority="4944" operator="lessThan">
      <formula>$O$37</formula>
    </cfRule>
  </conditionalFormatting>
  <conditionalFormatting sqref="AV37">
    <cfRule type="containsText" dxfId="4939" priority="4937" operator="containsText" text="Score">
      <formula>NOT(ISERROR(SEARCH("Score",AV37)))</formula>
    </cfRule>
    <cfRule type="cellIs" dxfId="4938" priority="4938" operator="greaterThan">
      <formula>$O$37</formula>
    </cfRule>
    <cfRule type="cellIs" dxfId="4937" priority="4939" operator="equal">
      <formula>$O$37</formula>
    </cfRule>
    <cfRule type="cellIs" dxfId="4936" priority="4940" operator="lessThan">
      <formula>$O$37</formula>
    </cfRule>
  </conditionalFormatting>
  <conditionalFormatting sqref="AW37">
    <cfRule type="containsText" dxfId="4935" priority="4933" operator="containsText" text="Score">
      <formula>NOT(ISERROR(SEARCH("Score",AW37)))</formula>
    </cfRule>
    <cfRule type="cellIs" dxfId="4934" priority="4934" operator="greaterThan">
      <formula>$O$37</formula>
    </cfRule>
    <cfRule type="cellIs" dxfId="4933" priority="4935" operator="equal">
      <formula>$O$37</formula>
    </cfRule>
    <cfRule type="cellIs" dxfId="4932" priority="4936" operator="lessThan">
      <formula>$O$37</formula>
    </cfRule>
  </conditionalFormatting>
  <conditionalFormatting sqref="AX37">
    <cfRule type="containsText" dxfId="4931" priority="4929" operator="containsText" text="Score">
      <formula>NOT(ISERROR(SEARCH("Score",AX37)))</formula>
    </cfRule>
    <cfRule type="cellIs" dxfId="4930" priority="4930" operator="greaterThan">
      <formula>$O$37</formula>
    </cfRule>
    <cfRule type="cellIs" dxfId="4929" priority="4931" operator="equal">
      <formula>$O$37</formula>
    </cfRule>
    <cfRule type="cellIs" dxfId="4928" priority="4932" operator="lessThan">
      <formula>$O$37</formula>
    </cfRule>
  </conditionalFormatting>
  <conditionalFormatting sqref="AY37">
    <cfRule type="containsText" dxfId="4927" priority="4925" operator="containsText" text="Score">
      <formula>NOT(ISERROR(SEARCH("Score",AY37)))</formula>
    </cfRule>
    <cfRule type="cellIs" dxfId="4926" priority="4926" operator="greaterThan">
      <formula>$O$37</formula>
    </cfRule>
    <cfRule type="cellIs" dxfId="4925" priority="4927" operator="equal">
      <formula>$O$37</formula>
    </cfRule>
    <cfRule type="cellIs" dxfId="4924" priority="4928" operator="lessThan">
      <formula>$O$37</formula>
    </cfRule>
  </conditionalFormatting>
  <conditionalFormatting sqref="AZ37">
    <cfRule type="containsText" dxfId="4923" priority="4921" operator="containsText" text="Score">
      <formula>NOT(ISERROR(SEARCH("Score",AZ37)))</formula>
    </cfRule>
    <cfRule type="cellIs" dxfId="4922" priority="4922" operator="greaterThan">
      <formula>$O$37</formula>
    </cfRule>
    <cfRule type="cellIs" dxfId="4921" priority="4923" operator="equal">
      <formula>$O$37</formula>
    </cfRule>
    <cfRule type="cellIs" dxfId="4920" priority="4924" operator="lessThan">
      <formula>$O$37</formula>
    </cfRule>
  </conditionalFormatting>
  <conditionalFormatting sqref="BA37">
    <cfRule type="containsText" dxfId="4919" priority="4917" operator="containsText" text="Score">
      <formula>NOT(ISERROR(SEARCH("Score",BA37)))</formula>
    </cfRule>
    <cfRule type="cellIs" dxfId="4918" priority="4918" operator="greaterThan">
      <formula>$O$37</formula>
    </cfRule>
    <cfRule type="cellIs" dxfId="4917" priority="4919" operator="equal">
      <formula>$O$37</formula>
    </cfRule>
    <cfRule type="cellIs" dxfId="4916" priority="4920" operator="lessThan">
      <formula>$O$37</formula>
    </cfRule>
  </conditionalFormatting>
  <conditionalFormatting sqref="BB37">
    <cfRule type="containsText" dxfId="4915" priority="4913" operator="containsText" text="Score">
      <formula>NOT(ISERROR(SEARCH("Score",BB37)))</formula>
    </cfRule>
    <cfRule type="cellIs" dxfId="4914" priority="4914" operator="greaterThan">
      <formula>$O$37</formula>
    </cfRule>
    <cfRule type="cellIs" dxfId="4913" priority="4915" operator="equal">
      <formula>$O$37</formula>
    </cfRule>
    <cfRule type="cellIs" dxfId="4912" priority="4916" operator="lessThan">
      <formula>$O$37</formula>
    </cfRule>
  </conditionalFormatting>
  <conditionalFormatting sqref="BC37">
    <cfRule type="containsText" dxfId="4911" priority="4909" operator="containsText" text="Score">
      <formula>NOT(ISERROR(SEARCH("Score",BC37)))</formula>
    </cfRule>
    <cfRule type="cellIs" dxfId="4910" priority="4910" operator="greaterThan">
      <formula>$O$37</formula>
    </cfRule>
    <cfRule type="cellIs" dxfId="4909" priority="4911" operator="equal">
      <formula>$O$37</formula>
    </cfRule>
    <cfRule type="cellIs" dxfId="4908" priority="4912" operator="lessThan">
      <formula>$O$37</formula>
    </cfRule>
  </conditionalFormatting>
  <conditionalFormatting sqref="BD37">
    <cfRule type="containsText" dxfId="4907" priority="4905" operator="containsText" text="Score">
      <formula>NOT(ISERROR(SEARCH("Score",BD37)))</formula>
    </cfRule>
    <cfRule type="cellIs" dxfId="4906" priority="4906" operator="greaterThan">
      <formula>$O$37</formula>
    </cfRule>
    <cfRule type="cellIs" dxfId="4905" priority="4907" operator="equal">
      <formula>$O$37</formula>
    </cfRule>
    <cfRule type="cellIs" dxfId="4904" priority="4908" operator="lessThan">
      <formula>$O$37</formula>
    </cfRule>
  </conditionalFormatting>
  <conditionalFormatting sqref="BE37">
    <cfRule type="containsText" dxfId="4903" priority="4901" operator="containsText" text="Score">
      <formula>NOT(ISERROR(SEARCH("Score",BE37)))</formula>
    </cfRule>
    <cfRule type="cellIs" dxfId="4902" priority="4902" operator="greaterThan">
      <formula>$O$37</formula>
    </cfRule>
    <cfRule type="cellIs" dxfId="4901" priority="4903" operator="equal">
      <formula>$O$37</formula>
    </cfRule>
    <cfRule type="cellIs" dxfId="4900" priority="4904" operator="lessThan">
      <formula>$O$37</formula>
    </cfRule>
  </conditionalFormatting>
  <conditionalFormatting sqref="BF37">
    <cfRule type="containsText" dxfId="4899" priority="4897" operator="containsText" text="Score">
      <formula>NOT(ISERROR(SEARCH("Score",BF37)))</formula>
    </cfRule>
    <cfRule type="cellIs" dxfId="4898" priority="4898" operator="greaterThan">
      <formula>$O$37</formula>
    </cfRule>
    <cfRule type="cellIs" dxfId="4897" priority="4899" operator="equal">
      <formula>$O$37</formula>
    </cfRule>
    <cfRule type="cellIs" dxfId="4896" priority="4900" operator="lessThan">
      <formula>$O$37</formula>
    </cfRule>
  </conditionalFormatting>
  <conditionalFormatting sqref="BG37">
    <cfRule type="containsText" dxfId="4895" priority="4893" operator="containsText" text="Score">
      <formula>NOT(ISERROR(SEARCH("Score",BG37)))</formula>
    </cfRule>
    <cfRule type="cellIs" dxfId="4894" priority="4894" operator="greaterThan">
      <formula>$O$37</formula>
    </cfRule>
    <cfRule type="cellIs" dxfId="4893" priority="4895" operator="equal">
      <formula>$O$37</formula>
    </cfRule>
    <cfRule type="cellIs" dxfId="4892" priority="4896" operator="lessThan">
      <formula>$O$37</formula>
    </cfRule>
  </conditionalFormatting>
  <conditionalFormatting sqref="BH37">
    <cfRule type="containsText" dxfId="4891" priority="4889" operator="containsText" text="Score">
      <formula>NOT(ISERROR(SEARCH("Score",BH37)))</formula>
    </cfRule>
    <cfRule type="cellIs" dxfId="4890" priority="4890" operator="greaterThan">
      <formula>$O$37</formula>
    </cfRule>
    <cfRule type="cellIs" dxfId="4889" priority="4891" operator="equal">
      <formula>$O$37</formula>
    </cfRule>
    <cfRule type="cellIs" dxfId="4888" priority="4892" operator="lessThan">
      <formula>$O$37</formula>
    </cfRule>
  </conditionalFormatting>
  <conditionalFormatting sqref="BI37">
    <cfRule type="containsText" dxfId="4887" priority="4885" operator="containsText" text="Score">
      <formula>NOT(ISERROR(SEARCH("Score",BI37)))</formula>
    </cfRule>
    <cfRule type="cellIs" dxfId="4886" priority="4886" operator="greaterThan">
      <formula>$O$37</formula>
    </cfRule>
    <cfRule type="cellIs" dxfId="4885" priority="4887" operator="equal">
      <formula>$O$37</formula>
    </cfRule>
    <cfRule type="cellIs" dxfId="4884" priority="4888" operator="lessThan">
      <formula>$O$37</formula>
    </cfRule>
  </conditionalFormatting>
  <conditionalFormatting sqref="BJ37">
    <cfRule type="containsText" dxfId="4883" priority="4881" operator="containsText" text="Score">
      <formula>NOT(ISERROR(SEARCH("Score",BJ37)))</formula>
    </cfRule>
    <cfRule type="cellIs" dxfId="4882" priority="4882" operator="greaterThan">
      <formula>$O$37</formula>
    </cfRule>
    <cfRule type="cellIs" dxfId="4881" priority="4883" operator="equal">
      <formula>$O$37</formula>
    </cfRule>
    <cfRule type="cellIs" dxfId="4880" priority="4884" operator="lessThan">
      <formula>$O$37</formula>
    </cfRule>
  </conditionalFormatting>
  <conditionalFormatting sqref="BK37">
    <cfRule type="containsText" dxfId="4879" priority="4877" operator="containsText" text="Score">
      <formula>NOT(ISERROR(SEARCH("Score",BK37)))</formula>
    </cfRule>
    <cfRule type="cellIs" dxfId="4878" priority="4878" operator="greaterThan">
      <formula>$O$37</formula>
    </cfRule>
    <cfRule type="cellIs" dxfId="4877" priority="4879" operator="equal">
      <formula>$O$37</formula>
    </cfRule>
    <cfRule type="cellIs" dxfId="4876" priority="4880" operator="lessThan">
      <formula>$O$37</formula>
    </cfRule>
  </conditionalFormatting>
  <conditionalFormatting sqref="BL37">
    <cfRule type="containsText" dxfId="4875" priority="4873" operator="containsText" text="Score">
      <formula>NOT(ISERROR(SEARCH("Score",BL37)))</formula>
    </cfRule>
    <cfRule type="cellIs" dxfId="4874" priority="4874" operator="greaterThan">
      <formula>$O$37</formula>
    </cfRule>
    <cfRule type="cellIs" dxfId="4873" priority="4875" operator="equal">
      <formula>$O$37</formula>
    </cfRule>
    <cfRule type="cellIs" dxfId="4872" priority="4876" operator="lessThan">
      <formula>$O$37</formula>
    </cfRule>
  </conditionalFormatting>
  <conditionalFormatting sqref="BM37">
    <cfRule type="containsText" dxfId="4871" priority="4869" operator="containsText" text="Score">
      <formula>NOT(ISERROR(SEARCH("Score",BM37)))</formula>
    </cfRule>
    <cfRule type="cellIs" dxfId="4870" priority="4870" operator="greaterThan">
      <formula>$O$37</formula>
    </cfRule>
    <cfRule type="cellIs" dxfId="4869" priority="4871" operator="equal">
      <formula>$O$37</formula>
    </cfRule>
    <cfRule type="cellIs" dxfId="4868" priority="4872" operator="lessThan">
      <formula>$O$37</formula>
    </cfRule>
  </conditionalFormatting>
  <conditionalFormatting sqref="BN37">
    <cfRule type="containsText" dxfId="4867" priority="4865" operator="containsText" text="Score">
      <formula>NOT(ISERROR(SEARCH("Score",BN37)))</formula>
    </cfRule>
    <cfRule type="cellIs" dxfId="4866" priority="4866" operator="greaterThan">
      <formula>$O$37</formula>
    </cfRule>
    <cfRule type="cellIs" dxfId="4865" priority="4867" operator="equal">
      <formula>$O$37</formula>
    </cfRule>
    <cfRule type="cellIs" dxfId="4864" priority="4868" operator="lessThan">
      <formula>$O$37</formula>
    </cfRule>
  </conditionalFormatting>
  <conditionalFormatting sqref="BO37">
    <cfRule type="containsText" dxfId="4863" priority="4861" operator="containsText" text="Score">
      <formula>NOT(ISERROR(SEARCH("Score",BO37)))</formula>
    </cfRule>
    <cfRule type="cellIs" dxfId="4862" priority="4862" operator="greaterThan">
      <formula>$O$37</formula>
    </cfRule>
    <cfRule type="cellIs" dxfId="4861" priority="4863" operator="equal">
      <formula>$O$37</formula>
    </cfRule>
    <cfRule type="cellIs" dxfId="4860" priority="4864" operator="lessThan">
      <formula>$O$37</formula>
    </cfRule>
  </conditionalFormatting>
  <conditionalFormatting sqref="BP37">
    <cfRule type="containsText" dxfId="4859" priority="4857" operator="containsText" text="Score">
      <formula>NOT(ISERROR(SEARCH("Score",BP37)))</formula>
    </cfRule>
    <cfRule type="cellIs" dxfId="4858" priority="4858" operator="greaterThan">
      <formula>$O$37</formula>
    </cfRule>
    <cfRule type="cellIs" dxfId="4857" priority="4859" operator="equal">
      <formula>$O$37</formula>
    </cfRule>
    <cfRule type="cellIs" dxfId="4856" priority="4860" operator="lessThan">
      <formula>$O$37</formula>
    </cfRule>
  </conditionalFormatting>
  <conditionalFormatting sqref="BQ37">
    <cfRule type="containsText" dxfId="4855" priority="4853" operator="containsText" text="Score">
      <formula>NOT(ISERROR(SEARCH("Score",BQ37)))</formula>
    </cfRule>
    <cfRule type="cellIs" dxfId="4854" priority="4854" operator="greaterThan">
      <formula>$O$37</formula>
    </cfRule>
    <cfRule type="cellIs" dxfId="4853" priority="4855" operator="equal">
      <formula>$O$37</formula>
    </cfRule>
    <cfRule type="cellIs" dxfId="4852" priority="4856" operator="lessThan">
      <formula>$O$37</formula>
    </cfRule>
  </conditionalFormatting>
  <conditionalFormatting sqref="AN41">
    <cfRule type="containsText" dxfId="4851" priority="4849" operator="containsText" text="Score">
      <formula>NOT(ISERROR(SEARCH("Score",AN41)))</formula>
    </cfRule>
    <cfRule type="cellIs" dxfId="4850" priority="4850" operator="greaterThan">
      <formula>$O$41</formula>
    </cfRule>
    <cfRule type="cellIs" dxfId="4849" priority="4851" operator="equal">
      <formula>$O$41</formula>
    </cfRule>
    <cfRule type="cellIs" dxfId="4848" priority="4852" operator="lessThan">
      <formula>$O$41</formula>
    </cfRule>
  </conditionalFormatting>
  <conditionalFormatting sqref="AO41">
    <cfRule type="containsText" dxfId="4847" priority="4845" operator="containsText" text="Score">
      <formula>NOT(ISERROR(SEARCH("Score",AO41)))</formula>
    </cfRule>
    <cfRule type="cellIs" dxfId="4846" priority="4846" operator="greaterThan">
      <formula>$O$41</formula>
    </cfRule>
    <cfRule type="cellIs" dxfId="4845" priority="4847" operator="equal">
      <formula>$O$41</formula>
    </cfRule>
    <cfRule type="cellIs" dxfId="4844" priority="4848" operator="lessThan">
      <formula>$O$41</formula>
    </cfRule>
  </conditionalFormatting>
  <conditionalFormatting sqref="AP41">
    <cfRule type="containsText" dxfId="4843" priority="4841" operator="containsText" text="Score">
      <formula>NOT(ISERROR(SEARCH("Score",AP41)))</formula>
    </cfRule>
    <cfRule type="cellIs" dxfId="4842" priority="4842" operator="greaterThan">
      <formula>$O$41</formula>
    </cfRule>
    <cfRule type="cellIs" dxfId="4841" priority="4843" operator="equal">
      <formula>$O$41</formula>
    </cfRule>
    <cfRule type="cellIs" dxfId="4840" priority="4844" operator="lessThan">
      <formula>$O$41</formula>
    </cfRule>
  </conditionalFormatting>
  <conditionalFormatting sqref="AQ41">
    <cfRule type="containsText" dxfId="4839" priority="4837" operator="containsText" text="Score">
      <formula>NOT(ISERROR(SEARCH("Score",AQ41)))</formula>
    </cfRule>
    <cfRule type="cellIs" dxfId="4838" priority="4838" operator="greaterThan">
      <formula>$O$41</formula>
    </cfRule>
    <cfRule type="cellIs" dxfId="4837" priority="4839" operator="equal">
      <formula>$O$41</formula>
    </cfRule>
    <cfRule type="cellIs" dxfId="4836" priority="4840" operator="lessThan">
      <formula>$O$41</formula>
    </cfRule>
  </conditionalFormatting>
  <conditionalFormatting sqref="AR41">
    <cfRule type="containsText" dxfId="4835" priority="4833" operator="containsText" text="Score">
      <formula>NOT(ISERROR(SEARCH("Score",AR41)))</formula>
    </cfRule>
    <cfRule type="cellIs" dxfId="4834" priority="4834" operator="greaterThan">
      <formula>$O$41</formula>
    </cfRule>
    <cfRule type="cellIs" dxfId="4833" priority="4835" operator="equal">
      <formula>$O$41</formula>
    </cfRule>
    <cfRule type="cellIs" dxfId="4832" priority="4836" operator="lessThan">
      <formula>$O$41</formula>
    </cfRule>
  </conditionalFormatting>
  <conditionalFormatting sqref="AS41">
    <cfRule type="containsText" dxfId="4831" priority="4829" operator="containsText" text="Score">
      <formula>NOT(ISERROR(SEARCH("Score",AS41)))</formula>
    </cfRule>
    <cfRule type="cellIs" dxfId="4830" priority="4830" operator="greaterThan">
      <formula>$O$41</formula>
    </cfRule>
    <cfRule type="cellIs" dxfId="4829" priority="4831" operator="equal">
      <formula>$O$41</formula>
    </cfRule>
    <cfRule type="cellIs" dxfId="4828" priority="4832" operator="lessThan">
      <formula>$O$41</formula>
    </cfRule>
  </conditionalFormatting>
  <conditionalFormatting sqref="AT41">
    <cfRule type="containsText" dxfId="4827" priority="4825" operator="containsText" text="Score">
      <formula>NOT(ISERROR(SEARCH("Score",AT41)))</formula>
    </cfRule>
    <cfRule type="cellIs" dxfId="4826" priority="4826" operator="greaterThan">
      <formula>$O$41</formula>
    </cfRule>
    <cfRule type="cellIs" dxfId="4825" priority="4827" operator="equal">
      <formula>$O$41</formula>
    </cfRule>
    <cfRule type="cellIs" dxfId="4824" priority="4828" operator="lessThan">
      <formula>$O$41</formula>
    </cfRule>
  </conditionalFormatting>
  <conditionalFormatting sqref="AU41">
    <cfRule type="containsText" dxfId="4823" priority="4821" operator="containsText" text="Score">
      <formula>NOT(ISERROR(SEARCH("Score",AU41)))</formula>
    </cfRule>
    <cfRule type="cellIs" dxfId="4822" priority="4822" operator="greaterThan">
      <formula>$O$41</formula>
    </cfRule>
    <cfRule type="cellIs" dxfId="4821" priority="4823" operator="equal">
      <formula>$O$41</formula>
    </cfRule>
    <cfRule type="cellIs" dxfId="4820" priority="4824" operator="lessThan">
      <formula>$O$41</formula>
    </cfRule>
  </conditionalFormatting>
  <conditionalFormatting sqref="AV41">
    <cfRule type="containsText" dxfId="4819" priority="4817" operator="containsText" text="Score">
      <formula>NOT(ISERROR(SEARCH("Score",AV41)))</formula>
    </cfRule>
    <cfRule type="cellIs" dxfId="4818" priority="4818" operator="greaterThan">
      <formula>$O$41</formula>
    </cfRule>
    <cfRule type="cellIs" dxfId="4817" priority="4819" operator="equal">
      <formula>$O$41</formula>
    </cfRule>
    <cfRule type="cellIs" dxfId="4816" priority="4820" operator="lessThan">
      <formula>$O$41</formula>
    </cfRule>
  </conditionalFormatting>
  <conditionalFormatting sqref="AW41">
    <cfRule type="containsText" dxfId="4815" priority="4813" operator="containsText" text="Score">
      <formula>NOT(ISERROR(SEARCH("Score",AW41)))</formula>
    </cfRule>
    <cfRule type="cellIs" dxfId="4814" priority="4814" operator="greaterThan">
      <formula>$O$41</formula>
    </cfRule>
    <cfRule type="cellIs" dxfId="4813" priority="4815" operator="equal">
      <formula>$O$41</formula>
    </cfRule>
    <cfRule type="cellIs" dxfId="4812" priority="4816" operator="lessThan">
      <formula>$O$41</formula>
    </cfRule>
  </conditionalFormatting>
  <conditionalFormatting sqref="AX41">
    <cfRule type="containsText" dxfId="4811" priority="4809" operator="containsText" text="Score">
      <formula>NOT(ISERROR(SEARCH("Score",AX41)))</formula>
    </cfRule>
    <cfRule type="cellIs" dxfId="4810" priority="4810" operator="greaterThan">
      <formula>$O$41</formula>
    </cfRule>
    <cfRule type="cellIs" dxfId="4809" priority="4811" operator="equal">
      <formula>$O$41</formula>
    </cfRule>
    <cfRule type="cellIs" dxfId="4808" priority="4812" operator="lessThan">
      <formula>$O$41</formula>
    </cfRule>
  </conditionalFormatting>
  <conditionalFormatting sqref="AY41">
    <cfRule type="containsText" dxfId="4807" priority="4805" operator="containsText" text="Score">
      <formula>NOT(ISERROR(SEARCH("Score",AY41)))</formula>
    </cfRule>
    <cfRule type="cellIs" dxfId="4806" priority="4806" operator="greaterThan">
      <formula>$O$41</formula>
    </cfRule>
    <cfRule type="cellIs" dxfId="4805" priority="4807" operator="equal">
      <formula>$O$41</formula>
    </cfRule>
    <cfRule type="cellIs" dxfId="4804" priority="4808" operator="lessThan">
      <formula>$O$41</formula>
    </cfRule>
  </conditionalFormatting>
  <conditionalFormatting sqref="AZ41">
    <cfRule type="containsText" dxfId="4803" priority="4801" operator="containsText" text="Score">
      <formula>NOT(ISERROR(SEARCH("Score",AZ41)))</formula>
    </cfRule>
    <cfRule type="cellIs" dxfId="4802" priority="4802" operator="greaterThan">
      <formula>$O$41</formula>
    </cfRule>
    <cfRule type="cellIs" dxfId="4801" priority="4803" operator="equal">
      <formula>$O$41</formula>
    </cfRule>
    <cfRule type="cellIs" dxfId="4800" priority="4804" operator="lessThan">
      <formula>$O$41</formula>
    </cfRule>
  </conditionalFormatting>
  <conditionalFormatting sqref="BA41">
    <cfRule type="containsText" dxfId="4799" priority="4797" operator="containsText" text="Score">
      <formula>NOT(ISERROR(SEARCH("Score",BA41)))</formula>
    </cfRule>
    <cfRule type="cellIs" dxfId="4798" priority="4798" operator="greaterThan">
      <formula>$O$41</formula>
    </cfRule>
    <cfRule type="cellIs" dxfId="4797" priority="4799" operator="equal">
      <formula>$O$41</formula>
    </cfRule>
    <cfRule type="cellIs" dxfId="4796" priority="4800" operator="lessThan">
      <formula>$O$41</formula>
    </cfRule>
  </conditionalFormatting>
  <conditionalFormatting sqref="BB41">
    <cfRule type="containsText" dxfId="4795" priority="4793" operator="containsText" text="Score">
      <formula>NOT(ISERROR(SEARCH("Score",BB41)))</formula>
    </cfRule>
    <cfRule type="cellIs" dxfId="4794" priority="4794" operator="greaterThan">
      <formula>$O$41</formula>
    </cfRule>
    <cfRule type="cellIs" dxfId="4793" priority="4795" operator="equal">
      <formula>$O$41</formula>
    </cfRule>
    <cfRule type="cellIs" dxfId="4792" priority="4796" operator="lessThan">
      <formula>$O$41</formula>
    </cfRule>
  </conditionalFormatting>
  <conditionalFormatting sqref="BC41">
    <cfRule type="containsText" dxfId="4791" priority="4789" operator="containsText" text="Score">
      <formula>NOT(ISERROR(SEARCH("Score",BC41)))</formula>
    </cfRule>
    <cfRule type="cellIs" dxfId="4790" priority="4790" operator="greaterThan">
      <formula>$O$41</formula>
    </cfRule>
    <cfRule type="cellIs" dxfId="4789" priority="4791" operator="equal">
      <formula>$O$41</formula>
    </cfRule>
    <cfRule type="cellIs" dxfId="4788" priority="4792" operator="lessThan">
      <formula>$O$41</formula>
    </cfRule>
  </conditionalFormatting>
  <conditionalFormatting sqref="BD41">
    <cfRule type="containsText" dxfId="4787" priority="4785" operator="containsText" text="Score">
      <formula>NOT(ISERROR(SEARCH("Score",BD41)))</formula>
    </cfRule>
    <cfRule type="cellIs" dxfId="4786" priority="4786" operator="greaterThan">
      <formula>$O$41</formula>
    </cfRule>
    <cfRule type="cellIs" dxfId="4785" priority="4787" operator="equal">
      <formula>$O$41</formula>
    </cfRule>
    <cfRule type="cellIs" dxfId="4784" priority="4788" operator="lessThan">
      <formula>$O$41</formula>
    </cfRule>
  </conditionalFormatting>
  <conditionalFormatting sqref="BE41">
    <cfRule type="containsText" dxfId="4783" priority="4781" operator="containsText" text="Score">
      <formula>NOT(ISERROR(SEARCH("Score",BE41)))</formula>
    </cfRule>
    <cfRule type="cellIs" dxfId="4782" priority="4782" operator="greaterThan">
      <formula>$O$41</formula>
    </cfRule>
    <cfRule type="cellIs" dxfId="4781" priority="4783" operator="equal">
      <formula>$O$41</formula>
    </cfRule>
    <cfRule type="cellIs" dxfId="4780" priority="4784" operator="lessThan">
      <formula>$O$41</formula>
    </cfRule>
  </conditionalFormatting>
  <conditionalFormatting sqref="BF41">
    <cfRule type="containsText" dxfId="4779" priority="4777" operator="containsText" text="Score">
      <formula>NOT(ISERROR(SEARCH("Score",BF41)))</formula>
    </cfRule>
    <cfRule type="cellIs" dxfId="4778" priority="4778" operator="greaterThan">
      <formula>$O$41</formula>
    </cfRule>
    <cfRule type="cellIs" dxfId="4777" priority="4779" operator="equal">
      <formula>$O$41</formula>
    </cfRule>
    <cfRule type="cellIs" dxfId="4776" priority="4780" operator="lessThan">
      <formula>$O$41</formula>
    </cfRule>
  </conditionalFormatting>
  <conditionalFormatting sqref="BG41">
    <cfRule type="containsText" dxfId="4775" priority="4773" operator="containsText" text="Score">
      <formula>NOT(ISERROR(SEARCH("Score",BG41)))</formula>
    </cfRule>
    <cfRule type="cellIs" dxfId="4774" priority="4774" operator="greaterThan">
      <formula>$O$41</formula>
    </cfRule>
    <cfRule type="cellIs" dxfId="4773" priority="4775" operator="equal">
      <formula>$O$41</formula>
    </cfRule>
    <cfRule type="cellIs" dxfId="4772" priority="4776" operator="lessThan">
      <formula>$O$41</formula>
    </cfRule>
  </conditionalFormatting>
  <conditionalFormatting sqref="BH41">
    <cfRule type="containsText" dxfId="4771" priority="4769" operator="containsText" text="Score">
      <formula>NOT(ISERROR(SEARCH("Score",BH41)))</formula>
    </cfRule>
    <cfRule type="cellIs" dxfId="4770" priority="4770" operator="greaterThan">
      <formula>$O$41</formula>
    </cfRule>
    <cfRule type="cellIs" dxfId="4769" priority="4771" operator="equal">
      <formula>$O$41</formula>
    </cfRule>
    <cfRule type="cellIs" dxfId="4768" priority="4772" operator="lessThan">
      <formula>$O$41</formula>
    </cfRule>
  </conditionalFormatting>
  <conditionalFormatting sqref="BI41">
    <cfRule type="containsText" dxfId="4767" priority="4765" operator="containsText" text="Score">
      <formula>NOT(ISERROR(SEARCH("Score",BI41)))</formula>
    </cfRule>
    <cfRule type="cellIs" dxfId="4766" priority="4766" operator="greaterThan">
      <formula>$O$41</formula>
    </cfRule>
    <cfRule type="cellIs" dxfId="4765" priority="4767" operator="equal">
      <formula>$O$41</formula>
    </cfRule>
    <cfRule type="cellIs" dxfId="4764" priority="4768" operator="lessThan">
      <formula>$O$41</formula>
    </cfRule>
  </conditionalFormatting>
  <conditionalFormatting sqref="BJ41">
    <cfRule type="containsText" dxfId="4763" priority="4761" operator="containsText" text="Score">
      <formula>NOT(ISERROR(SEARCH("Score",BJ41)))</formula>
    </cfRule>
    <cfRule type="cellIs" dxfId="4762" priority="4762" operator="greaterThan">
      <formula>$O$41</formula>
    </cfRule>
    <cfRule type="cellIs" dxfId="4761" priority="4763" operator="equal">
      <formula>$O$41</formula>
    </cfRule>
    <cfRule type="cellIs" dxfId="4760" priority="4764" operator="lessThan">
      <formula>$O$41</formula>
    </cfRule>
  </conditionalFormatting>
  <conditionalFormatting sqref="BK41">
    <cfRule type="containsText" dxfId="4759" priority="4757" operator="containsText" text="Score">
      <formula>NOT(ISERROR(SEARCH("Score",BK41)))</formula>
    </cfRule>
    <cfRule type="cellIs" dxfId="4758" priority="4758" operator="greaterThan">
      <formula>$O$41</formula>
    </cfRule>
    <cfRule type="cellIs" dxfId="4757" priority="4759" operator="equal">
      <formula>$O$41</formula>
    </cfRule>
    <cfRule type="cellIs" dxfId="4756" priority="4760" operator="lessThan">
      <formula>$O$41</formula>
    </cfRule>
  </conditionalFormatting>
  <conditionalFormatting sqref="BL41">
    <cfRule type="containsText" dxfId="4755" priority="4753" operator="containsText" text="Score">
      <formula>NOT(ISERROR(SEARCH("Score",BL41)))</formula>
    </cfRule>
    <cfRule type="cellIs" dxfId="4754" priority="4754" operator="greaterThan">
      <formula>$O$41</formula>
    </cfRule>
    <cfRule type="cellIs" dxfId="4753" priority="4755" operator="equal">
      <formula>$O$41</formula>
    </cfRule>
    <cfRule type="cellIs" dxfId="4752" priority="4756" operator="lessThan">
      <formula>$O$41</formula>
    </cfRule>
  </conditionalFormatting>
  <conditionalFormatting sqref="BM41">
    <cfRule type="containsText" dxfId="4751" priority="4749" operator="containsText" text="Score">
      <formula>NOT(ISERROR(SEARCH("Score",BM41)))</formula>
    </cfRule>
    <cfRule type="cellIs" dxfId="4750" priority="4750" operator="greaterThan">
      <formula>$O$41</formula>
    </cfRule>
    <cfRule type="cellIs" dxfId="4749" priority="4751" operator="equal">
      <formula>$O$41</formula>
    </cfRule>
    <cfRule type="cellIs" dxfId="4748" priority="4752" operator="lessThan">
      <formula>$O$41</formula>
    </cfRule>
  </conditionalFormatting>
  <conditionalFormatting sqref="BN41">
    <cfRule type="containsText" dxfId="4747" priority="4745" operator="containsText" text="Score">
      <formula>NOT(ISERROR(SEARCH("Score",BN41)))</formula>
    </cfRule>
    <cfRule type="cellIs" dxfId="4746" priority="4746" operator="greaterThan">
      <formula>$O$41</formula>
    </cfRule>
    <cfRule type="cellIs" dxfId="4745" priority="4747" operator="equal">
      <formula>$O$41</formula>
    </cfRule>
    <cfRule type="cellIs" dxfId="4744" priority="4748" operator="lessThan">
      <formula>$O$41</formula>
    </cfRule>
  </conditionalFormatting>
  <conditionalFormatting sqref="BO41">
    <cfRule type="containsText" dxfId="4743" priority="4741" operator="containsText" text="Score">
      <formula>NOT(ISERROR(SEARCH("Score",BO41)))</formula>
    </cfRule>
    <cfRule type="cellIs" dxfId="4742" priority="4742" operator="greaterThan">
      <formula>$O$41</formula>
    </cfRule>
    <cfRule type="cellIs" dxfId="4741" priority="4743" operator="equal">
      <formula>$O$41</formula>
    </cfRule>
    <cfRule type="cellIs" dxfId="4740" priority="4744" operator="lessThan">
      <formula>$O$41</formula>
    </cfRule>
  </conditionalFormatting>
  <conditionalFormatting sqref="BP41">
    <cfRule type="containsText" dxfId="4739" priority="4737" operator="containsText" text="Score">
      <formula>NOT(ISERROR(SEARCH("Score",BP41)))</formula>
    </cfRule>
    <cfRule type="cellIs" dxfId="4738" priority="4738" operator="greaterThan">
      <formula>$O$41</formula>
    </cfRule>
    <cfRule type="cellIs" dxfId="4737" priority="4739" operator="equal">
      <formula>$O$41</formula>
    </cfRule>
    <cfRule type="cellIs" dxfId="4736" priority="4740" operator="lessThan">
      <formula>$O$41</formula>
    </cfRule>
  </conditionalFormatting>
  <conditionalFormatting sqref="BQ41">
    <cfRule type="containsText" dxfId="4735" priority="4733" operator="containsText" text="Score">
      <formula>NOT(ISERROR(SEARCH("Score",BQ41)))</formula>
    </cfRule>
    <cfRule type="cellIs" dxfId="4734" priority="4734" operator="greaterThan">
      <formula>$O$41</formula>
    </cfRule>
    <cfRule type="cellIs" dxfId="4733" priority="4735" operator="equal">
      <formula>$O$41</formula>
    </cfRule>
    <cfRule type="cellIs" dxfId="4732" priority="4736" operator="lessThan">
      <formula>$O$41</formula>
    </cfRule>
  </conditionalFormatting>
  <conditionalFormatting sqref="AN45">
    <cfRule type="containsText" dxfId="4731" priority="4729" operator="containsText" text="Score">
      <formula>NOT(ISERROR(SEARCH("Score",AN45)))</formula>
    </cfRule>
    <cfRule type="cellIs" dxfId="4730" priority="4730" operator="greaterThan">
      <formula>$O$45</formula>
    </cfRule>
    <cfRule type="cellIs" dxfId="4729" priority="4731" operator="equal">
      <formula>$O$45</formula>
    </cfRule>
    <cfRule type="cellIs" dxfId="4728" priority="4732" operator="lessThan">
      <formula>$O$45</formula>
    </cfRule>
  </conditionalFormatting>
  <conditionalFormatting sqref="AO45">
    <cfRule type="containsText" dxfId="4727" priority="4725" operator="containsText" text="Score">
      <formula>NOT(ISERROR(SEARCH("Score",AO45)))</formula>
    </cfRule>
    <cfRule type="cellIs" dxfId="4726" priority="4726" operator="greaterThan">
      <formula>$O$45</formula>
    </cfRule>
    <cfRule type="cellIs" dxfId="4725" priority="4727" operator="equal">
      <formula>$O$45</formula>
    </cfRule>
    <cfRule type="cellIs" dxfId="4724" priority="4728" operator="lessThan">
      <formula>$O$45</formula>
    </cfRule>
  </conditionalFormatting>
  <conditionalFormatting sqref="AP45">
    <cfRule type="containsText" dxfId="4723" priority="4721" operator="containsText" text="Score">
      <formula>NOT(ISERROR(SEARCH("Score",AP45)))</formula>
    </cfRule>
    <cfRule type="cellIs" dxfId="4722" priority="4722" operator="greaterThan">
      <formula>$O$45</formula>
    </cfRule>
    <cfRule type="cellIs" dxfId="4721" priority="4723" operator="equal">
      <formula>$O$45</formula>
    </cfRule>
    <cfRule type="cellIs" dxfId="4720" priority="4724" operator="lessThan">
      <formula>$O$45</formula>
    </cfRule>
  </conditionalFormatting>
  <conditionalFormatting sqref="AQ45">
    <cfRule type="containsText" dxfId="4719" priority="4717" operator="containsText" text="Score">
      <formula>NOT(ISERROR(SEARCH("Score",AQ45)))</formula>
    </cfRule>
    <cfRule type="cellIs" dxfId="4718" priority="4718" operator="greaterThan">
      <formula>$O$45</formula>
    </cfRule>
    <cfRule type="cellIs" dxfId="4717" priority="4719" operator="equal">
      <formula>$O$45</formula>
    </cfRule>
    <cfRule type="cellIs" dxfId="4716" priority="4720" operator="lessThan">
      <formula>$O$45</formula>
    </cfRule>
  </conditionalFormatting>
  <conditionalFormatting sqref="AR45">
    <cfRule type="containsText" dxfId="4715" priority="4713" operator="containsText" text="Score">
      <formula>NOT(ISERROR(SEARCH("Score",AR45)))</formula>
    </cfRule>
    <cfRule type="cellIs" dxfId="4714" priority="4714" operator="greaterThan">
      <formula>$O$45</formula>
    </cfRule>
    <cfRule type="cellIs" dxfId="4713" priority="4715" operator="equal">
      <formula>$O$45</formula>
    </cfRule>
    <cfRule type="cellIs" dxfId="4712" priority="4716" operator="lessThan">
      <formula>$O$45</formula>
    </cfRule>
  </conditionalFormatting>
  <conditionalFormatting sqref="AS45">
    <cfRule type="containsText" dxfId="4711" priority="4709" operator="containsText" text="Score">
      <formula>NOT(ISERROR(SEARCH("Score",AS45)))</formula>
    </cfRule>
    <cfRule type="cellIs" dxfId="4710" priority="4710" operator="greaterThan">
      <formula>$O$45</formula>
    </cfRule>
    <cfRule type="cellIs" dxfId="4709" priority="4711" operator="equal">
      <formula>$O$45</formula>
    </cfRule>
    <cfRule type="cellIs" dxfId="4708" priority="4712" operator="lessThan">
      <formula>$O$45</formula>
    </cfRule>
  </conditionalFormatting>
  <conditionalFormatting sqref="AT45">
    <cfRule type="containsText" dxfId="4707" priority="4705" operator="containsText" text="Score">
      <formula>NOT(ISERROR(SEARCH("Score",AT45)))</formula>
    </cfRule>
    <cfRule type="cellIs" dxfId="4706" priority="4706" operator="greaterThan">
      <formula>$O$45</formula>
    </cfRule>
    <cfRule type="cellIs" dxfId="4705" priority="4707" operator="equal">
      <formula>$O$45</formula>
    </cfRule>
    <cfRule type="cellIs" dxfId="4704" priority="4708" operator="lessThan">
      <formula>$O$45</formula>
    </cfRule>
  </conditionalFormatting>
  <conditionalFormatting sqref="AU45">
    <cfRule type="containsText" dxfId="4703" priority="4701" operator="containsText" text="Score">
      <formula>NOT(ISERROR(SEARCH("Score",AU45)))</formula>
    </cfRule>
    <cfRule type="cellIs" dxfId="4702" priority="4702" operator="greaterThan">
      <formula>$O$45</formula>
    </cfRule>
    <cfRule type="cellIs" dxfId="4701" priority="4703" operator="equal">
      <formula>$O$45</formula>
    </cfRule>
    <cfRule type="cellIs" dxfId="4700" priority="4704" operator="lessThan">
      <formula>$O$45</formula>
    </cfRule>
  </conditionalFormatting>
  <conditionalFormatting sqref="AV45">
    <cfRule type="containsText" dxfId="4699" priority="4697" operator="containsText" text="Score">
      <formula>NOT(ISERROR(SEARCH("Score",AV45)))</formula>
    </cfRule>
    <cfRule type="cellIs" dxfId="4698" priority="4698" operator="greaterThan">
      <formula>$O$45</formula>
    </cfRule>
    <cfRule type="cellIs" dxfId="4697" priority="4699" operator="equal">
      <formula>$O$45</formula>
    </cfRule>
    <cfRule type="cellIs" dxfId="4696" priority="4700" operator="lessThan">
      <formula>$O$45</formula>
    </cfRule>
  </conditionalFormatting>
  <conditionalFormatting sqref="AW45">
    <cfRule type="containsText" dxfId="4695" priority="4693" operator="containsText" text="Score">
      <formula>NOT(ISERROR(SEARCH("Score",AW45)))</formula>
    </cfRule>
    <cfRule type="cellIs" dxfId="4694" priority="4694" operator="greaterThan">
      <formula>$O$45</formula>
    </cfRule>
    <cfRule type="cellIs" dxfId="4693" priority="4695" operator="equal">
      <formula>$O$45</formula>
    </cfRule>
    <cfRule type="cellIs" dxfId="4692" priority="4696" operator="lessThan">
      <formula>$O$45</formula>
    </cfRule>
  </conditionalFormatting>
  <conditionalFormatting sqref="AX45">
    <cfRule type="containsText" dxfId="4691" priority="4689" operator="containsText" text="Score">
      <formula>NOT(ISERROR(SEARCH("Score",AX45)))</formula>
    </cfRule>
    <cfRule type="cellIs" dxfId="4690" priority="4690" operator="greaterThan">
      <formula>$O$45</formula>
    </cfRule>
    <cfRule type="cellIs" dxfId="4689" priority="4691" operator="equal">
      <formula>$O$45</formula>
    </cfRule>
    <cfRule type="cellIs" dxfId="4688" priority="4692" operator="lessThan">
      <formula>$O$45</formula>
    </cfRule>
  </conditionalFormatting>
  <conditionalFormatting sqref="AY45">
    <cfRule type="containsText" dxfId="4687" priority="4685" operator="containsText" text="Score">
      <formula>NOT(ISERROR(SEARCH("Score",AY45)))</formula>
    </cfRule>
    <cfRule type="cellIs" dxfId="4686" priority="4686" operator="greaterThan">
      <formula>$O$45</formula>
    </cfRule>
    <cfRule type="cellIs" dxfId="4685" priority="4687" operator="equal">
      <formula>$O$45</formula>
    </cfRule>
    <cfRule type="cellIs" dxfId="4684" priority="4688" operator="lessThan">
      <formula>$O$45</formula>
    </cfRule>
  </conditionalFormatting>
  <conditionalFormatting sqref="AZ45">
    <cfRule type="containsText" dxfId="4683" priority="4681" operator="containsText" text="Score">
      <formula>NOT(ISERROR(SEARCH("Score",AZ45)))</formula>
    </cfRule>
    <cfRule type="cellIs" dxfId="4682" priority="4682" operator="greaterThan">
      <formula>$O$45</formula>
    </cfRule>
    <cfRule type="cellIs" dxfId="4681" priority="4683" operator="equal">
      <formula>$O$45</formula>
    </cfRule>
    <cfRule type="cellIs" dxfId="4680" priority="4684" operator="lessThan">
      <formula>$O$45</formula>
    </cfRule>
  </conditionalFormatting>
  <conditionalFormatting sqref="BA45">
    <cfRule type="containsText" dxfId="4679" priority="4677" operator="containsText" text="Score">
      <formula>NOT(ISERROR(SEARCH("Score",BA45)))</formula>
    </cfRule>
    <cfRule type="cellIs" dxfId="4678" priority="4678" operator="greaterThan">
      <formula>$O$45</formula>
    </cfRule>
    <cfRule type="cellIs" dxfId="4677" priority="4679" operator="equal">
      <formula>$O$45</formula>
    </cfRule>
    <cfRule type="cellIs" dxfId="4676" priority="4680" operator="lessThan">
      <formula>$O$45</formula>
    </cfRule>
  </conditionalFormatting>
  <conditionalFormatting sqref="BB45">
    <cfRule type="containsText" dxfId="4675" priority="4673" operator="containsText" text="Score">
      <formula>NOT(ISERROR(SEARCH("Score",BB45)))</formula>
    </cfRule>
    <cfRule type="cellIs" dxfId="4674" priority="4674" operator="greaterThan">
      <formula>$O$45</formula>
    </cfRule>
    <cfRule type="cellIs" dxfId="4673" priority="4675" operator="equal">
      <formula>$O$45</formula>
    </cfRule>
    <cfRule type="cellIs" dxfId="4672" priority="4676" operator="lessThan">
      <formula>$O$45</formula>
    </cfRule>
  </conditionalFormatting>
  <conditionalFormatting sqref="BC45">
    <cfRule type="containsText" dxfId="4671" priority="4669" operator="containsText" text="Score">
      <formula>NOT(ISERROR(SEARCH("Score",BC45)))</formula>
    </cfRule>
    <cfRule type="cellIs" dxfId="4670" priority="4670" operator="greaterThan">
      <formula>$O$45</formula>
    </cfRule>
    <cfRule type="cellIs" dxfId="4669" priority="4671" operator="equal">
      <formula>$O$45</formula>
    </cfRule>
    <cfRule type="cellIs" dxfId="4668" priority="4672" operator="lessThan">
      <formula>$O$45</formula>
    </cfRule>
  </conditionalFormatting>
  <conditionalFormatting sqref="BD45">
    <cfRule type="containsText" dxfId="4667" priority="4665" operator="containsText" text="Score">
      <formula>NOT(ISERROR(SEARCH("Score",BD45)))</formula>
    </cfRule>
    <cfRule type="cellIs" dxfId="4666" priority="4666" operator="greaterThan">
      <formula>$O$45</formula>
    </cfRule>
    <cfRule type="cellIs" dxfId="4665" priority="4667" operator="equal">
      <formula>$O$45</formula>
    </cfRule>
    <cfRule type="cellIs" dxfId="4664" priority="4668" operator="lessThan">
      <formula>$O$45</formula>
    </cfRule>
  </conditionalFormatting>
  <conditionalFormatting sqref="BE45">
    <cfRule type="containsText" dxfId="4663" priority="4661" operator="containsText" text="Score">
      <formula>NOT(ISERROR(SEARCH("Score",BE45)))</formula>
    </cfRule>
    <cfRule type="cellIs" dxfId="4662" priority="4662" operator="greaterThan">
      <formula>$O$45</formula>
    </cfRule>
    <cfRule type="cellIs" dxfId="4661" priority="4663" operator="equal">
      <formula>$O$45</formula>
    </cfRule>
    <cfRule type="cellIs" dxfId="4660" priority="4664" operator="lessThan">
      <formula>$O$45</formula>
    </cfRule>
  </conditionalFormatting>
  <conditionalFormatting sqref="BF45">
    <cfRule type="containsText" dxfId="4659" priority="4657" operator="containsText" text="Score">
      <formula>NOT(ISERROR(SEARCH("Score",BF45)))</formula>
    </cfRule>
    <cfRule type="cellIs" dxfId="4658" priority="4658" operator="greaterThan">
      <formula>$O$45</formula>
    </cfRule>
    <cfRule type="cellIs" dxfId="4657" priority="4659" operator="equal">
      <formula>$O$45</formula>
    </cfRule>
    <cfRule type="cellIs" dxfId="4656" priority="4660" operator="lessThan">
      <formula>$O$45</formula>
    </cfRule>
  </conditionalFormatting>
  <conditionalFormatting sqref="BG45">
    <cfRule type="containsText" dxfId="4655" priority="4653" operator="containsText" text="Score">
      <formula>NOT(ISERROR(SEARCH("Score",BG45)))</formula>
    </cfRule>
    <cfRule type="cellIs" dxfId="4654" priority="4654" operator="greaterThan">
      <formula>$O$45</formula>
    </cfRule>
    <cfRule type="cellIs" dxfId="4653" priority="4655" operator="equal">
      <formula>$O$45</formula>
    </cfRule>
    <cfRule type="cellIs" dxfId="4652" priority="4656" operator="lessThan">
      <formula>$O$45</formula>
    </cfRule>
  </conditionalFormatting>
  <conditionalFormatting sqref="BH45">
    <cfRule type="containsText" dxfId="4651" priority="4649" operator="containsText" text="Score">
      <formula>NOT(ISERROR(SEARCH("Score",BH45)))</formula>
    </cfRule>
    <cfRule type="cellIs" dxfId="4650" priority="4650" operator="greaterThan">
      <formula>$O$45</formula>
    </cfRule>
    <cfRule type="cellIs" dxfId="4649" priority="4651" operator="equal">
      <formula>$O$45</formula>
    </cfRule>
    <cfRule type="cellIs" dxfId="4648" priority="4652" operator="lessThan">
      <formula>$O$45</formula>
    </cfRule>
  </conditionalFormatting>
  <conditionalFormatting sqref="BI45">
    <cfRule type="containsText" dxfId="4647" priority="4645" operator="containsText" text="Score">
      <formula>NOT(ISERROR(SEARCH("Score",BI45)))</formula>
    </cfRule>
    <cfRule type="cellIs" dxfId="4646" priority="4646" operator="greaterThan">
      <formula>$O$45</formula>
    </cfRule>
    <cfRule type="cellIs" dxfId="4645" priority="4647" operator="equal">
      <formula>$O$45</formula>
    </cfRule>
    <cfRule type="cellIs" dxfId="4644" priority="4648" operator="lessThan">
      <formula>$O$45</formula>
    </cfRule>
  </conditionalFormatting>
  <conditionalFormatting sqref="BJ45">
    <cfRule type="containsText" dxfId="4643" priority="4641" operator="containsText" text="Score">
      <formula>NOT(ISERROR(SEARCH("Score",BJ45)))</formula>
    </cfRule>
    <cfRule type="cellIs" dxfId="4642" priority="4642" operator="greaterThan">
      <formula>$O$45</formula>
    </cfRule>
    <cfRule type="cellIs" dxfId="4641" priority="4643" operator="equal">
      <formula>$O$45</formula>
    </cfRule>
    <cfRule type="cellIs" dxfId="4640" priority="4644" operator="lessThan">
      <formula>$O$45</formula>
    </cfRule>
  </conditionalFormatting>
  <conditionalFormatting sqref="BK45">
    <cfRule type="containsText" dxfId="4639" priority="4637" operator="containsText" text="Score">
      <formula>NOT(ISERROR(SEARCH("Score",BK45)))</formula>
    </cfRule>
    <cfRule type="cellIs" dxfId="4638" priority="4638" operator="greaterThan">
      <formula>$O$45</formula>
    </cfRule>
    <cfRule type="cellIs" dxfId="4637" priority="4639" operator="equal">
      <formula>$O$45</formula>
    </cfRule>
    <cfRule type="cellIs" dxfId="4636" priority="4640" operator="lessThan">
      <formula>$O$45</formula>
    </cfRule>
  </conditionalFormatting>
  <conditionalFormatting sqref="BL45">
    <cfRule type="containsText" dxfId="4635" priority="4633" operator="containsText" text="Score">
      <formula>NOT(ISERROR(SEARCH("Score",BL45)))</formula>
    </cfRule>
    <cfRule type="cellIs" dxfId="4634" priority="4634" operator="greaterThan">
      <formula>$O$45</formula>
    </cfRule>
    <cfRule type="cellIs" dxfId="4633" priority="4635" operator="equal">
      <formula>$O$45</formula>
    </cfRule>
    <cfRule type="cellIs" dxfId="4632" priority="4636" operator="lessThan">
      <formula>$O$45</formula>
    </cfRule>
  </conditionalFormatting>
  <conditionalFormatting sqref="BM45">
    <cfRule type="containsText" dxfId="4631" priority="4629" operator="containsText" text="Score">
      <formula>NOT(ISERROR(SEARCH("Score",BM45)))</formula>
    </cfRule>
    <cfRule type="cellIs" dxfId="4630" priority="4630" operator="greaterThan">
      <formula>$O$45</formula>
    </cfRule>
    <cfRule type="cellIs" dxfId="4629" priority="4631" operator="equal">
      <formula>$O$45</formula>
    </cfRule>
    <cfRule type="cellIs" dxfId="4628" priority="4632" operator="lessThan">
      <formula>$O$45</formula>
    </cfRule>
  </conditionalFormatting>
  <conditionalFormatting sqref="BN45">
    <cfRule type="containsText" dxfId="4627" priority="4625" operator="containsText" text="Score">
      <formula>NOT(ISERROR(SEARCH("Score",BN45)))</formula>
    </cfRule>
    <cfRule type="cellIs" dxfId="4626" priority="4626" operator="greaterThan">
      <formula>$O$45</formula>
    </cfRule>
    <cfRule type="cellIs" dxfId="4625" priority="4627" operator="equal">
      <formula>$O$45</formula>
    </cfRule>
    <cfRule type="cellIs" dxfId="4624" priority="4628" operator="lessThan">
      <formula>$O$45</formula>
    </cfRule>
  </conditionalFormatting>
  <conditionalFormatting sqref="BO45">
    <cfRule type="containsText" dxfId="4623" priority="4621" operator="containsText" text="Score">
      <formula>NOT(ISERROR(SEARCH("Score",BO45)))</formula>
    </cfRule>
    <cfRule type="cellIs" dxfId="4622" priority="4622" operator="greaterThan">
      <formula>$O$45</formula>
    </cfRule>
    <cfRule type="cellIs" dxfId="4621" priority="4623" operator="equal">
      <formula>$O$45</formula>
    </cfRule>
    <cfRule type="cellIs" dxfId="4620" priority="4624" operator="lessThan">
      <formula>$O$45</formula>
    </cfRule>
  </conditionalFormatting>
  <conditionalFormatting sqref="BP45">
    <cfRule type="containsText" dxfId="4619" priority="4617" operator="containsText" text="Score">
      <formula>NOT(ISERROR(SEARCH("Score",BP45)))</formula>
    </cfRule>
    <cfRule type="cellIs" dxfId="4618" priority="4618" operator="greaterThan">
      <formula>$O$45</formula>
    </cfRule>
    <cfRule type="cellIs" dxfId="4617" priority="4619" operator="equal">
      <formula>$O$45</formula>
    </cfRule>
    <cfRule type="cellIs" dxfId="4616" priority="4620" operator="lessThan">
      <formula>$O$45</formula>
    </cfRule>
  </conditionalFormatting>
  <conditionalFormatting sqref="BQ45">
    <cfRule type="containsText" dxfId="4615" priority="4613" operator="containsText" text="Score">
      <formula>NOT(ISERROR(SEARCH("Score",BQ45)))</formula>
    </cfRule>
    <cfRule type="cellIs" dxfId="4614" priority="4614" operator="greaterThan">
      <formula>$O$45</formula>
    </cfRule>
    <cfRule type="cellIs" dxfId="4613" priority="4615" operator="equal">
      <formula>$O$45</formula>
    </cfRule>
    <cfRule type="cellIs" dxfId="4612" priority="4616" operator="lessThan">
      <formula>$O$45</formula>
    </cfRule>
  </conditionalFormatting>
  <conditionalFormatting sqref="AN49">
    <cfRule type="containsText" dxfId="4611" priority="4609" operator="containsText" text="Score">
      <formula>NOT(ISERROR(SEARCH("Score",AN49)))</formula>
    </cfRule>
    <cfRule type="cellIs" dxfId="4610" priority="4610" operator="greaterThan">
      <formula>$O$49</formula>
    </cfRule>
    <cfRule type="cellIs" dxfId="4609" priority="4611" operator="equal">
      <formula>$O$49</formula>
    </cfRule>
    <cfRule type="cellIs" dxfId="4608" priority="4612" operator="lessThan">
      <formula>$O$49</formula>
    </cfRule>
  </conditionalFormatting>
  <conditionalFormatting sqref="AO49">
    <cfRule type="containsText" dxfId="4607" priority="4605" operator="containsText" text="Score">
      <formula>NOT(ISERROR(SEARCH("Score",AO49)))</formula>
    </cfRule>
    <cfRule type="cellIs" dxfId="4606" priority="4606" operator="greaterThan">
      <formula>$O$49</formula>
    </cfRule>
    <cfRule type="cellIs" dxfId="4605" priority="4607" operator="equal">
      <formula>$O$49</formula>
    </cfRule>
    <cfRule type="cellIs" dxfId="4604" priority="4608" operator="lessThan">
      <formula>$O$49</formula>
    </cfRule>
  </conditionalFormatting>
  <conditionalFormatting sqref="AP49">
    <cfRule type="containsText" dxfId="4603" priority="4601" operator="containsText" text="Score">
      <formula>NOT(ISERROR(SEARCH("Score",AP49)))</formula>
    </cfRule>
    <cfRule type="cellIs" dxfId="4602" priority="4602" operator="greaterThan">
      <formula>$O$49</formula>
    </cfRule>
    <cfRule type="cellIs" dxfId="4601" priority="4603" operator="equal">
      <formula>$O$49</formula>
    </cfRule>
    <cfRule type="cellIs" dxfId="4600" priority="4604" operator="lessThan">
      <formula>$O$49</formula>
    </cfRule>
  </conditionalFormatting>
  <conditionalFormatting sqref="AQ49">
    <cfRule type="containsText" dxfId="4599" priority="4597" operator="containsText" text="Score">
      <formula>NOT(ISERROR(SEARCH("Score",AQ49)))</formula>
    </cfRule>
    <cfRule type="cellIs" dxfId="4598" priority="4598" operator="greaterThan">
      <formula>$O$49</formula>
    </cfRule>
    <cfRule type="cellIs" dxfId="4597" priority="4599" operator="equal">
      <formula>$O$49</formula>
    </cfRule>
    <cfRule type="cellIs" dxfId="4596" priority="4600" operator="lessThan">
      <formula>$O$49</formula>
    </cfRule>
  </conditionalFormatting>
  <conditionalFormatting sqref="AR49">
    <cfRule type="containsText" dxfId="4595" priority="4593" operator="containsText" text="Score">
      <formula>NOT(ISERROR(SEARCH("Score",AR49)))</formula>
    </cfRule>
    <cfRule type="cellIs" dxfId="4594" priority="4594" operator="greaterThan">
      <formula>$O$49</formula>
    </cfRule>
    <cfRule type="cellIs" dxfId="4593" priority="4595" operator="equal">
      <formula>$O$49</formula>
    </cfRule>
    <cfRule type="cellIs" dxfId="4592" priority="4596" operator="lessThan">
      <formula>$O$49</formula>
    </cfRule>
  </conditionalFormatting>
  <conditionalFormatting sqref="AS49">
    <cfRule type="containsText" dxfId="4591" priority="4589" operator="containsText" text="Score">
      <formula>NOT(ISERROR(SEARCH("Score",AS49)))</formula>
    </cfRule>
    <cfRule type="cellIs" dxfId="4590" priority="4590" operator="greaterThan">
      <formula>$O$49</formula>
    </cfRule>
    <cfRule type="cellIs" dxfId="4589" priority="4591" operator="equal">
      <formula>$O$49</formula>
    </cfRule>
    <cfRule type="cellIs" dxfId="4588" priority="4592" operator="lessThan">
      <formula>$O$49</formula>
    </cfRule>
  </conditionalFormatting>
  <conditionalFormatting sqref="AT49">
    <cfRule type="containsText" dxfId="4587" priority="4585" operator="containsText" text="Score">
      <formula>NOT(ISERROR(SEARCH("Score",AT49)))</formula>
    </cfRule>
    <cfRule type="cellIs" dxfId="4586" priority="4586" operator="greaterThan">
      <formula>$O$49</formula>
    </cfRule>
    <cfRule type="cellIs" dxfId="4585" priority="4587" operator="equal">
      <formula>$O$49</formula>
    </cfRule>
    <cfRule type="cellIs" dxfId="4584" priority="4588" operator="lessThan">
      <formula>$O$49</formula>
    </cfRule>
  </conditionalFormatting>
  <conditionalFormatting sqref="AU49">
    <cfRule type="containsText" dxfId="4583" priority="4581" operator="containsText" text="Score">
      <formula>NOT(ISERROR(SEARCH("Score",AU49)))</formula>
    </cfRule>
    <cfRule type="cellIs" dxfId="4582" priority="4582" operator="greaterThan">
      <formula>$O$49</formula>
    </cfRule>
    <cfRule type="cellIs" dxfId="4581" priority="4583" operator="equal">
      <formula>$O$49</formula>
    </cfRule>
    <cfRule type="cellIs" dxfId="4580" priority="4584" operator="lessThan">
      <formula>$O$49</formula>
    </cfRule>
  </conditionalFormatting>
  <conditionalFormatting sqref="AV49">
    <cfRule type="containsText" dxfId="4579" priority="4577" operator="containsText" text="Score">
      <formula>NOT(ISERROR(SEARCH("Score",AV49)))</formula>
    </cfRule>
    <cfRule type="cellIs" dxfId="4578" priority="4578" operator="greaterThan">
      <formula>$O$49</formula>
    </cfRule>
    <cfRule type="cellIs" dxfId="4577" priority="4579" operator="equal">
      <formula>$O$49</formula>
    </cfRule>
    <cfRule type="cellIs" dxfId="4576" priority="4580" operator="lessThan">
      <formula>$O$49</formula>
    </cfRule>
  </conditionalFormatting>
  <conditionalFormatting sqref="AW49">
    <cfRule type="containsText" dxfId="4575" priority="4573" operator="containsText" text="Score">
      <formula>NOT(ISERROR(SEARCH("Score",AW49)))</formula>
    </cfRule>
    <cfRule type="cellIs" dxfId="4574" priority="4574" operator="greaterThan">
      <formula>$O$49</formula>
    </cfRule>
    <cfRule type="cellIs" dxfId="4573" priority="4575" operator="equal">
      <formula>$O$49</formula>
    </cfRule>
    <cfRule type="cellIs" dxfId="4572" priority="4576" operator="lessThan">
      <formula>$O$49</formula>
    </cfRule>
  </conditionalFormatting>
  <conditionalFormatting sqref="AX49">
    <cfRule type="containsText" dxfId="4571" priority="4569" operator="containsText" text="Score">
      <formula>NOT(ISERROR(SEARCH("Score",AX49)))</formula>
    </cfRule>
    <cfRule type="cellIs" dxfId="4570" priority="4570" operator="greaterThan">
      <formula>$O$49</formula>
    </cfRule>
    <cfRule type="cellIs" dxfId="4569" priority="4571" operator="equal">
      <formula>$O$49</formula>
    </cfRule>
    <cfRule type="cellIs" dxfId="4568" priority="4572" operator="lessThan">
      <formula>$O$49</formula>
    </cfRule>
  </conditionalFormatting>
  <conditionalFormatting sqref="AY49">
    <cfRule type="containsText" dxfId="4567" priority="4565" operator="containsText" text="Score">
      <formula>NOT(ISERROR(SEARCH("Score",AY49)))</formula>
    </cfRule>
    <cfRule type="cellIs" dxfId="4566" priority="4566" operator="greaterThan">
      <formula>$O$49</formula>
    </cfRule>
    <cfRule type="cellIs" dxfId="4565" priority="4567" operator="equal">
      <formula>$O$49</formula>
    </cfRule>
    <cfRule type="cellIs" dxfId="4564" priority="4568" operator="lessThan">
      <formula>$O$49</formula>
    </cfRule>
  </conditionalFormatting>
  <conditionalFormatting sqref="AZ49">
    <cfRule type="containsText" dxfId="4563" priority="4561" operator="containsText" text="Score">
      <formula>NOT(ISERROR(SEARCH("Score",AZ49)))</formula>
    </cfRule>
    <cfRule type="cellIs" dxfId="4562" priority="4562" operator="greaterThan">
      <formula>$O$49</formula>
    </cfRule>
    <cfRule type="cellIs" dxfId="4561" priority="4563" operator="equal">
      <formula>$O$49</formula>
    </cfRule>
    <cfRule type="cellIs" dxfId="4560" priority="4564" operator="lessThan">
      <formula>$O$49</formula>
    </cfRule>
  </conditionalFormatting>
  <conditionalFormatting sqref="BA49">
    <cfRule type="containsText" dxfId="4559" priority="4557" operator="containsText" text="Score">
      <formula>NOT(ISERROR(SEARCH("Score",BA49)))</formula>
    </cfRule>
    <cfRule type="cellIs" dxfId="4558" priority="4558" operator="greaterThan">
      <formula>$O$49</formula>
    </cfRule>
    <cfRule type="cellIs" dxfId="4557" priority="4559" operator="equal">
      <formula>$O$49</formula>
    </cfRule>
    <cfRule type="cellIs" dxfId="4556" priority="4560" operator="lessThan">
      <formula>$O$49</formula>
    </cfRule>
  </conditionalFormatting>
  <conditionalFormatting sqref="BB49">
    <cfRule type="containsText" dxfId="4555" priority="4553" operator="containsText" text="Score">
      <formula>NOT(ISERROR(SEARCH("Score",BB49)))</formula>
    </cfRule>
    <cfRule type="cellIs" dxfId="4554" priority="4554" operator="greaterThan">
      <formula>$O$49</formula>
    </cfRule>
    <cfRule type="cellIs" dxfId="4553" priority="4555" operator="equal">
      <formula>$O$49</formula>
    </cfRule>
    <cfRule type="cellIs" dxfId="4552" priority="4556" operator="lessThan">
      <formula>$O$49</formula>
    </cfRule>
  </conditionalFormatting>
  <conditionalFormatting sqref="BC49">
    <cfRule type="containsText" dxfId="4551" priority="4549" operator="containsText" text="Score">
      <formula>NOT(ISERROR(SEARCH("Score",BC49)))</formula>
    </cfRule>
    <cfRule type="cellIs" dxfId="4550" priority="4550" operator="greaterThan">
      <formula>$O$49</formula>
    </cfRule>
    <cfRule type="cellIs" dxfId="4549" priority="4551" operator="equal">
      <formula>$O$49</formula>
    </cfRule>
    <cfRule type="cellIs" dxfId="4548" priority="4552" operator="lessThan">
      <formula>$O$49</formula>
    </cfRule>
  </conditionalFormatting>
  <conditionalFormatting sqref="BD49">
    <cfRule type="containsText" dxfId="4547" priority="4545" operator="containsText" text="Score">
      <formula>NOT(ISERROR(SEARCH("Score",BD49)))</formula>
    </cfRule>
    <cfRule type="cellIs" dxfId="4546" priority="4546" operator="greaterThan">
      <formula>$O$49</formula>
    </cfRule>
    <cfRule type="cellIs" dxfId="4545" priority="4547" operator="equal">
      <formula>$O$49</formula>
    </cfRule>
    <cfRule type="cellIs" dxfId="4544" priority="4548" operator="lessThan">
      <formula>$O$49</formula>
    </cfRule>
  </conditionalFormatting>
  <conditionalFormatting sqref="BE49">
    <cfRule type="containsText" dxfId="4543" priority="4541" operator="containsText" text="Score">
      <formula>NOT(ISERROR(SEARCH("Score",BE49)))</formula>
    </cfRule>
    <cfRule type="cellIs" dxfId="4542" priority="4542" operator="greaterThan">
      <formula>$O$49</formula>
    </cfRule>
    <cfRule type="cellIs" dxfId="4541" priority="4543" operator="equal">
      <formula>$O$49</formula>
    </cfRule>
    <cfRule type="cellIs" dxfId="4540" priority="4544" operator="lessThan">
      <formula>$O$49</formula>
    </cfRule>
  </conditionalFormatting>
  <conditionalFormatting sqref="BF49">
    <cfRule type="containsText" dxfId="4539" priority="4537" operator="containsText" text="Score">
      <formula>NOT(ISERROR(SEARCH("Score",BF49)))</formula>
    </cfRule>
    <cfRule type="cellIs" dxfId="4538" priority="4538" operator="greaterThan">
      <formula>$O$49</formula>
    </cfRule>
    <cfRule type="cellIs" dxfId="4537" priority="4539" operator="equal">
      <formula>$O$49</formula>
    </cfRule>
    <cfRule type="cellIs" dxfId="4536" priority="4540" operator="lessThan">
      <formula>$O$49</formula>
    </cfRule>
  </conditionalFormatting>
  <conditionalFormatting sqref="BG49">
    <cfRule type="containsText" dxfId="4535" priority="4533" operator="containsText" text="Score">
      <formula>NOT(ISERROR(SEARCH("Score",BG49)))</formula>
    </cfRule>
    <cfRule type="cellIs" dxfId="4534" priority="4534" operator="greaterThan">
      <formula>$O$49</formula>
    </cfRule>
    <cfRule type="cellIs" dxfId="4533" priority="4535" operator="equal">
      <formula>$O$49</formula>
    </cfRule>
    <cfRule type="cellIs" dxfId="4532" priority="4536" operator="lessThan">
      <formula>$O$49</formula>
    </cfRule>
  </conditionalFormatting>
  <conditionalFormatting sqref="BH49">
    <cfRule type="containsText" dxfId="4531" priority="4529" operator="containsText" text="Score">
      <formula>NOT(ISERROR(SEARCH("Score",BH49)))</formula>
    </cfRule>
    <cfRule type="cellIs" dxfId="4530" priority="4530" operator="greaterThan">
      <formula>$O$49</formula>
    </cfRule>
    <cfRule type="cellIs" dxfId="4529" priority="4531" operator="equal">
      <formula>$O$49</formula>
    </cfRule>
    <cfRule type="cellIs" dxfId="4528" priority="4532" operator="lessThan">
      <formula>$O$49</formula>
    </cfRule>
  </conditionalFormatting>
  <conditionalFormatting sqref="BI49">
    <cfRule type="containsText" dxfId="4527" priority="4525" operator="containsText" text="Score">
      <formula>NOT(ISERROR(SEARCH("Score",BI49)))</formula>
    </cfRule>
    <cfRule type="cellIs" dxfId="4526" priority="4526" operator="greaterThan">
      <formula>$O$49</formula>
    </cfRule>
    <cfRule type="cellIs" dxfId="4525" priority="4527" operator="equal">
      <formula>$O$49</formula>
    </cfRule>
    <cfRule type="cellIs" dxfId="4524" priority="4528" operator="lessThan">
      <formula>$O$49</formula>
    </cfRule>
  </conditionalFormatting>
  <conditionalFormatting sqref="BJ49">
    <cfRule type="containsText" dxfId="4523" priority="4521" operator="containsText" text="Score">
      <formula>NOT(ISERROR(SEARCH("Score",BJ49)))</formula>
    </cfRule>
    <cfRule type="cellIs" dxfId="4522" priority="4522" operator="greaterThan">
      <formula>$O$49</formula>
    </cfRule>
    <cfRule type="cellIs" dxfId="4521" priority="4523" operator="equal">
      <formula>$O$49</formula>
    </cfRule>
    <cfRule type="cellIs" dxfId="4520" priority="4524" operator="lessThan">
      <formula>$O$49</formula>
    </cfRule>
  </conditionalFormatting>
  <conditionalFormatting sqref="BK49">
    <cfRule type="containsText" dxfId="4519" priority="4517" operator="containsText" text="Score">
      <formula>NOT(ISERROR(SEARCH("Score",BK49)))</formula>
    </cfRule>
    <cfRule type="cellIs" dxfId="4518" priority="4518" operator="greaterThan">
      <formula>$O$49</formula>
    </cfRule>
    <cfRule type="cellIs" dxfId="4517" priority="4519" operator="equal">
      <formula>$O$49</formula>
    </cfRule>
    <cfRule type="cellIs" dxfId="4516" priority="4520" operator="lessThan">
      <formula>$O$49</formula>
    </cfRule>
  </conditionalFormatting>
  <conditionalFormatting sqref="BL49">
    <cfRule type="containsText" dxfId="4515" priority="4513" operator="containsText" text="Score">
      <formula>NOT(ISERROR(SEARCH("Score",BL49)))</formula>
    </cfRule>
    <cfRule type="cellIs" dxfId="4514" priority="4514" operator="greaterThan">
      <formula>$O$49</formula>
    </cfRule>
    <cfRule type="cellIs" dxfId="4513" priority="4515" operator="equal">
      <formula>$O$49</formula>
    </cfRule>
    <cfRule type="cellIs" dxfId="4512" priority="4516" operator="lessThan">
      <formula>$O$49</formula>
    </cfRule>
  </conditionalFormatting>
  <conditionalFormatting sqref="BM49">
    <cfRule type="containsText" dxfId="4511" priority="4509" operator="containsText" text="Score">
      <formula>NOT(ISERROR(SEARCH("Score",BM49)))</formula>
    </cfRule>
    <cfRule type="cellIs" dxfId="4510" priority="4510" operator="greaterThan">
      <formula>$O$49</formula>
    </cfRule>
    <cfRule type="cellIs" dxfId="4509" priority="4511" operator="equal">
      <formula>$O$49</formula>
    </cfRule>
    <cfRule type="cellIs" dxfId="4508" priority="4512" operator="lessThan">
      <formula>$O$49</formula>
    </cfRule>
  </conditionalFormatting>
  <conditionalFormatting sqref="BN49">
    <cfRule type="containsText" dxfId="4507" priority="4505" operator="containsText" text="Score">
      <formula>NOT(ISERROR(SEARCH("Score",BN49)))</formula>
    </cfRule>
    <cfRule type="cellIs" dxfId="4506" priority="4506" operator="greaterThan">
      <formula>$O$49</formula>
    </cfRule>
    <cfRule type="cellIs" dxfId="4505" priority="4507" operator="equal">
      <formula>$O$49</formula>
    </cfRule>
    <cfRule type="cellIs" dxfId="4504" priority="4508" operator="lessThan">
      <formula>$O$49</formula>
    </cfRule>
  </conditionalFormatting>
  <conditionalFormatting sqref="BO49">
    <cfRule type="containsText" dxfId="4503" priority="4501" operator="containsText" text="Score">
      <formula>NOT(ISERROR(SEARCH("Score",BO49)))</formula>
    </cfRule>
    <cfRule type="cellIs" dxfId="4502" priority="4502" operator="greaterThan">
      <formula>$O$49</formula>
    </cfRule>
    <cfRule type="cellIs" dxfId="4501" priority="4503" operator="equal">
      <formula>$O$49</formula>
    </cfRule>
    <cfRule type="cellIs" dxfId="4500" priority="4504" operator="lessThan">
      <formula>$O$49</formula>
    </cfRule>
  </conditionalFormatting>
  <conditionalFormatting sqref="BP49">
    <cfRule type="containsText" dxfId="4499" priority="4497" operator="containsText" text="Score">
      <formula>NOT(ISERROR(SEARCH("Score",BP49)))</formula>
    </cfRule>
    <cfRule type="cellIs" dxfId="4498" priority="4498" operator="greaterThan">
      <formula>$O$49</formula>
    </cfRule>
    <cfRule type="cellIs" dxfId="4497" priority="4499" operator="equal">
      <formula>$O$49</formula>
    </cfRule>
    <cfRule type="cellIs" dxfId="4496" priority="4500" operator="lessThan">
      <formula>$O$49</formula>
    </cfRule>
  </conditionalFormatting>
  <conditionalFormatting sqref="BQ49">
    <cfRule type="containsText" dxfId="4495" priority="4493" operator="containsText" text="Score">
      <formula>NOT(ISERROR(SEARCH("Score",BQ49)))</formula>
    </cfRule>
    <cfRule type="cellIs" dxfId="4494" priority="4494" operator="greaterThan">
      <formula>$O$49</formula>
    </cfRule>
    <cfRule type="cellIs" dxfId="4493" priority="4495" operator="equal">
      <formula>$O$49</formula>
    </cfRule>
    <cfRule type="cellIs" dxfId="4492" priority="4496" operator="lessThan">
      <formula>$O$49</formula>
    </cfRule>
  </conditionalFormatting>
  <conditionalFormatting sqref="AN53">
    <cfRule type="containsText" dxfId="4491" priority="4489" operator="containsText" text="Score">
      <formula>NOT(ISERROR(SEARCH("Score",AN53)))</formula>
    </cfRule>
    <cfRule type="cellIs" dxfId="4490" priority="4490" operator="greaterThan">
      <formula>$O$53</formula>
    </cfRule>
    <cfRule type="cellIs" dxfId="4489" priority="4491" operator="equal">
      <formula>$O$53</formula>
    </cfRule>
    <cfRule type="cellIs" dxfId="4488" priority="4492" operator="lessThan">
      <formula>$O$53</formula>
    </cfRule>
  </conditionalFormatting>
  <conditionalFormatting sqref="AO53">
    <cfRule type="containsText" dxfId="4487" priority="4485" operator="containsText" text="Score">
      <formula>NOT(ISERROR(SEARCH("Score",AO53)))</formula>
    </cfRule>
    <cfRule type="cellIs" dxfId="4486" priority="4486" operator="greaterThan">
      <formula>$O$53</formula>
    </cfRule>
    <cfRule type="cellIs" dxfId="4485" priority="4487" operator="equal">
      <formula>$O$53</formula>
    </cfRule>
    <cfRule type="cellIs" dxfId="4484" priority="4488" operator="lessThan">
      <formula>$O$53</formula>
    </cfRule>
  </conditionalFormatting>
  <conditionalFormatting sqref="AP53">
    <cfRule type="containsText" dxfId="4483" priority="4481" operator="containsText" text="Score">
      <formula>NOT(ISERROR(SEARCH("Score",AP53)))</formula>
    </cfRule>
    <cfRule type="cellIs" dxfId="4482" priority="4482" operator="greaterThan">
      <formula>$O$53</formula>
    </cfRule>
    <cfRule type="cellIs" dxfId="4481" priority="4483" operator="equal">
      <formula>$O$53</formula>
    </cfRule>
    <cfRule type="cellIs" dxfId="4480" priority="4484" operator="lessThan">
      <formula>$O$53</formula>
    </cfRule>
  </conditionalFormatting>
  <conditionalFormatting sqref="AQ53">
    <cfRule type="containsText" dxfId="4479" priority="4477" operator="containsText" text="Score">
      <formula>NOT(ISERROR(SEARCH("Score",AQ53)))</formula>
    </cfRule>
    <cfRule type="cellIs" dxfId="4478" priority="4478" operator="greaterThan">
      <formula>$O$53</formula>
    </cfRule>
    <cfRule type="cellIs" dxfId="4477" priority="4479" operator="equal">
      <formula>$O$53</formula>
    </cfRule>
    <cfRule type="cellIs" dxfId="4476" priority="4480" operator="lessThan">
      <formula>$O$53</formula>
    </cfRule>
  </conditionalFormatting>
  <conditionalFormatting sqref="AR53">
    <cfRule type="containsText" dxfId="4475" priority="4473" operator="containsText" text="Score">
      <formula>NOT(ISERROR(SEARCH("Score",AR53)))</formula>
    </cfRule>
    <cfRule type="cellIs" dxfId="4474" priority="4474" operator="greaterThan">
      <formula>$O$53</formula>
    </cfRule>
    <cfRule type="cellIs" dxfId="4473" priority="4475" operator="equal">
      <formula>$O$53</formula>
    </cfRule>
    <cfRule type="cellIs" dxfId="4472" priority="4476" operator="lessThan">
      <formula>$O$53</formula>
    </cfRule>
  </conditionalFormatting>
  <conditionalFormatting sqref="AS53">
    <cfRule type="containsText" dxfId="4471" priority="4469" operator="containsText" text="Score">
      <formula>NOT(ISERROR(SEARCH("Score",AS53)))</formula>
    </cfRule>
    <cfRule type="cellIs" dxfId="4470" priority="4470" operator="greaterThan">
      <formula>$O$53</formula>
    </cfRule>
    <cfRule type="cellIs" dxfId="4469" priority="4471" operator="equal">
      <formula>$O$53</formula>
    </cfRule>
    <cfRule type="cellIs" dxfId="4468" priority="4472" operator="lessThan">
      <formula>$O$53</formula>
    </cfRule>
  </conditionalFormatting>
  <conditionalFormatting sqref="AT53">
    <cfRule type="containsText" dxfId="4467" priority="4465" operator="containsText" text="Score">
      <formula>NOT(ISERROR(SEARCH("Score",AT53)))</formula>
    </cfRule>
    <cfRule type="cellIs" dxfId="4466" priority="4466" operator="greaterThan">
      <formula>$O$53</formula>
    </cfRule>
    <cfRule type="cellIs" dxfId="4465" priority="4467" operator="equal">
      <formula>$O$53</formula>
    </cfRule>
    <cfRule type="cellIs" dxfId="4464" priority="4468" operator="lessThan">
      <formula>$O$53</formula>
    </cfRule>
  </conditionalFormatting>
  <conditionalFormatting sqref="AU53">
    <cfRule type="containsText" dxfId="4463" priority="4461" operator="containsText" text="Score">
      <formula>NOT(ISERROR(SEARCH("Score",AU53)))</formula>
    </cfRule>
    <cfRule type="cellIs" dxfId="4462" priority="4462" operator="greaterThan">
      <formula>$O$53</formula>
    </cfRule>
    <cfRule type="cellIs" dxfId="4461" priority="4463" operator="equal">
      <formula>$O$53</formula>
    </cfRule>
    <cfRule type="cellIs" dxfId="4460" priority="4464" operator="lessThan">
      <formula>$O$53</formula>
    </cfRule>
  </conditionalFormatting>
  <conditionalFormatting sqref="AV53">
    <cfRule type="containsText" dxfId="4459" priority="4457" operator="containsText" text="Score">
      <formula>NOT(ISERROR(SEARCH("Score",AV53)))</formula>
    </cfRule>
    <cfRule type="cellIs" dxfId="4458" priority="4458" operator="greaterThan">
      <formula>$O$53</formula>
    </cfRule>
    <cfRule type="cellIs" dxfId="4457" priority="4459" operator="equal">
      <formula>$O$53</formula>
    </cfRule>
    <cfRule type="cellIs" dxfId="4456" priority="4460" operator="lessThan">
      <formula>$O$53</formula>
    </cfRule>
  </conditionalFormatting>
  <conditionalFormatting sqref="AW53">
    <cfRule type="containsText" dxfId="4455" priority="4453" operator="containsText" text="Score">
      <formula>NOT(ISERROR(SEARCH("Score",AW53)))</formula>
    </cfRule>
    <cfRule type="cellIs" dxfId="4454" priority="4454" operator="greaterThan">
      <formula>$O$53</formula>
    </cfRule>
    <cfRule type="cellIs" dxfId="4453" priority="4455" operator="equal">
      <formula>$O$53</formula>
    </cfRule>
    <cfRule type="cellIs" dxfId="4452" priority="4456" operator="lessThan">
      <formula>$O$53</formula>
    </cfRule>
  </conditionalFormatting>
  <conditionalFormatting sqref="AX53">
    <cfRule type="containsText" dxfId="4451" priority="4449" operator="containsText" text="Score">
      <formula>NOT(ISERROR(SEARCH("Score",AX53)))</formula>
    </cfRule>
    <cfRule type="cellIs" dxfId="4450" priority="4450" operator="greaterThan">
      <formula>$O$53</formula>
    </cfRule>
    <cfRule type="cellIs" dxfId="4449" priority="4451" operator="equal">
      <formula>$O$53</formula>
    </cfRule>
    <cfRule type="cellIs" dxfId="4448" priority="4452" operator="lessThan">
      <formula>$O$53</formula>
    </cfRule>
  </conditionalFormatting>
  <conditionalFormatting sqref="AY53">
    <cfRule type="containsText" dxfId="4447" priority="4445" operator="containsText" text="Score">
      <formula>NOT(ISERROR(SEARCH("Score",AY53)))</formula>
    </cfRule>
    <cfRule type="cellIs" dxfId="4446" priority="4446" operator="greaterThan">
      <formula>$O$53</formula>
    </cfRule>
    <cfRule type="cellIs" dxfId="4445" priority="4447" operator="equal">
      <formula>$O$53</formula>
    </cfRule>
    <cfRule type="cellIs" dxfId="4444" priority="4448" operator="lessThan">
      <formula>$O$53</formula>
    </cfRule>
  </conditionalFormatting>
  <conditionalFormatting sqref="AZ53">
    <cfRule type="containsText" dxfId="4443" priority="4441" operator="containsText" text="Score">
      <formula>NOT(ISERROR(SEARCH("Score",AZ53)))</formula>
    </cfRule>
    <cfRule type="cellIs" dxfId="4442" priority="4442" operator="greaterThan">
      <formula>$O$53</formula>
    </cfRule>
    <cfRule type="cellIs" dxfId="4441" priority="4443" operator="equal">
      <formula>$O$53</formula>
    </cfRule>
    <cfRule type="cellIs" dxfId="4440" priority="4444" operator="lessThan">
      <formula>$O$53</formula>
    </cfRule>
  </conditionalFormatting>
  <conditionalFormatting sqref="BA53">
    <cfRule type="containsText" dxfId="4439" priority="4437" operator="containsText" text="Score">
      <formula>NOT(ISERROR(SEARCH("Score",BA53)))</formula>
    </cfRule>
    <cfRule type="cellIs" dxfId="4438" priority="4438" operator="greaterThan">
      <formula>$O$53</formula>
    </cfRule>
    <cfRule type="cellIs" dxfId="4437" priority="4439" operator="equal">
      <formula>$O$53</formula>
    </cfRule>
    <cfRule type="cellIs" dxfId="4436" priority="4440" operator="lessThan">
      <formula>$O$53</formula>
    </cfRule>
  </conditionalFormatting>
  <conditionalFormatting sqref="BB53">
    <cfRule type="containsText" dxfId="4435" priority="4433" operator="containsText" text="Score">
      <formula>NOT(ISERROR(SEARCH("Score",BB53)))</formula>
    </cfRule>
    <cfRule type="cellIs" dxfId="4434" priority="4434" operator="greaterThan">
      <formula>$O$53</formula>
    </cfRule>
    <cfRule type="cellIs" dxfId="4433" priority="4435" operator="equal">
      <formula>$O$53</formula>
    </cfRule>
    <cfRule type="cellIs" dxfId="4432" priority="4436" operator="lessThan">
      <formula>$O$53</formula>
    </cfRule>
  </conditionalFormatting>
  <conditionalFormatting sqref="BC53">
    <cfRule type="containsText" dxfId="4431" priority="4429" operator="containsText" text="Score">
      <formula>NOT(ISERROR(SEARCH("Score",BC53)))</formula>
    </cfRule>
    <cfRule type="cellIs" dxfId="4430" priority="4430" operator="greaterThan">
      <formula>$O$53</formula>
    </cfRule>
    <cfRule type="cellIs" dxfId="4429" priority="4431" operator="equal">
      <formula>$O$53</formula>
    </cfRule>
    <cfRule type="cellIs" dxfId="4428" priority="4432" operator="lessThan">
      <formula>$O$53</formula>
    </cfRule>
  </conditionalFormatting>
  <conditionalFormatting sqref="BD53">
    <cfRule type="containsText" dxfId="4427" priority="4425" operator="containsText" text="Score">
      <formula>NOT(ISERROR(SEARCH("Score",BD53)))</formula>
    </cfRule>
    <cfRule type="cellIs" dxfId="4426" priority="4426" operator="greaterThan">
      <formula>$O$53</formula>
    </cfRule>
    <cfRule type="cellIs" dxfId="4425" priority="4427" operator="equal">
      <formula>$O$53</formula>
    </cfRule>
    <cfRule type="cellIs" dxfId="4424" priority="4428" operator="lessThan">
      <formula>$O$53</formula>
    </cfRule>
  </conditionalFormatting>
  <conditionalFormatting sqref="BE53">
    <cfRule type="containsText" dxfId="4423" priority="4421" operator="containsText" text="Score">
      <formula>NOT(ISERROR(SEARCH("Score",BE53)))</formula>
    </cfRule>
    <cfRule type="cellIs" dxfId="4422" priority="4422" operator="greaterThan">
      <formula>$O$53</formula>
    </cfRule>
    <cfRule type="cellIs" dxfId="4421" priority="4423" operator="equal">
      <formula>$O$53</formula>
    </cfRule>
    <cfRule type="cellIs" dxfId="4420" priority="4424" operator="lessThan">
      <formula>$O$53</formula>
    </cfRule>
  </conditionalFormatting>
  <conditionalFormatting sqref="BF53">
    <cfRule type="containsText" dxfId="4419" priority="4417" operator="containsText" text="Score">
      <formula>NOT(ISERROR(SEARCH("Score",BF53)))</formula>
    </cfRule>
    <cfRule type="cellIs" dxfId="4418" priority="4418" operator="greaterThan">
      <formula>$O$53</formula>
    </cfRule>
    <cfRule type="cellIs" dxfId="4417" priority="4419" operator="equal">
      <formula>$O$53</formula>
    </cfRule>
    <cfRule type="cellIs" dxfId="4416" priority="4420" operator="lessThan">
      <formula>$O$53</formula>
    </cfRule>
  </conditionalFormatting>
  <conditionalFormatting sqref="BG53">
    <cfRule type="containsText" dxfId="4415" priority="4413" operator="containsText" text="Score">
      <formula>NOT(ISERROR(SEARCH("Score",BG53)))</formula>
    </cfRule>
    <cfRule type="cellIs" dxfId="4414" priority="4414" operator="greaterThan">
      <formula>$O$53</formula>
    </cfRule>
    <cfRule type="cellIs" dxfId="4413" priority="4415" operator="equal">
      <formula>$O$53</formula>
    </cfRule>
    <cfRule type="cellIs" dxfId="4412" priority="4416" operator="lessThan">
      <formula>$O$53</formula>
    </cfRule>
  </conditionalFormatting>
  <conditionalFormatting sqref="BH53">
    <cfRule type="containsText" dxfId="4411" priority="4409" operator="containsText" text="Score">
      <formula>NOT(ISERROR(SEARCH("Score",BH53)))</formula>
    </cfRule>
    <cfRule type="cellIs" dxfId="4410" priority="4410" operator="greaterThan">
      <formula>$O$53</formula>
    </cfRule>
    <cfRule type="cellIs" dxfId="4409" priority="4411" operator="equal">
      <formula>$O$53</formula>
    </cfRule>
    <cfRule type="cellIs" dxfId="4408" priority="4412" operator="lessThan">
      <formula>$O$53</formula>
    </cfRule>
  </conditionalFormatting>
  <conditionalFormatting sqref="BI53">
    <cfRule type="containsText" dxfId="4407" priority="4405" operator="containsText" text="Score">
      <formula>NOT(ISERROR(SEARCH("Score",BI53)))</formula>
    </cfRule>
    <cfRule type="cellIs" dxfId="4406" priority="4406" operator="greaterThan">
      <formula>$O$53</formula>
    </cfRule>
    <cfRule type="cellIs" dxfId="4405" priority="4407" operator="equal">
      <formula>$O$53</formula>
    </cfRule>
    <cfRule type="cellIs" dxfId="4404" priority="4408" operator="lessThan">
      <formula>$O$53</formula>
    </cfRule>
  </conditionalFormatting>
  <conditionalFormatting sqref="BJ53">
    <cfRule type="containsText" dxfId="4403" priority="4401" operator="containsText" text="Score">
      <formula>NOT(ISERROR(SEARCH("Score",BJ53)))</formula>
    </cfRule>
    <cfRule type="cellIs" dxfId="4402" priority="4402" operator="greaterThan">
      <formula>$O$53</formula>
    </cfRule>
    <cfRule type="cellIs" dxfId="4401" priority="4403" operator="equal">
      <formula>$O$53</formula>
    </cfRule>
    <cfRule type="cellIs" dxfId="4400" priority="4404" operator="lessThan">
      <formula>$O$53</formula>
    </cfRule>
  </conditionalFormatting>
  <conditionalFormatting sqref="BK53">
    <cfRule type="containsText" dxfId="4399" priority="4397" operator="containsText" text="Score">
      <formula>NOT(ISERROR(SEARCH("Score",BK53)))</formula>
    </cfRule>
    <cfRule type="cellIs" dxfId="4398" priority="4398" operator="greaterThan">
      <formula>$O$53</formula>
    </cfRule>
    <cfRule type="cellIs" dxfId="4397" priority="4399" operator="equal">
      <formula>$O$53</formula>
    </cfRule>
    <cfRule type="cellIs" dxfId="4396" priority="4400" operator="lessThan">
      <formula>$O$53</formula>
    </cfRule>
  </conditionalFormatting>
  <conditionalFormatting sqref="BL53">
    <cfRule type="containsText" dxfId="4395" priority="4393" operator="containsText" text="Score">
      <formula>NOT(ISERROR(SEARCH("Score",BL53)))</formula>
    </cfRule>
    <cfRule type="cellIs" dxfId="4394" priority="4394" operator="greaterThan">
      <formula>$O$53</formula>
    </cfRule>
    <cfRule type="cellIs" dxfId="4393" priority="4395" operator="equal">
      <formula>$O$53</formula>
    </cfRule>
    <cfRule type="cellIs" dxfId="4392" priority="4396" operator="lessThan">
      <formula>$O$53</formula>
    </cfRule>
  </conditionalFormatting>
  <conditionalFormatting sqref="BM53">
    <cfRule type="containsText" dxfId="4391" priority="4389" operator="containsText" text="Score">
      <formula>NOT(ISERROR(SEARCH("Score",BM53)))</formula>
    </cfRule>
    <cfRule type="cellIs" dxfId="4390" priority="4390" operator="greaterThan">
      <formula>$O$53</formula>
    </cfRule>
    <cfRule type="cellIs" dxfId="4389" priority="4391" operator="equal">
      <formula>$O$53</formula>
    </cfRule>
    <cfRule type="cellIs" dxfId="4388" priority="4392" operator="lessThan">
      <formula>$O$53</formula>
    </cfRule>
  </conditionalFormatting>
  <conditionalFormatting sqref="BN53">
    <cfRule type="containsText" dxfId="4387" priority="4385" operator="containsText" text="Score">
      <formula>NOT(ISERROR(SEARCH("Score",BN53)))</formula>
    </cfRule>
    <cfRule type="cellIs" dxfId="4386" priority="4386" operator="greaterThan">
      <formula>$O$53</formula>
    </cfRule>
    <cfRule type="cellIs" dxfId="4385" priority="4387" operator="equal">
      <formula>$O$53</formula>
    </cfRule>
    <cfRule type="cellIs" dxfId="4384" priority="4388" operator="lessThan">
      <formula>$O$53</formula>
    </cfRule>
  </conditionalFormatting>
  <conditionalFormatting sqref="BO53">
    <cfRule type="containsText" dxfId="4383" priority="4381" operator="containsText" text="Score">
      <formula>NOT(ISERROR(SEARCH("Score",BO53)))</formula>
    </cfRule>
    <cfRule type="cellIs" dxfId="4382" priority="4382" operator="greaterThan">
      <formula>$O$53</formula>
    </cfRule>
    <cfRule type="cellIs" dxfId="4381" priority="4383" operator="equal">
      <formula>$O$53</formula>
    </cfRule>
    <cfRule type="cellIs" dxfId="4380" priority="4384" operator="lessThan">
      <formula>$O$53</formula>
    </cfRule>
  </conditionalFormatting>
  <conditionalFormatting sqref="BP53">
    <cfRule type="containsText" dxfId="4379" priority="4377" operator="containsText" text="Score">
      <formula>NOT(ISERROR(SEARCH("Score",BP53)))</formula>
    </cfRule>
    <cfRule type="cellIs" dxfId="4378" priority="4378" operator="greaterThan">
      <formula>$O$53</formula>
    </cfRule>
    <cfRule type="cellIs" dxfId="4377" priority="4379" operator="equal">
      <formula>$O$53</formula>
    </cfRule>
    <cfRule type="cellIs" dxfId="4376" priority="4380" operator="lessThan">
      <formula>$O$53</formula>
    </cfRule>
  </conditionalFormatting>
  <conditionalFormatting sqref="BQ53">
    <cfRule type="containsText" dxfId="4375" priority="4373" operator="containsText" text="Score">
      <formula>NOT(ISERROR(SEARCH("Score",BQ53)))</formula>
    </cfRule>
    <cfRule type="cellIs" dxfId="4374" priority="4374" operator="greaterThan">
      <formula>$O$53</formula>
    </cfRule>
    <cfRule type="cellIs" dxfId="4373" priority="4375" operator="equal">
      <formula>$O$53</formula>
    </cfRule>
    <cfRule type="cellIs" dxfId="4372" priority="4376" operator="lessThan">
      <formula>$O$53</formula>
    </cfRule>
  </conditionalFormatting>
  <conditionalFormatting sqref="AN57">
    <cfRule type="containsText" dxfId="4371" priority="4369" operator="containsText" text="Score">
      <formula>NOT(ISERROR(SEARCH("Score",AN57)))</formula>
    </cfRule>
    <cfRule type="cellIs" dxfId="4370" priority="4370" operator="greaterThan">
      <formula>$O$57</formula>
    </cfRule>
    <cfRule type="cellIs" dxfId="4369" priority="4371" operator="equal">
      <formula>$O$57</formula>
    </cfRule>
    <cfRule type="cellIs" dxfId="4368" priority="4372" operator="lessThan">
      <formula>$O$57</formula>
    </cfRule>
  </conditionalFormatting>
  <conditionalFormatting sqref="AO57">
    <cfRule type="containsText" dxfId="4367" priority="4365" operator="containsText" text="Score">
      <formula>NOT(ISERROR(SEARCH("Score",AO57)))</formula>
    </cfRule>
    <cfRule type="cellIs" dxfId="4366" priority="4366" operator="greaterThan">
      <formula>$O$57</formula>
    </cfRule>
    <cfRule type="cellIs" dxfId="4365" priority="4367" operator="equal">
      <formula>$O$57</formula>
    </cfRule>
    <cfRule type="cellIs" dxfId="4364" priority="4368" operator="lessThan">
      <formula>$O$57</formula>
    </cfRule>
  </conditionalFormatting>
  <conditionalFormatting sqref="AP57">
    <cfRule type="containsText" dxfId="4363" priority="4361" operator="containsText" text="Score">
      <formula>NOT(ISERROR(SEARCH("Score",AP57)))</formula>
    </cfRule>
    <cfRule type="cellIs" dxfId="4362" priority="4362" operator="greaterThan">
      <formula>$O$57</formula>
    </cfRule>
    <cfRule type="cellIs" dxfId="4361" priority="4363" operator="equal">
      <formula>$O$57</formula>
    </cfRule>
    <cfRule type="cellIs" dxfId="4360" priority="4364" operator="lessThan">
      <formula>$O$57</formula>
    </cfRule>
  </conditionalFormatting>
  <conditionalFormatting sqref="AQ57">
    <cfRule type="containsText" dxfId="4359" priority="4357" operator="containsText" text="Score">
      <formula>NOT(ISERROR(SEARCH("Score",AQ57)))</formula>
    </cfRule>
    <cfRule type="cellIs" dxfId="4358" priority="4358" operator="greaterThan">
      <formula>$O$57</formula>
    </cfRule>
    <cfRule type="cellIs" dxfId="4357" priority="4359" operator="equal">
      <formula>$O$57</formula>
    </cfRule>
    <cfRule type="cellIs" dxfId="4356" priority="4360" operator="lessThan">
      <formula>$O$57</formula>
    </cfRule>
  </conditionalFormatting>
  <conditionalFormatting sqref="AR57">
    <cfRule type="containsText" dxfId="4355" priority="4353" operator="containsText" text="Score">
      <formula>NOT(ISERROR(SEARCH("Score",AR57)))</formula>
    </cfRule>
    <cfRule type="cellIs" dxfId="4354" priority="4354" operator="greaterThan">
      <formula>$O$57</formula>
    </cfRule>
    <cfRule type="cellIs" dxfId="4353" priority="4355" operator="equal">
      <formula>$O$57</formula>
    </cfRule>
    <cfRule type="cellIs" dxfId="4352" priority="4356" operator="lessThan">
      <formula>$O$57</formula>
    </cfRule>
  </conditionalFormatting>
  <conditionalFormatting sqref="AS57">
    <cfRule type="containsText" dxfId="4351" priority="4349" operator="containsText" text="Score">
      <formula>NOT(ISERROR(SEARCH("Score",AS57)))</formula>
    </cfRule>
    <cfRule type="cellIs" dxfId="4350" priority="4350" operator="greaterThan">
      <formula>$O$57</formula>
    </cfRule>
    <cfRule type="cellIs" dxfId="4349" priority="4351" operator="equal">
      <formula>$O$57</formula>
    </cfRule>
    <cfRule type="cellIs" dxfId="4348" priority="4352" operator="lessThan">
      <formula>$O$57</formula>
    </cfRule>
  </conditionalFormatting>
  <conditionalFormatting sqref="AT57">
    <cfRule type="containsText" dxfId="4347" priority="4345" operator="containsText" text="Score">
      <formula>NOT(ISERROR(SEARCH("Score",AT57)))</formula>
    </cfRule>
    <cfRule type="cellIs" dxfId="4346" priority="4346" operator="greaterThan">
      <formula>$O$57</formula>
    </cfRule>
    <cfRule type="cellIs" dxfId="4345" priority="4347" operator="equal">
      <formula>$O$57</formula>
    </cfRule>
    <cfRule type="cellIs" dxfId="4344" priority="4348" operator="lessThan">
      <formula>$O$57</formula>
    </cfRule>
  </conditionalFormatting>
  <conditionalFormatting sqref="AU57">
    <cfRule type="containsText" dxfId="4343" priority="4341" operator="containsText" text="Score">
      <formula>NOT(ISERROR(SEARCH("Score",AU57)))</formula>
    </cfRule>
    <cfRule type="cellIs" dxfId="4342" priority="4342" operator="greaterThan">
      <formula>$O$57</formula>
    </cfRule>
    <cfRule type="cellIs" dxfId="4341" priority="4343" operator="equal">
      <formula>$O$57</formula>
    </cfRule>
    <cfRule type="cellIs" dxfId="4340" priority="4344" operator="lessThan">
      <formula>$O$57</formula>
    </cfRule>
  </conditionalFormatting>
  <conditionalFormatting sqref="AV57">
    <cfRule type="containsText" dxfId="4339" priority="4337" operator="containsText" text="Score">
      <formula>NOT(ISERROR(SEARCH("Score",AV57)))</formula>
    </cfRule>
    <cfRule type="cellIs" dxfId="4338" priority="4338" operator="greaterThan">
      <formula>$O$57</formula>
    </cfRule>
    <cfRule type="cellIs" dxfId="4337" priority="4339" operator="equal">
      <formula>$O$57</formula>
    </cfRule>
    <cfRule type="cellIs" dxfId="4336" priority="4340" operator="lessThan">
      <formula>$O$57</formula>
    </cfRule>
  </conditionalFormatting>
  <conditionalFormatting sqref="AW57">
    <cfRule type="containsText" dxfId="4335" priority="4333" operator="containsText" text="Score">
      <formula>NOT(ISERROR(SEARCH("Score",AW57)))</formula>
    </cfRule>
    <cfRule type="cellIs" dxfId="4334" priority="4334" operator="greaterThan">
      <formula>$O$57</formula>
    </cfRule>
    <cfRule type="cellIs" dxfId="4333" priority="4335" operator="equal">
      <formula>$O$57</formula>
    </cfRule>
    <cfRule type="cellIs" dxfId="4332" priority="4336" operator="lessThan">
      <formula>$O$57</formula>
    </cfRule>
  </conditionalFormatting>
  <conditionalFormatting sqref="AX57">
    <cfRule type="containsText" dxfId="4331" priority="4329" operator="containsText" text="Score">
      <formula>NOT(ISERROR(SEARCH("Score",AX57)))</formula>
    </cfRule>
    <cfRule type="cellIs" dxfId="4330" priority="4330" operator="greaterThan">
      <formula>$O$57</formula>
    </cfRule>
    <cfRule type="cellIs" dxfId="4329" priority="4331" operator="equal">
      <formula>$O$57</formula>
    </cfRule>
    <cfRule type="cellIs" dxfId="4328" priority="4332" operator="lessThan">
      <formula>$O$57</formula>
    </cfRule>
  </conditionalFormatting>
  <conditionalFormatting sqref="AY57">
    <cfRule type="containsText" dxfId="4327" priority="4325" operator="containsText" text="Score">
      <formula>NOT(ISERROR(SEARCH("Score",AY57)))</formula>
    </cfRule>
    <cfRule type="cellIs" dxfId="4326" priority="4326" operator="greaterThan">
      <formula>$O$57</formula>
    </cfRule>
    <cfRule type="cellIs" dxfId="4325" priority="4327" operator="equal">
      <formula>$O$57</formula>
    </cfRule>
    <cfRule type="cellIs" dxfId="4324" priority="4328" operator="lessThan">
      <formula>$O$57</formula>
    </cfRule>
  </conditionalFormatting>
  <conditionalFormatting sqref="AZ57">
    <cfRule type="containsText" dxfId="4323" priority="4321" operator="containsText" text="Score">
      <formula>NOT(ISERROR(SEARCH("Score",AZ57)))</formula>
    </cfRule>
    <cfRule type="cellIs" dxfId="4322" priority="4322" operator="greaterThan">
      <formula>$O$57</formula>
    </cfRule>
    <cfRule type="cellIs" dxfId="4321" priority="4323" operator="equal">
      <formula>$O$57</formula>
    </cfRule>
    <cfRule type="cellIs" dxfId="4320" priority="4324" operator="lessThan">
      <formula>$O$57</formula>
    </cfRule>
  </conditionalFormatting>
  <conditionalFormatting sqref="BA57">
    <cfRule type="containsText" dxfId="4319" priority="4317" operator="containsText" text="Score">
      <formula>NOT(ISERROR(SEARCH("Score",BA57)))</formula>
    </cfRule>
    <cfRule type="cellIs" dxfId="4318" priority="4318" operator="greaterThan">
      <formula>$O$57</formula>
    </cfRule>
    <cfRule type="cellIs" dxfId="4317" priority="4319" operator="equal">
      <formula>$O$57</formula>
    </cfRule>
    <cfRule type="cellIs" dxfId="4316" priority="4320" operator="lessThan">
      <formula>$O$57</formula>
    </cfRule>
  </conditionalFormatting>
  <conditionalFormatting sqref="BB57">
    <cfRule type="containsText" dxfId="4315" priority="4313" operator="containsText" text="Score">
      <formula>NOT(ISERROR(SEARCH("Score",BB57)))</formula>
    </cfRule>
    <cfRule type="cellIs" dxfId="4314" priority="4314" operator="greaterThan">
      <formula>$O$57</formula>
    </cfRule>
    <cfRule type="cellIs" dxfId="4313" priority="4315" operator="equal">
      <formula>$O$57</formula>
    </cfRule>
    <cfRule type="cellIs" dxfId="4312" priority="4316" operator="lessThan">
      <formula>$O$57</formula>
    </cfRule>
  </conditionalFormatting>
  <conditionalFormatting sqref="BC57">
    <cfRule type="containsText" dxfId="4311" priority="4309" operator="containsText" text="Score">
      <formula>NOT(ISERROR(SEARCH("Score",BC57)))</formula>
    </cfRule>
    <cfRule type="cellIs" dxfId="4310" priority="4310" operator="greaterThan">
      <formula>$O$57</formula>
    </cfRule>
    <cfRule type="cellIs" dxfId="4309" priority="4311" operator="equal">
      <formula>$O$57</formula>
    </cfRule>
    <cfRule type="cellIs" dxfId="4308" priority="4312" operator="lessThan">
      <formula>$O$57</formula>
    </cfRule>
  </conditionalFormatting>
  <conditionalFormatting sqref="BD57">
    <cfRule type="containsText" dxfId="4307" priority="4305" operator="containsText" text="Score">
      <formula>NOT(ISERROR(SEARCH("Score",BD57)))</formula>
    </cfRule>
    <cfRule type="cellIs" dxfId="4306" priority="4306" operator="greaterThan">
      <formula>$O$57</formula>
    </cfRule>
    <cfRule type="cellIs" dxfId="4305" priority="4307" operator="equal">
      <formula>$O$57</formula>
    </cfRule>
    <cfRule type="cellIs" dxfId="4304" priority="4308" operator="lessThan">
      <formula>$O$57</formula>
    </cfRule>
  </conditionalFormatting>
  <conditionalFormatting sqref="BE57">
    <cfRule type="containsText" dxfId="4303" priority="4301" operator="containsText" text="Score">
      <formula>NOT(ISERROR(SEARCH("Score",BE57)))</formula>
    </cfRule>
    <cfRule type="cellIs" dxfId="4302" priority="4302" operator="greaterThan">
      <formula>$O$57</formula>
    </cfRule>
    <cfRule type="cellIs" dxfId="4301" priority="4303" operator="equal">
      <formula>$O$57</formula>
    </cfRule>
    <cfRule type="cellIs" dxfId="4300" priority="4304" operator="lessThan">
      <formula>$O$57</formula>
    </cfRule>
  </conditionalFormatting>
  <conditionalFormatting sqref="BF57">
    <cfRule type="containsText" dxfId="4299" priority="4297" operator="containsText" text="Score">
      <formula>NOT(ISERROR(SEARCH("Score",BF57)))</formula>
    </cfRule>
    <cfRule type="cellIs" dxfId="4298" priority="4298" operator="greaterThan">
      <formula>$O$57</formula>
    </cfRule>
    <cfRule type="cellIs" dxfId="4297" priority="4299" operator="equal">
      <formula>$O$57</formula>
    </cfRule>
    <cfRule type="cellIs" dxfId="4296" priority="4300" operator="lessThan">
      <formula>$O$57</formula>
    </cfRule>
  </conditionalFormatting>
  <conditionalFormatting sqref="BG57">
    <cfRule type="containsText" dxfId="4295" priority="4293" operator="containsText" text="Score">
      <formula>NOT(ISERROR(SEARCH("Score",BG57)))</formula>
    </cfRule>
    <cfRule type="cellIs" dxfId="4294" priority="4294" operator="greaterThan">
      <formula>$O$57</formula>
    </cfRule>
    <cfRule type="cellIs" dxfId="4293" priority="4295" operator="equal">
      <formula>$O$57</formula>
    </cfRule>
    <cfRule type="cellIs" dxfId="4292" priority="4296" operator="lessThan">
      <formula>$O$57</formula>
    </cfRule>
  </conditionalFormatting>
  <conditionalFormatting sqref="BH57">
    <cfRule type="containsText" dxfId="4291" priority="4289" operator="containsText" text="Score">
      <formula>NOT(ISERROR(SEARCH("Score",BH57)))</formula>
    </cfRule>
    <cfRule type="cellIs" dxfId="4290" priority="4290" operator="greaterThan">
      <formula>$O$57</formula>
    </cfRule>
    <cfRule type="cellIs" dxfId="4289" priority="4291" operator="equal">
      <formula>$O$57</formula>
    </cfRule>
    <cfRule type="cellIs" dxfId="4288" priority="4292" operator="lessThan">
      <formula>$O$57</formula>
    </cfRule>
  </conditionalFormatting>
  <conditionalFormatting sqref="BI57">
    <cfRule type="containsText" dxfId="4287" priority="4285" operator="containsText" text="Score">
      <formula>NOT(ISERROR(SEARCH("Score",BI57)))</formula>
    </cfRule>
    <cfRule type="cellIs" dxfId="4286" priority="4286" operator="greaterThan">
      <formula>$O$57</formula>
    </cfRule>
    <cfRule type="cellIs" dxfId="4285" priority="4287" operator="equal">
      <formula>$O$57</formula>
    </cfRule>
    <cfRule type="cellIs" dxfId="4284" priority="4288" operator="lessThan">
      <formula>$O$57</formula>
    </cfRule>
  </conditionalFormatting>
  <conditionalFormatting sqref="BJ57">
    <cfRule type="containsText" dxfId="4283" priority="4281" operator="containsText" text="Score">
      <formula>NOT(ISERROR(SEARCH("Score",BJ57)))</formula>
    </cfRule>
    <cfRule type="cellIs" dxfId="4282" priority="4282" operator="greaterThan">
      <formula>$O$57</formula>
    </cfRule>
    <cfRule type="cellIs" dxfId="4281" priority="4283" operator="equal">
      <formula>$O$57</formula>
    </cfRule>
    <cfRule type="cellIs" dxfId="4280" priority="4284" operator="lessThan">
      <formula>$O$57</formula>
    </cfRule>
  </conditionalFormatting>
  <conditionalFormatting sqref="BK57">
    <cfRule type="containsText" dxfId="4279" priority="4277" operator="containsText" text="Score">
      <formula>NOT(ISERROR(SEARCH("Score",BK57)))</formula>
    </cfRule>
    <cfRule type="cellIs" dxfId="4278" priority="4278" operator="greaterThan">
      <formula>$O$57</formula>
    </cfRule>
    <cfRule type="cellIs" dxfId="4277" priority="4279" operator="equal">
      <formula>$O$57</formula>
    </cfRule>
    <cfRule type="cellIs" dxfId="4276" priority="4280" operator="lessThan">
      <formula>$O$57</formula>
    </cfRule>
  </conditionalFormatting>
  <conditionalFormatting sqref="BL57">
    <cfRule type="containsText" dxfId="4275" priority="4273" operator="containsText" text="Score">
      <formula>NOT(ISERROR(SEARCH("Score",BL57)))</formula>
    </cfRule>
    <cfRule type="cellIs" dxfId="4274" priority="4274" operator="greaterThan">
      <formula>$O$57</formula>
    </cfRule>
    <cfRule type="cellIs" dxfId="4273" priority="4275" operator="equal">
      <formula>$O$57</formula>
    </cfRule>
    <cfRule type="cellIs" dxfId="4272" priority="4276" operator="lessThan">
      <formula>$O$57</formula>
    </cfRule>
  </conditionalFormatting>
  <conditionalFormatting sqref="BM57">
    <cfRule type="containsText" dxfId="4271" priority="4269" operator="containsText" text="Score">
      <formula>NOT(ISERROR(SEARCH("Score",BM57)))</formula>
    </cfRule>
    <cfRule type="cellIs" dxfId="4270" priority="4270" operator="greaterThan">
      <formula>$O$57</formula>
    </cfRule>
    <cfRule type="cellIs" dxfId="4269" priority="4271" operator="equal">
      <formula>$O$57</formula>
    </cfRule>
    <cfRule type="cellIs" dxfId="4268" priority="4272" operator="lessThan">
      <formula>$O$57</formula>
    </cfRule>
  </conditionalFormatting>
  <conditionalFormatting sqref="BN57">
    <cfRule type="containsText" dxfId="4267" priority="4265" operator="containsText" text="Score">
      <formula>NOT(ISERROR(SEARCH("Score",BN57)))</formula>
    </cfRule>
    <cfRule type="cellIs" dxfId="4266" priority="4266" operator="greaterThan">
      <formula>$O$57</formula>
    </cfRule>
    <cfRule type="cellIs" dxfId="4265" priority="4267" operator="equal">
      <formula>$O$57</formula>
    </cfRule>
    <cfRule type="cellIs" dxfId="4264" priority="4268" operator="lessThan">
      <formula>$O$57</formula>
    </cfRule>
  </conditionalFormatting>
  <conditionalFormatting sqref="BO57">
    <cfRule type="containsText" dxfId="4263" priority="4261" operator="containsText" text="Score">
      <formula>NOT(ISERROR(SEARCH("Score",BO57)))</formula>
    </cfRule>
    <cfRule type="cellIs" dxfId="4262" priority="4262" operator="greaterThan">
      <formula>$O$57</formula>
    </cfRule>
    <cfRule type="cellIs" dxfId="4261" priority="4263" operator="equal">
      <formula>$O$57</formula>
    </cfRule>
    <cfRule type="cellIs" dxfId="4260" priority="4264" operator="lessThan">
      <formula>$O$57</formula>
    </cfRule>
  </conditionalFormatting>
  <conditionalFormatting sqref="BP57">
    <cfRule type="containsText" dxfId="4259" priority="4257" operator="containsText" text="Score">
      <formula>NOT(ISERROR(SEARCH("Score",BP57)))</formula>
    </cfRule>
    <cfRule type="cellIs" dxfId="4258" priority="4258" operator="greaterThan">
      <formula>$O$57</formula>
    </cfRule>
    <cfRule type="cellIs" dxfId="4257" priority="4259" operator="equal">
      <formula>$O$57</formula>
    </cfRule>
    <cfRule type="cellIs" dxfId="4256" priority="4260" operator="lessThan">
      <formula>$O$57</formula>
    </cfRule>
  </conditionalFormatting>
  <conditionalFormatting sqref="BQ57">
    <cfRule type="containsText" dxfId="4255" priority="4253" operator="containsText" text="Score">
      <formula>NOT(ISERROR(SEARCH("Score",BQ57)))</formula>
    </cfRule>
    <cfRule type="cellIs" dxfId="4254" priority="4254" operator="greaterThan">
      <formula>$O$57</formula>
    </cfRule>
    <cfRule type="cellIs" dxfId="4253" priority="4255" operator="equal">
      <formula>$O$57</formula>
    </cfRule>
    <cfRule type="cellIs" dxfId="4252" priority="4256" operator="lessThan">
      <formula>$O$57</formula>
    </cfRule>
  </conditionalFormatting>
  <conditionalFormatting sqref="AN61">
    <cfRule type="containsText" dxfId="4251" priority="4249" operator="containsText" text="Score">
      <formula>NOT(ISERROR(SEARCH("Score",AN61)))</formula>
    </cfRule>
    <cfRule type="cellIs" dxfId="4250" priority="4250" operator="greaterThan">
      <formula>$O$61</formula>
    </cfRule>
    <cfRule type="cellIs" dxfId="4249" priority="4251" operator="equal">
      <formula>$O$61</formula>
    </cfRule>
    <cfRule type="cellIs" dxfId="4248" priority="4252" operator="lessThan">
      <formula>$O$61</formula>
    </cfRule>
  </conditionalFormatting>
  <conditionalFormatting sqref="AO61">
    <cfRule type="containsText" dxfId="4247" priority="4245" operator="containsText" text="Score">
      <formula>NOT(ISERROR(SEARCH("Score",AO61)))</formula>
    </cfRule>
    <cfRule type="cellIs" dxfId="4246" priority="4246" operator="greaterThan">
      <formula>$O$61</formula>
    </cfRule>
    <cfRule type="cellIs" dxfId="4245" priority="4247" operator="equal">
      <formula>$O$61</formula>
    </cfRule>
    <cfRule type="cellIs" dxfId="4244" priority="4248" operator="lessThan">
      <formula>$O$61</formula>
    </cfRule>
  </conditionalFormatting>
  <conditionalFormatting sqref="AP61">
    <cfRule type="containsText" dxfId="4243" priority="4241" operator="containsText" text="Score">
      <formula>NOT(ISERROR(SEARCH("Score",AP61)))</formula>
    </cfRule>
    <cfRule type="cellIs" dxfId="4242" priority="4242" operator="greaterThan">
      <formula>$O$61</formula>
    </cfRule>
    <cfRule type="cellIs" dxfId="4241" priority="4243" operator="equal">
      <formula>$O$61</formula>
    </cfRule>
    <cfRule type="cellIs" dxfId="4240" priority="4244" operator="lessThan">
      <formula>$O$61</formula>
    </cfRule>
  </conditionalFormatting>
  <conditionalFormatting sqref="AQ61">
    <cfRule type="containsText" dxfId="4239" priority="4237" operator="containsText" text="Score">
      <formula>NOT(ISERROR(SEARCH("Score",AQ61)))</formula>
    </cfRule>
    <cfRule type="cellIs" dxfId="4238" priority="4238" operator="greaterThan">
      <formula>$O$61</formula>
    </cfRule>
    <cfRule type="cellIs" dxfId="4237" priority="4239" operator="equal">
      <formula>$O$61</formula>
    </cfRule>
    <cfRule type="cellIs" dxfId="4236" priority="4240" operator="lessThan">
      <formula>$O$61</formula>
    </cfRule>
  </conditionalFormatting>
  <conditionalFormatting sqref="AR61">
    <cfRule type="containsText" dxfId="4235" priority="4233" operator="containsText" text="Score">
      <formula>NOT(ISERROR(SEARCH("Score",AR61)))</formula>
    </cfRule>
    <cfRule type="cellIs" dxfId="4234" priority="4234" operator="greaterThan">
      <formula>$O$61</formula>
    </cfRule>
    <cfRule type="cellIs" dxfId="4233" priority="4235" operator="equal">
      <formula>$O$61</formula>
    </cfRule>
    <cfRule type="cellIs" dxfId="4232" priority="4236" operator="lessThan">
      <formula>$O$61</formula>
    </cfRule>
  </conditionalFormatting>
  <conditionalFormatting sqref="AS61">
    <cfRule type="containsText" dxfId="4231" priority="4229" operator="containsText" text="Score">
      <formula>NOT(ISERROR(SEARCH("Score",AS61)))</formula>
    </cfRule>
    <cfRule type="cellIs" dxfId="4230" priority="4230" operator="greaterThan">
      <formula>$O$61</formula>
    </cfRule>
    <cfRule type="cellIs" dxfId="4229" priority="4231" operator="equal">
      <formula>$O$61</formula>
    </cfRule>
    <cfRule type="cellIs" dxfId="4228" priority="4232" operator="lessThan">
      <formula>$O$61</formula>
    </cfRule>
  </conditionalFormatting>
  <conditionalFormatting sqref="AT61">
    <cfRule type="containsText" dxfId="4227" priority="4225" operator="containsText" text="Score">
      <formula>NOT(ISERROR(SEARCH("Score",AT61)))</formula>
    </cfRule>
    <cfRule type="cellIs" dxfId="4226" priority="4226" operator="greaterThan">
      <formula>$O$61</formula>
    </cfRule>
    <cfRule type="cellIs" dxfId="4225" priority="4227" operator="equal">
      <formula>$O$61</formula>
    </cfRule>
    <cfRule type="cellIs" dxfId="4224" priority="4228" operator="lessThan">
      <formula>$O$61</formula>
    </cfRule>
  </conditionalFormatting>
  <conditionalFormatting sqref="AU61">
    <cfRule type="containsText" dxfId="4223" priority="4221" operator="containsText" text="Score">
      <formula>NOT(ISERROR(SEARCH("Score",AU61)))</formula>
    </cfRule>
    <cfRule type="cellIs" dxfId="4222" priority="4222" operator="greaterThan">
      <formula>$O$61</formula>
    </cfRule>
    <cfRule type="cellIs" dxfId="4221" priority="4223" operator="equal">
      <formula>$O$61</formula>
    </cfRule>
    <cfRule type="cellIs" dxfId="4220" priority="4224" operator="lessThan">
      <formula>$O$61</formula>
    </cfRule>
  </conditionalFormatting>
  <conditionalFormatting sqref="AV61">
    <cfRule type="containsText" dxfId="4219" priority="4217" operator="containsText" text="Score">
      <formula>NOT(ISERROR(SEARCH("Score",AV61)))</formula>
    </cfRule>
    <cfRule type="cellIs" dxfId="4218" priority="4218" operator="greaterThan">
      <formula>$O$61</formula>
    </cfRule>
    <cfRule type="cellIs" dxfId="4217" priority="4219" operator="equal">
      <formula>$O$61</formula>
    </cfRule>
    <cfRule type="cellIs" dxfId="4216" priority="4220" operator="lessThan">
      <formula>$O$61</formula>
    </cfRule>
  </conditionalFormatting>
  <conditionalFormatting sqref="AW61">
    <cfRule type="containsText" dxfId="4215" priority="4213" operator="containsText" text="Score">
      <formula>NOT(ISERROR(SEARCH("Score",AW61)))</formula>
    </cfRule>
    <cfRule type="cellIs" dxfId="4214" priority="4214" operator="greaterThan">
      <formula>$O$61</formula>
    </cfRule>
    <cfRule type="cellIs" dxfId="4213" priority="4215" operator="equal">
      <formula>$O$61</formula>
    </cfRule>
    <cfRule type="cellIs" dxfId="4212" priority="4216" operator="lessThan">
      <formula>$O$61</formula>
    </cfRule>
  </conditionalFormatting>
  <conditionalFormatting sqref="AX61">
    <cfRule type="containsText" dxfId="4211" priority="4209" operator="containsText" text="Score">
      <formula>NOT(ISERROR(SEARCH("Score",AX61)))</formula>
    </cfRule>
    <cfRule type="cellIs" dxfId="4210" priority="4210" operator="greaterThan">
      <formula>$O$61</formula>
    </cfRule>
    <cfRule type="cellIs" dxfId="4209" priority="4211" operator="equal">
      <formula>$O$61</formula>
    </cfRule>
    <cfRule type="cellIs" dxfId="4208" priority="4212" operator="lessThan">
      <formula>$O$61</formula>
    </cfRule>
  </conditionalFormatting>
  <conditionalFormatting sqref="AY61">
    <cfRule type="containsText" dxfId="4207" priority="4205" operator="containsText" text="Score">
      <formula>NOT(ISERROR(SEARCH("Score",AY61)))</formula>
    </cfRule>
    <cfRule type="cellIs" dxfId="4206" priority="4206" operator="greaterThan">
      <formula>$O$61</formula>
    </cfRule>
    <cfRule type="cellIs" dxfId="4205" priority="4207" operator="equal">
      <formula>$O$61</formula>
    </cfRule>
    <cfRule type="cellIs" dxfId="4204" priority="4208" operator="lessThan">
      <formula>$O$61</formula>
    </cfRule>
  </conditionalFormatting>
  <conditionalFormatting sqref="AZ61">
    <cfRule type="containsText" dxfId="4203" priority="4201" operator="containsText" text="Score">
      <formula>NOT(ISERROR(SEARCH("Score",AZ61)))</formula>
    </cfRule>
    <cfRule type="cellIs" dxfId="4202" priority="4202" operator="greaterThan">
      <formula>$O$61</formula>
    </cfRule>
    <cfRule type="cellIs" dxfId="4201" priority="4203" operator="equal">
      <formula>$O$61</formula>
    </cfRule>
    <cfRule type="cellIs" dxfId="4200" priority="4204" operator="lessThan">
      <formula>$O$61</formula>
    </cfRule>
  </conditionalFormatting>
  <conditionalFormatting sqref="BA61">
    <cfRule type="containsText" dxfId="4199" priority="4197" operator="containsText" text="Score">
      <formula>NOT(ISERROR(SEARCH("Score",BA61)))</formula>
    </cfRule>
    <cfRule type="cellIs" dxfId="4198" priority="4198" operator="greaterThan">
      <formula>$O$61</formula>
    </cfRule>
    <cfRule type="cellIs" dxfId="4197" priority="4199" operator="equal">
      <formula>$O$61</formula>
    </cfRule>
    <cfRule type="cellIs" dxfId="4196" priority="4200" operator="lessThan">
      <formula>$O$61</formula>
    </cfRule>
  </conditionalFormatting>
  <conditionalFormatting sqref="BB61">
    <cfRule type="containsText" dxfId="4195" priority="4193" operator="containsText" text="Score">
      <formula>NOT(ISERROR(SEARCH("Score",BB61)))</formula>
    </cfRule>
    <cfRule type="cellIs" dxfId="4194" priority="4194" operator="greaterThan">
      <formula>$O$61</formula>
    </cfRule>
    <cfRule type="cellIs" dxfId="4193" priority="4195" operator="equal">
      <formula>$O$61</formula>
    </cfRule>
    <cfRule type="cellIs" dxfId="4192" priority="4196" operator="lessThan">
      <formula>$O$61</formula>
    </cfRule>
  </conditionalFormatting>
  <conditionalFormatting sqref="BC61">
    <cfRule type="containsText" dxfId="4191" priority="4189" operator="containsText" text="Score">
      <formula>NOT(ISERROR(SEARCH("Score",BC61)))</formula>
    </cfRule>
    <cfRule type="cellIs" dxfId="4190" priority="4190" operator="greaterThan">
      <formula>$O$61</formula>
    </cfRule>
    <cfRule type="cellIs" dxfId="4189" priority="4191" operator="equal">
      <formula>$O$61</formula>
    </cfRule>
    <cfRule type="cellIs" dxfId="4188" priority="4192" operator="lessThan">
      <formula>$O$61</formula>
    </cfRule>
  </conditionalFormatting>
  <conditionalFormatting sqref="BD61">
    <cfRule type="containsText" dxfId="4187" priority="4185" operator="containsText" text="Score">
      <formula>NOT(ISERROR(SEARCH("Score",BD61)))</formula>
    </cfRule>
    <cfRule type="cellIs" dxfId="4186" priority="4186" operator="greaterThan">
      <formula>$O$61</formula>
    </cfRule>
    <cfRule type="cellIs" dxfId="4185" priority="4187" operator="equal">
      <formula>$O$61</formula>
    </cfRule>
    <cfRule type="cellIs" dxfId="4184" priority="4188" operator="lessThan">
      <formula>$O$61</formula>
    </cfRule>
  </conditionalFormatting>
  <conditionalFormatting sqref="BE61">
    <cfRule type="containsText" dxfId="4183" priority="4181" operator="containsText" text="Score">
      <formula>NOT(ISERROR(SEARCH("Score",BE61)))</formula>
    </cfRule>
    <cfRule type="cellIs" dxfId="4182" priority="4182" operator="greaterThan">
      <formula>$O$61</formula>
    </cfRule>
    <cfRule type="cellIs" dxfId="4181" priority="4183" operator="equal">
      <formula>$O$61</formula>
    </cfRule>
    <cfRule type="cellIs" dxfId="4180" priority="4184" operator="lessThan">
      <formula>$O$61</formula>
    </cfRule>
  </conditionalFormatting>
  <conditionalFormatting sqref="BF61">
    <cfRule type="containsText" dxfId="4179" priority="4177" operator="containsText" text="Score">
      <formula>NOT(ISERROR(SEARCH("Score",BF61)))</formula>
    </cfRule>
    <cfRule type="cellIs" dxfId="4178" priority="4178" operator="greaterThan">
      <formula>$O$61</formula>
    </cfRule>
    <cfRule type="cellIs" dxfId="4177" priority="4179" operator="equal">
      <formula>$O$61</formula>
    </cfRule>
    <cfRule type="cellIs" dxfId="4176" priority="4180" operator="lessThan">
      <formula>$O$61</formula>
    </cfRule>
  </conditionalFormatting>
  <conditionalFormatting sqref="BG61">
    <cfRule type="containsText" dxfId="4175" priority="4173" operator="containsText" text="Score">
      <formula>NOT(ISERROR(SEARCH("Score",BG61)))</formula>
    </cfRule>
    <cfRule type="cellIs" dxfId="4174" priority="4174" operator="greaterThan">
      <formula>$O$61</formula>
    </cfRule>
    <cfRule type="cellIs" dxfId="4173" priority="4175" operator="equal">
      <formula>$O$61</formula>
    </cfRule>
    <cfRule type="cellIs" dxfId="4172" priority="4176" operator="lessThan">
      <formula>$O$61</formula>
    </cfRule>
  </conditionalFormatting>
  <conditionalFormatting sqref="BH61">
    <cfRule type="containsText" dxfId="4171" priority="4169" operator="containsText" text="Score">
      <formula>NOT(ISERROR(SEARCH("Score",BH61)))</formula>
    </cfRule>
    <cfRule type="cellIs" dxfId="4170" priority="4170" operator="greaterThan">
      <formula>$O$61</formula>
    </cfRule>
    <cfRule type="cellIs" dxfId="4169" priority="4171" operator="equal">
      <formula>$O$61</formula>
    </cfRule>
    <cfRule type="cellIs" dxfId="4168" priority="4172" operator="lessThan">
      <formula>$O$61</formula>
    </cfRule>
  </conditionalFormatting>
  <conditionalFormatting sqref="BI61">
    <cfRule type="containsText" dxfId="4167" priority="4165" operator="containsText" text="Score">
      <formula>NOT(ISERROR(SEARCH("Score",BI61)))</formula>
    </cfRule>
    <cfRule type="cellIs" dxfId="4166" priority="4166" operator="greaterThan">
      <formula>$O$61</formula>
    </cfRule>
    <cfRule type="cellIs" dxfId="4165" priority="4167" operator="equal">
      <formula>$O$61</formula>
    </cfRule>
    <cfRule type="cellIs" dxfId="4164" priority="4168" operator="lessThan">
      <formula>$O$61</formula>
    </cfRule>
  </conditionalFormatting>
  <conditionalFormatting sqref="BJ61">
    <cfRule type="containsText" dxfId="4163" priority="4161" operator="containsText" text="Score">
      <formula>NOT(ISERROR(SEARCH("Score",BJ61)))</formula>
    </cfRule>
    <cfRule type="cellIs" dxfId="4162" priority="4162" operator="greaterThan">
      <formula>$O$61</formula>
    </cfRule>
    <cfRule type="cellIs" dxfId="4161" priority="4163" operator="equal">
      <formula>$O$61</formula>
    </cfRule>
    <cfRule type="cellIs" dxfId="4160" priority="4164" operator="lessThan">
      <formula>$O$61</formula>
    </cfRule>
  </conditionalFormatting>
  <conditionalFormatting sqref="BK61">
    <cfRule type="containsText" dxfId="4159" priority="4157" operator="containsText" text="Score">
      <formula>NOT(ISERROR(SEARCH("Score",BK61)))</formula>
    </cfRule>
    <cfRule type="cellIs" dxfId="4158" priority="4158" operator="greaterThan">
      <formula>$O$61</formula>
    </cfRule>
    <cfRule type="cellIs" dxfId="4157" priority="4159" operator="equal">
      <formula>$O$61</formula>
    </cfRule>
    <cfRule type="cellIs" dxfId="4156" priority="4160" operator="lessThan">
      <formula>$O$61</formula>
    </cfRule>
  </conditionalFormatting>
  <conditionalFormatting sqref="BL61">
    <cfRule type="containsText" dxfId="4155" priority="4153" operator="containsText" text="Score">
      <formula>NOT(ISERROR(SEARCH("Score",BL61)))</formula>
    </cfRule>
    <cfRule type="cellIs" dxfId="4154" priority="4154" operator="greaterThan">
      <formula>$O$61</formula>
    </cfRule>
    <cfRule type="cellIs" dxfId="4153" priority="4155" operator="equal">
      <formula>$O$61</formula>
    </cfRule>
    <cfRule type="cellIs" dxfId="4152" priority="4156" operator="lessThan">
      <formula>$O$61</formula>
    </cfRule>
  </conditionalFormatting>
  <conditionalFormatting sqref="BM61">
    <cfRule type="containsText" dxfId="4151" priority="4149" operator="containsText" text="Score">
      <formula>NOT(ISERROR(SEARCH("Score",BM61)))</formula>
    </cfRule>
    <cfRule type="cellIs" dxfId="4150" priority="4150" operator="greaterThan">
      <formula>$O$61</formula>
    </cfRule>
    <cfRule type="cellIs" dxfId="4149" priority="4151" operator="equal">
      <formula>$O$61</formula>
    </cfRule>
    <cfRule type="cellIs" dxfId="4148" priority="4152" operator="lessThan">
      <formula>$O$61</formula>
    </cfRule>
  </conditionalFormatting>
  <conditionalFormatting sqref="BN61">
    <cfRule type="containsText" dxfId="4147" priority="4145" operator="containsText" text="Score">
      <formula>NOT(ISERROR(SEARCH("Score",BN61)))</formula>
    </cfRule>
    <cfRule type="cellIs" dxfId="4146" priority="4146" operator="greaterThan">
      <formula>$O$61</formula>
    </cfRule>
    <cfRule type="cellIs" dxfId="4145" priority="4147" operator="equal">
      <formula>$O$61</formula>
    </cfRule>
    <cfRule type="cellIs" dxfId="4144" priority="4148" operator="lessThan">
      <formula>$O$61</formula>
    </cfRule>
  </conditionalFormatting>
  <conditionalFormatting sqref="BO61">
    <cfRule type="containsText" dxfId="4143" priority="4141" operator="containsText" text="Score">
      <formula>NOT(ISERROR(SEARCH("Score",BO61)))</formula>
    </cfRule>
    <cfRule type="cellIs" dxfId="4142" priority="4142" operator="greaterThan">
      <formula>$O$61</formula>
    </cfRule>
    <cfRule type="cellIs" dxfId="4141" priority="4143" operator="equal">
      <formula>$O$61</formula>
    </cfRule>
    <cfRule type="cellIs" dxfId="4140" priority="4144" operator="lessThan">
      <formula>$O$61</formula>
    </cfRule>
  </conditionalFormatting>
  <conditionalFormatting sqref="BP61">
    <cfRule type="containsText" dxfId="4139" priority="4137" operator="containsText" text="Score">
      <formula>NOT(ISERROR(SEARCH("Score",BP61)))</formula>
    </cfRule>
    <cfRule type="cellIs" dxfId="4138" priority="4138" operator="greaterThan">
      <formula>$O$61</formula>
    </cfRule>
    <cfRule type="cellIs" dxfId="4137" priority="4139" operator="equal">
      <formula>$O$61</formula>
    </cfRule>
    <cfRule type="cellIs" dxfId="4136" priority="4140" operator="lessThan">
      <formula>$O$61</formula>
    </cfRule>
  </conditionalFormatting>
  <conditionalFormatting sqref="BQ61">
    <cfRule type="containsText" dxfId="4135" priority="4133" operator="containsText" text="Score">
      <formula>NOT(ISERROR(SEARCH("Score",BQ61)))</formula>
    </cfRule>
    <cfRule type="cellIs" dxfId="4134" priority="4134" operator="greaterThan">
      <formula>$O$61</formula>
    </cfRule>
    <cfRule type="cellIs" dxfId="4133" priority="4135" operator="equal">
      <formula>$O$61</formula>
    </cfRule>
    <cfRule type="cellIs" dxfId="4132" priority="4136" operator="lessThan">
      <formula>$O$61</formula>
    </cfRule>
  </conditionalFormatting>
  <conditionalFormatting sqref="AN65">
    <cfRule type="containsText" dxfId="4131" priority="4129" operator="containsText" text="Score">
      <formula>NOT(ISERROR(SEARCH("Score",AN65)))</formula>
    </cfRule>
    <cfRule type="cellIs" dxfId="4130" priority="4130" operator="greaterThan">
      <formula>$O$65</formula>
    </cfRule>
    <cfRule type="cellIs" dxfId="4129" priority="4131" operator="equal">
      <formula>$O$65</formula>
    </cfRule>
    <cfRule type="cellIs" dxfId="4128" priority="4132" operator="lessThan">
      <formula>$O$65</formula>
    </cfRule>
  </conditionalFormatting>
  <conditionalFormatting sqref="AO65">
    <cfRule type="containsText" dxfId="4127" priority="4125" operator="containsText" text="Score">
      <formula>NOT(ISERROR(SEARCH("Score",AO65)))</formula>
    </cfRule>
    <cfRule type="cellIs" dxfId="4126" priority="4126" operator="greaterThan">
      <formula>$O$65</formula>
    </cfRule>
    <cfRule type="cellIs" dxfId="4125" priority="4127" operator="equal">
      <formula>$O$65</formula>
    </cfRule>
    <cfRule type="cellIs" dxfId="4124" priority="4128" operator="lessThan">
      <formula>$O$65</formula>
    </cfRule>
  </conditionalFormatting>
  <conditionalFormatting sqref="AP65">
    <cfRule type="containsText" dxfId="4123" priority="4121" operator="containsText" text="Score">
      <formula>NOT(ISERROR(SEARCH("Score",AP65)))</formula>
    </cfRule>
    <cfRule type="cellIs" dxfId="4122" priority="4122" operator="greaterThan">
      <formula>$O$65</formula>
    </cfRule>
    <cfRule type="cellIs" dxfId="4121" priority="4123" operator="equal">
      <formula>$O$65</formula>
    </cfRule>
    <cfRule type="cellIs" dxfId="4120" priority="4124" operator="lessThan">
      <formula>$O$65</formula>
    </cfRule>
  </conditionalFormatting>
  <conditionalFormatting sqref="AQ65">
    <cfRule type="containsText" dxfId="4119" priority="4117" operator="containsText" text="Score">
      <formula>NOT(ISERROR(SEARCH("Score",AQ65)))</formula>
    </cfRule>
    <cfRule type="cellIs" dxfId="4118" priority="4118" operator="greaterThan">
      <formula>$O$65</formula>
    </cfRule>
    <cfRule type="cellIs" dxfId="4117" priority="4119" operator="equal">
      <formula>$O$65</formula>
    </cfRule>
    <cfRule type="cellIs" dxfId="4116" priority="4120" operator="lessThan">
      <formula>$O$65</formula>
    </cfRule>
  </conditionalFormatting>
  <conditionalFormatting sqref="AR65">
    <cfRule type="containsText" dxfId="4115" priority="4113" operator="containsText" text="Score">
      <formula>NOT(ISERROR(SEARCH("Score",AR65)))</formula>
    </cfRule>
    <cfRule type="cellIs" dxfId="4114" priority="4114" operator="greaterThan">
      <formula>$O$65</formula>
    </cfRule>
    <cfRule type="cellIs" dxfId="4113" priority="4115" operator="equal">
      <formula>$O$65</formula>
    </cfRule>
    <cfRule type="cellIs" dxfId="4112" priority="4116" operator="lessThan">
      <formula>$O$65</formula>
    </cfRule>
  </conditionalFormatting>
  <conditionalFormatting sqref="AS65">
    <cfRule type="containsText" dxfId="4111" priority="4109" operator="containsText" text="Score">
      <formula>NOT(ISERROR(SEARCH("Score",AS65)))</formula>
    </cfRule>
    <cfRule type="cellIs" dxfId="4110" priority="4110" operator="greaterThan">
      <formula>$O$65</formula>
    </cfRule>
    <cfRule type="cellIs" dxfId="4109" priority="4111" operator="equal">
      <formula>$O$65</formula>
    </cfRule>
    <cfRule type="cellIs" dxfId="4108" priority="4112" operator="lessThan">
      <formula>$O$65</formula>
    </cfRule>
  </conditionalFormatting>
  <conditionalFormatting sqref="AT65">
    <cfRule type="containsText" dxfId="4107" priority="4105" operator="containsText" text="Score">
      <formula>NOT(ISERROR(SEARCH("Score",AT65)))</formula>
    </cfRule>
    <cfRule type="cellIs" dxfId="4106" priority="4106" operator="greaterThan">
      <formula>$O$65</formula>
    </cfRule>
    <cfRule type="cellIs" dxfId="4105" priority="4107" operator="equal">
      <formula>$O$65</formula>
    </cfRule>
    <cfRule type="cellIs" dxfId="4104" priority="4108" operator="lessThan">
      <formula>$O$65</formula>
    </cfRule>
  </conditionalFormatting>
  <conditionalFormatting sqref="AU65">
    <cfRule type="containsText" dxfId="4103" priority="4101" operator="containsText" text="Score">
      <formula>NOT(ISERROR(SEARCH("Score",AU65)))</formula>
    </cfRule>
    <cfRule type="cellIs" dxfId="4102" priority="4102" operator="greaterThan">
      <formula>$O$65</formula>
    </cfRule>
    <cfRule type="cellIs" dxfId="4101" priority="4103" operator="equal">
      <formula>$O$65</formula>
    </cfRule>
    <cfRule type="cellIs" dxfId="4100" priority="4104" operator="lessThan">
      <formula>$O$65</formula>
    </cfRule>
  </conditionalFormatting>
  <conditionalFormatting sqref="AV65">
    <cfRule type="containsText" dxfId="4099" priority="4097" operator="containsText" text="Score">
      <formula>NOT(ISERROR(SEARCH("Score",AV65)))</formula>
    </cfRule>
    <cfRule type="cellIs" dxfId="4098" priority="4098" operator="greaterThan">
      <formula>$O$65</formula>
    </cfRule>
    <cfRule type="cellIs" dxfId="4097" priority="4099" operator="equal">
      <formula>$O$65</formula>
    </cfRule>
    <cfRule type="cellIs" dxfId="4096" priority="4100" operator="lessThan">
      <formula>$O$65</formula>
    </cfRule>
  </conditionalFormatting>
  <conditionalFormatting sqref="AW65">
    <cfRule type="containsText" dxfId="4095" priority="4093" operator="containsText" text="Score">
      <formula>NOT(ISERROR(SEARCH("Score",AW65)))</formula>
    </cfRule>
    <cfRule type="cellIs" dxfId="4094" priority="4094" operator="greaterThan">
      <formula>$O$65</formula>
    </cfRule>
    <cfRule type="cellIs" dxfId="4093" priority="4095" operator="equal">
      <formula>$O$65</formula>
    </cfRule>
    <cfRule type="cellIs" dxfId="4092" priority="4096" operator="lessThan">
      <formula>$O$65</formula>
    </cfRule>
  </conditionalFormatting>
  <conditionalFormatting sqref="AX65">
    <cfRule type="containsText" dxfId="4091" priority="4089" operator="containsText" text="Score">
      <formula>NOT(ISERROR(SEARCH("Score",AX65)))</formula>
    </cfRule>
    <cfRule type="cellIs" dxfId="4090" priority="4090" operator="greaterThan">
      <formula>$O$65</formula>
    </cfRule>
    <cfRule type="cellIs" dxfId="4089" priority="4091" operator="equal">
      <formula>$O$65</formula>
    </cfRule>
    <cfRule type="cellIs" dxfId="4088" priority="4092" operator="lessThan">
      <formula>$O$65</formula>
    </cfRule>
  </conditionalFormatting>
  <conditionalFormatting sqref="AY65">
    <cfRule type="containsText" dxfId="4087" priority="4085" operator="containsText" text="Score">
      <formula>NOT(ISERROR(SEARCH("Score",AY65)))</formula>
    </cfRule>
    <cfRule type="cellIs" dxfId="4086" priority="4086" operator="greaterThan">
      <formula>$O$65</formula>
    </cfRule>
    <cfRule type="cellIs" dxfId="4085" priority="4087" operator="equal">
      <formula>$O$65</formula>
    </cfRule>
    <cfRule type="cellIs" dxfId="4084" priority="4088" operator="lessThan">
      <formula>$O$65</formula>
    </cfRule>
  </conditionalFormatting>
  <conditionalFormatting sqref="AZ65">
    <cfRule type="containsText" dxfId="4083" priority="4081" operator="containsText" text="Score">
      <formula>NOT(ISERROR(SEARCH("Score",AZ65)))</formula>
    </cfRule>
    <cfRule type="cellIs" dxfId="4082" priority="4082" operator="greaterThan">
      <formula>$O$65</formula>
    </cfRule>
    <cfRule type="cellIs" dxfId="4081" priority="4083" operator="equal">
      <formula>$O$65</formula>
    </cfRule>
    <cfRule type="cellIs" dxfId="4080" priority="4084" operator="lessThan">
      <formula>$O$65</formula>
    </cfRule>
  </conditionalFormatting>
  <conditionalFormatting sqref="BA65">
    <cfRule type="containsText" dxfId="4079" priority="4077" operator="containsText" text="Score">
      <formula>NOT(ISERROR(SEARCH("Score",BA65)))</formula>
    </cfRule>
    <cfRule type="cellIs" dxfId="4078" priority="4078" operator="greaterThan">
      <formula>$O$65</formula>
    </cfRule>
    <cfRule type="cellIs" dxfId="4077" priority="4079" operator="equal">
      <formula>$O$65</formula>
    </cfRule>
    <cfRule type="cellIs" dxfId="4076" priority="4080" operator="lessThan">
      <formula>$O$65</formula>
    </cfRule>
  </conditionalFormatting>
  <conditionalFormatting sqref="BB65">
    <cfRule type="containsText" dxfId="4075" priority="4073" operator="containsText" text="Score">
      <formula>NOT(ISERROR(SEARCH("Score",BB65)))</formula>
    </cfRule>
    <cfRule type="cellIs" dxfId="4074" priority="4074" operator="greaterThan">
      <formula>$O$65</formula>
    </cfRule>
    <cfRule type="cellIs" dxfId="4073" priority="4075" operator="equal">
      <formula>$O$65</formula>
    </cfRule>
    <cfRule type="cellIs" dxfId="4072" priority="4076" operator="lessThan">
      <formula>$O$65</formula>
    </cfRule>
  </conditionalFormatting>
  <conditionalFormatting sqref="BC65">
    <cfRule type="containsText" dxfId="4071" priority="4069" operator="containsText" text="Score">
      <formula>NOT(ISERROR(SEARCH("Score",BC65)))</formula>
    </cfRule>
    <cfRule type="cellIs" dxfId="4070" priority="4070" operator="greaterThan">
      <formula>$O$65</formula>
    </cfRule>
    <cfRule type="cellIs" dxfId="4069" priority="4071" operator="equal">
      <formula>$O$65</formula>
    </cfRule>
    <cfRule type="cellIs" dxfId="4068" priority="4072" operator="lessThan">
      <formula>$O$65</formula>
    </cfRule>
  </conditionalFormatting>
  <conditionalFormatting sqref="BD65">
    <cfRule type="containsText" dxfId="4067" priority="4065" operator="containsText" text="Score">
      <formula>NOT(ISERROR(SEARCH("Score",BD65)))</formula>
    </cfRule>
    <cfRule type="cellIs" dxfId="4066" priority="4066" operator="greaterThan">
      <formula>$O$65</formula>
    </cfRule>
    <cfRule type="cellIs" dxfId="4065" priority="4067" operator="equal">
      <formula>$O$65</formula>
    </cfRule>
    <cfRule type="cellIs" dxfId="4064" priority="4068" operator="lessThan">
      <formula>$O$65</formula>
    </cfRule>
  </conditionalFormatting>
  <conditionalFormatting sqref="BE65">
    <cfRule type="containsText" dxfId="4063" priority="4061" operator="containsText" text="Score">
      <formula>NOT(ISERROR(SEARCH("Score",BE65)))</formula>
    </cfRule>
    <cfRule type="cellIs" dxfId="4062" priority="4062" operator="greaterThan">
      <formula>$O$65</formula>
    </cfRule>
    <cfRule type="cellIs" dxfId="4061" priority="4063" operator="equal">
      <formula>$O$65</formula>
    </cfRule>
    <cfRule type="cellIs" dxfId="4060" priority="4064" operator="lessThan">
      <formula>$O$65</formula>
    </cfRule>
  </conditionalFormatting>
  <conditionalFormatting sqref="BF65">
    <cfRule type="containsText" dxfId="4059" priority="4057" operator="containsText" text="Score">
      <formula>NOT(ISERROR(SEARCH("Score",BF65)))</formula>
    </cfRule>
    <cfRule type="cellIs" dxfId="4058" priority="4058" operator="greaterThan">
      <formula>$O$65</formula>
    </cfRule>
    <cfRule type="cellIs" dxfId="4057" priority="4059" operator="equal">
      <formula>$O$65</formula>
    </cfRule>
    <cfRule type="cellIs" dxfId="4056" priority="4060" operator="lessThan">
      <formula>$O$65</formula>
    </cfRule>
  </conditionalFormatting>
  <conditionalFormatting sqref="BG65">
    <cfRule type="containsText" dxfId="4055" priority="4053" operator="containsText" text="Score">
      <formula>NOT(ISERROR(SEARCH("Score",BG65)))</formula>
    </cfRule>
    <cfRule type="cellIs" dxfId="4054" priority="4054" operator="greaterThan">
      <formula>$O$65</formula>
    </cfRule>
    <cfRule type="cellIs" dxfId="4053" priority="4055" operator="equal">
      <formula>$O$65</formula>
    </cfRule>
    <cfRule type="cellIs" dxfId="4052" priority="4056" operator="lessThan">
      <formula>$O$65</formula>
    </cfRule>
  </conditionalFormatting>
  <conditionalFormatting sqref="BH65">
    <cfRule type="containsText" dxfId="4051" priority="4049" operator="containsText" text="Score">
      <formula>NOT(ISERROR(SEARCH("Score",BH65)))</formula>
    </cfRule>
    <cfRule type="cellIs" dxfId="4050" priority="4050" operator="greaterThan">
      <formula>$O$65</formula>
    </cfRule>
    <cfRule type="cellIs" dxfId="4049" priority="4051" operator="equal">
      <formula>$O$65</formula>
    </cfRule>
    <cfRule type="cellIs" dxfId="4048" priority="4052" operator="lessThan">
      <formula>$O$65</formula>
    </cfRule>
  </conditionalFormatting>
  <conditionalFormatting sqref="BI65">
    <cfRule type="containsText" dxfId="4047" priority="4045" operator="containsText" text="Score">
      <formula>NOT(ISERROR(SEARCH("Score",BI65)))</formula>
    </cfRule>
    <cfRule type="cellIs" dxfId="4046" priority="4046" operator="greaterThan">
      <formula>$O$65</formula>
    </cfRule>
    <cfRule type="cellIs" dxfId="4045" priority="4047" operator="equal">
      <formula>$O$65</formula>
    </cfRule>
    <cfRule type="cellIs" dxfId="4044" priority="4048" operator="lessThan">
      <formula>$O$65</formula>
    </cfRule>
  </conditionalFormatting>
  <conditionalFormatting sqref="BJ65">
    <cfRule type="containsText" dxfId="4043" priority="4041" operator="containsText" text="Score">
      <formula>NOT(ISERROR(SEARCH("Score",BJ65)))</formula>
    </cfRule>
    <cfRule type="cellIs" dxfId="4042" priority="4042" operator="greaterThan">
      <formula>$O$65</formula>
    </cfRule>
    <cfRule type="cellIs" dxfId="4041" priority="4043" operator="equal">
      <formula>$O$65</formula>
    </cfRule>
    <cfRule type="cellIs" dxfId="4040" priority="4044" operator="lessThan">
      <formula>$O$65</formula>
    </cfRule>
  </conditionalFormatting>
  <conditionalFormatting sqref="BK65">
    <cfRule type="containsText" dxfId="4039" priority="4037" operator="containsText" text="Score">
      <formula>NOT(ISERROR(SEARCH("Score",BK65)))</formula>
    </cfRule>
    <cfRule type="cellIs" dxfId="4038" priority="4038" operator="greaterThan">
      <formula>$O$65</formula>
    </cfRule>
    <cfRule type="cellIs" dxfId="4037" priority="4039" operator="equal">
      <formula>$O$65</formula>
    </cfRule>
    <cfRule type="cellIs" dxfId="4036" priority="4040" operator="lessThan">
      <formula>$O$65</formula>
    </cfRule>
  </conditionalFormatting>
  <conditionalFormatting sqref="BL65">
    <cfRule type="containsText" dxfId="4035" priority="4033" operator="containsText" text="Score">
      <formula>NOT(ISERROR(SEARCH("Score",BL65)))</formula>
    </cfRule>
    <cfRule type="cellIs" dxfId="4034" priority="4034" operator="greaterThan">
      <formula>$O$65</formula>
    </cfRule>
    <cfRule type="cellIs" dxfId="4033" priority="4035" operator="equal">
      <formula>$O$65</formula>
    </cfRule>
    <cfRule type="cellIs" dxfId="4032" priority="4036" operator="lessThan">
      <formula>$O$65</formula>
    </cfRule>
  </conditionalFormatting>
  <conditionalFormatting sqref="BM65">
    <cfRule type="containsText" dxfId="4031" priority="4029" operator="containsText" text="Score">
      <formula>NOT(ISERROR(SEARCH("Score",BM65)))</formula>
    </cfRule>
    <cfRule type="cellIs" dxfId="4030" priority="4030" operator="greaterThan">
      <formula>$O$65</formula>
    </cfRule>
    <cfRule type="cellIs" dxfId="4029" priority="4031" operator="equal">
      <formula>$O$65</formula>
    </cfRule>
    <cfRule type="cellIs" dxfId="4028" priority="4032" operator="lessThan">
      <formula>$O$65</formula>
    </cfRule>
  </conditionalFormatting>
  <conditionalFormatting sqref="BN65">
    <cfRule type="containsText" dxfId="4027" priority="4025" operator="containsText" text="Score">
      <formula>NOT(ISERROR(SEARCH("Score",BN65)))</formula>
    </cfRule>
    <cfRule type="cellIs" dxfId="4026" priority="4026" operator="greaterThan">
      <formula>$O$65</formula>
    </cfRule>
    <cfRule type="cellIs" dxfId="4025" priority="4027" operator="equal">
      <formula>$O$65</formula>
    </cfRule>
    <cfRule type="cellIs" dxfId="4024" priority="4028" operator="lessThan">
      <formula>$O$65</formula>
    </cfRule>
  </conditionalFormatting>
  <conditionalFormatting sqref="BO65">
    <cfRule type="containsText" dxfId="4023" priority="4021" operator="containsText" text="Score">
      <formula>NOT(ISERROR(SEARCH("Score",BO65)))</formula>
    </cfRule>
    <cfRule type="cellIs" dxfId="4022" priority="4022" operator="greaterThan">
      <formula>$O$65</formula>
    </cfRule>
    <cfRule type="cellIs" dxfId="4021" priority="4023" operator="equal">
      <formula>$O$65</formula>
    </cfRule>
    <cfRule type="cellIs" dxfId="4020" priority="4024" operator="lessThan">
      <formula>$O$65</formula>
    </cfRule>
  </conditionalFormatting>
  <conditionalFormatting sqref="BP65">
    <cfRule type="containsText" dxfId="4019" priority="4017" operator="containsText" text="Score">
      <formula>NOT(ISERROR(SEARCH("Score",BP65)))</formula>
    </cfRule>
    <cfRule type="cellIs" dxfId="4018" priority="4018" operator="greaterThan">
      <formula>$O$65</formula>
    </cfRule>
    <cfRule type="cellIs" dxfId="4017" priority="4019" operator="equal">
      <formula>$O$65</formula>
    </cfRule>
    <cfRule type="cellIs" dxfId="4016" priority="4020" operator="lessThan">
      <formula>$O$65</formula>
    </cfRule>
  </conditionalFormatting>
  <conditionalFormatting sqref="BQ65">
    <cfRule type="containsText" dxfId="4015" priority="4013" operator="containsText" text="Score">
      <formula>NOT(ISERROR(SEARCH("Score",BQ65)))</formula>
    </cfRule>
    <cfRule type="cellIs" dxfId="4014" priority="4014" operator="greaterThan">
      <formula>$O$65</formula>
    </cfRule>
    <cfRule type="cellIs" dxfId="4013" priority="4015" operator="equal">
      <formula>$O$65</formula>
    </cfRule>
    <cfRule type="cellIs" dxfId="4012" priority="4016" operator="lessThan">
      <formula>$O$65</formula>
    </cfRule>
  </conditionalFormatting>
  <conditionalFormatting sqref="AN69">
    <cfRule type="containsText" dxfId="4011" priority="4009" operator="containsText" text="Score">
      <formula>NOT(ISERROR(SEARCH("Score",AN69)))</formula>
    </cfRule>
    <cfRule type="cellIs" dxfId="4010" priority="4010" operator="greaterThan">
      <formula>$O$69</formula>
    </cfRule>
    <cfRule type="cellIs" dxfId="4009" priority="4011" operator="equal">
      <formula>$O$69</formula>
    </cfRule>
    <cfRule type="cellIs" dxfId="4008" priority="4012" operator="lessThan">
      <formula>$O$69</formula>
    </cfRule>
  </conditionalFormatting>
  <conditionalFormatting sqref="AO69">
    <cfRule type="containsText" dxfId="4007" priority="4005" operator="containsText" text="Score">
      <formula>NOT(ISERROR(SEARCH("Score",AO69)))</formula>
    </cfRule>
    <cfRule type="cellIs" dxfId="4006" priority="4006" operator="greaterThan">
      <formula>$O$69</formula>
    </cfRule>
    <cfRule type="cellIs" dxfId="4005" priority="4007" operator="equal">
      <formula>$O$69</formula>
    </cfRule>
    <cfRule type="cellIs" dxfId="4004" priority="4008" operator="lessThan">
      <formula>$O$69</formula>
    </cfRule>
  </conditionalFormatting>
  <conditionalFormatting sqref="AP69">
    <cfRule type="containsText" dxfId="4003" priority="4001" operator="containsText" text="Score">
      <formula>NOT(ISERROR(SEARCH("Score",AP69)))</formula>
    </cfRule>
    <cfRule type="cellIs" dxfId="4002" priority="4002" operator="greaterThan">
      <formula>$O$69</formula>
    </cfRule>
    <cfRule type="cellIs" dxfId="4001" priority="4003" operator="equal">
      <formula>$O$69</formula>
    </cfRule>
    <cfRule type="cellIs" dxfId="4000" priority="4004" operator="lessThan">
      <formula>$O$69</formula>
    </cfRule>
  </conditionalFormatting>
  <conditionalFormatting sqref="AQ69">
    <cfRule type="containsText" dxfId="3999" priority="3997" operator="containsText" text="Score">
      <formula>NOT(ISERROR(SEARCH("Score",AQ69)))</formula>
    </cfRule>
    <cfRule type="cellIs" dxfId="3998" priority="3998" operator="greaterThan">
      <formula>$O$69</formula>
    </cfRule>
    <cfRule type="cellIs" dxfId="3997" priority="3999" operator="equal">
      <formula>$O$69</formula>
    </cfRule>
    <cfRule type="cellIs" dxfId="3996" priority="4000" operator="lessThan">
      <formula>$O$69</formula>
    </cfRule>
  </conditionalFormatting>
  <conditionalFormatting sqref="AR69">
    <cfRule type="containsText" dxfId="3995" priority="3993" operator="containsText" text="Score">
      <formula>NOT(ISERROR(SEARCH("Score",AR69)))</formula>
    </cfRule>
    <cfRule type="cellIs" dxfId="3994" priority="3994" operator="greaterThan">
      <formula>$O$69</formula>
    </cfRule>
    <cfRule type="cellIs" dxfId="3993" priority="3995" operator="equal">
      <formula>$O$69</formula>
    </cfRule>
    <cfRule type="cellIs" dxfId="3992" priority="3996" operator="lessThan">
      <formula>$O$69</formula>
    </cfRule>
  </conditionalFormatting>
  <conditionalFormatting sqref="AS69">
    <cfRule type="containsText" dxfId="3991" priority="3989" operator="containsText" text="Score">
      <formula>NOT(ISERROR(SEARCH("Score",AS69)))</formula>
    </cfRule>
    <cfRule type="cellIs" dxfId="3990" priority="3990" operator="greaterThan">
      <formula>$O$69</formula>
    </cfRule>
    <cfRule type="cellIs" dxfId="3989" priority="3991" operator="equal">
      <formula>$O$69</formula>
    </cfRule>
    <cfRule type="cellIs" dxfId="3988" priority="3992" operator="lessThan">
      <formula>$O$69</formula>
    </cfRule>
  </conditionalFormatting>
  <conditionalFormatting sqref="AT69">
    <cfRule type="containsText" dxfId="3987" priority="3985" operator="containsText" text="Score">
      <formula>NOT(ISERROR(SEARCH("Score",AT69)))</formula>
    </cfRule>
    <cfRule type="cellIs" dxfId="3986" priority="3986" operator="greaterThan">
      <formula>$O$69</formula>
    </cfRule>
    <cfRule type="cellIs" dxfId="3985" priority="3987" operator="equal">
      <formula>$O$69</formula>
    </cfRule>
    <cfRule type="cellIs" dxfId="3984" priority="3988" operator="lessThan">
      <formula>$O$69</formula>
    </cfRule>
  </conditionalFormatting>
  <conditionalFormatting sqref="AU69">
    <cfRule type="containsText" dxfId="3983" priority="3981" operator="containsText" text="Score">
      <formula>NOT(ISERROR(SEARCH("Score",AU69)))</formula>
    </cfRule>
    <cfRule type="cellIs" dxfId="3982" priority="3982" operator="greaterThan">
      <formula>$O$69</formula>
    </cfRule>
    <cfRule type="cellIs" dxfId="3981" priority="3983" operator="equal">
      <formula>$O$69</formula>
    </cfRule>
    <cfRule type="cellIs" dxfId="3980" priority="3984" operator="lessThan">
      <formula>$O$69</formula>
    </cfRule>
  </conditionalFormatting>
  <conditionalFormatting sqref="AV69">
    <cfRule type="containsText" dxfId="3979" priority="3977" operator="containsText" text="Score">
      <formula>NOT(ISERROR(SEARCH("Score",AV69)))</formula>
    </cfRule>
    <cfRule type="cellIs" dxfId="3978" priority="3978" operator="greaterThan">
      <formula>$O$69</formula>
    </cfRule>
    <cfRule type="cellIs" dxfId="3977" priority="3979" operator="equal">
      <formula>$O$69</formula>
    </cfRule>
    <cfRule type="cellIs" dxfId="3976" priority="3980" operator="lessThan">
      <formula>$O$69</formula>
    </cfRule>
  </conditionalFormatting>
  <conditionalFormatting sqref="AW69">
    <cfRule type="containsText" dxfId="3975" priority="3973" operator="containsText" text="Score">
      <formula>NOT(ISERROR(SEARCH("Score",AW69)))</formula>
    </cfRule>
    <cfRule type="cellIs" dxfId="3974" priority="3974" operator="greaterThan">
      <formula>$O$69</formula>
    </cfRule>
    <cfRule type="cellIs" dxfId="3973" priority="3975" operator="equal">
      <formula>$O$69</formula>
    </cfRule>
    <cfRule type="cellIs" dxfId="3972" priority="3976" operator="lessThan">
      <formula>$O$69</formula>
    </cfRule>
  </conditionalFormatting>
  <conditionalFormatting sqref="AX69">
    <cfRule type="containsText" dxfId="3971" priority="3969" operator="containsText" text="Score">
      <formula>NOT(ISERROR(SEARCH("Score",AX69)))</formula>
    </cfRule>
    <cfRule type="cellIs" dxfId="3970" priority="3970" operator="greaterThan">
      <formula>$O$69</formula>
    </cfRule>
    <cfRule type="cellIs" dxfId="3969" priority="3971" operator="equal">
      <formula>$O$69</formula>
    </cfRule>
    <cfRule type="cellIs" dxfId="3968" priority="3972" operator="lessThan">
      <formula>$O$69</formula>
    </cfRule>
  </conditionalFormatting>
  <conditionalFormatting sqref="AY69">
    <cfRule type="containsText" dxfId="3967" priority="3965" operator="containsText" text="Score">
      <formula>NOT(ISERROR(SEARCH("Score",AY69)))</formula>
    </cfRule>
    <cfRule type="cellIs" dxfId="3966" priority="3966" operator="greaterThan">
      <formula>$O$69</formula>
    </cfRule>
    <cfRule type="cellIs" dxfId="3965" priority="3967" operator="equal">
      <formula>$O$69</formula>
    </cfRule>
    <cfRule type="cellIs" dxfId="3964" priority="3968" operator="lessThan">
      <formula>$O$69</formula>
    </cfRule>
  </conditionalFormatting>
  <conditionalFormatting sqref="AZ69">
    <cfRule type="containsText" dxfId="3963" priority="3961" operator="containsText" text="Score">
      <formula>NOT(ISERROR(SEARCH("Score",AZ69)))</formula>
    </cfRule>
    <cfRule type="cellIs" dxfId="3962" priority="3962" operator="greaterThan">
      <formula>$O$69</formula>
    </cfRule>
    <cfRule type="cellIs" dxfId="3961" priority="3963" operator="equal">
      <formula>$O$69</formula>
    </cfRule>
    <cfRule type="cellIs" dxfId="3960" priority="3964" operator="lessThan">
      <formula>$O$69</formula>
    </cfRule>
  </conditionalFormatting>
  <conditionalFormatting sqref="BA69">
    <cfRule type="containsText" dxfId="3959" priority="3957" operator="containsText" text="Score">
      <formula>NOT(ISERROR(SEARCH("Score",BA69)))</formula>
    </cfRule>
    <cfRule type="cellIs" dxfId="3958" priority="3958" operator="greaterThan">
      <formula>$O$69</formula>
    </cfRule>
    <cfRule type="cellIs" dxfId="3957" priority="3959" operator="equal">
      <formula>$O$69</formula>
    </cfRule>
    <cfRule type="cellIs" dxfId="3956" priority="3960" operator="lessThan">
      <formula>$O$69</formula>
    </cfRule>
  </conditionalFormatting>
  <conditionalFormatting sqref="BB69">
    <cfRule type="containsText" dxfId="3955" priority="3953" operator="containsText" text="Score">
      <formula>NOT(ISERROR(SEARCH("Score",BB69)))</formula>
    </cfRule>
    <cfRule type="cellIs" dxfId="3954" priority="3954" operator="greaterThan">
      <formula>$O$69</formula>
    </cfRule>
    <cfRule type="cellIs" dxfId="3953" priority="3955" operator="equal">
      <formula>$O$69</formula>
    </cfRule>
    <cfRule type="cellIs" dxfId="3952" priority="3956" operator="lessThan">
      <formula>$O$69</formula>
    </cfRule>
  </conditionalFormatting>
  <conditionalFormatting sqref="BC69">
    <cfRule type="containsText" dxfId="3951" priority="3949" operator="containsText" text="Score">
      <formula>NOT(ISERROR(SEARCH("Score",BC69)))</formula>
    </cfRule>
    <cfRule type="cellIs" dxfId="3950" priority="3950" operator="greaterThan">
      <formula>$O$69</formula>
    </cfRule>
    <cfRule type="cellIs" dxfId="3949" priority="3951" operator="equal">
      <formula>$O$69</formula>
    </cfRule>
    <cfRule type="cellIs" dxfId="3948" priority="3952" operator="lessThan">
      <formula>$O$69</formula>
    </cfRule>
  </conditionalFormatting>
  <conditionalFormatting sqref="BD69">
    <cfRule type="containsText" dxfId="3947" priority="3945" operator="containsText" text="Score">
      <formula>NOT(ISERROR(SEARCH("Score",BD69)))</formula>
    </cfRule>
    <cfRule type="cellIs" dxfId="3946" priority="3946" operator="greaterThan">
      <formula>$O$69</formula>
    </cfRule>
    <cfRule type="cellIs" dxfId="3945" priority="3947" operator="equal">
      <formula>$O$69</formula>
    </cfRule>
    <cfRule type="cellIs" dxfId="3944" priority="3948" operator="lessThan">
      <formula>$O$69</formula>
    </cfRule>
  </conditionalFormatting>
  <conditionalFormatting sqref="BE69">
    <cfRule type="containsText" dxfId="3943" priority="3941" operator="containsText" text="Score">
      <formula>NOT(ISERROR(SEARCH("Score",BE69)))</formula>
    </cfRule>
    <cfRule type="cellIs" dxfId="3942" priority="3942" operator="greaterThan">
      <formula>$O$69</formula>
    </cfRule>
    <cfRule type="cellIs" dxfId="3941" priority="3943" operator="equal">
      <formula>$O$69</formula>
    </cfRule>
    <cfRule type="cellIs" dxfId="3940" priority="3944" operator="lessThan">
      <formula>$O$69</formula>
    </cfRule>
  </conditionalFormatting>
  <conditionalFormatting sqref="BF69">
    <cfRule type="containsText" dxfId="3939" priority="3937" operator="containsText" text="Score">
      <formula>NOT(ISERROR(SEARCH("Score",BF69)))</formula>
    </cfRule>
    <cfRule type="cellIs" dxfId="3938" priority="3938" operator="greaterThan">
      <formula>$O$69</formula>
    </cfRule>
    <cfRule type="cellIs" dxfId="3937" priority="3939" operator="equal">
      <formula>$O$69</formula>
    </cfRule>
    <cfRule type="cellIs" dxfId="3936" priority="3940" operator="lessThan">
      <formula>$O$69</formula>
    </cfRule>
  </conditionalFormatting>
  <conditionalFormatting sqref="BG69">
    <cfRule type="containsText" dxfId="3935" priority="3933" operator="containsText" text="Score">
      <formula>NOT(ISERROR(SEARCH("Score",BG69)))</formula>
    </cfRule>
    <cfRule type="cellIs" dxfId="3934" priority="3934" operator="greaterThan">
      <formula>$O$69</formula>
    </cfRule>
    <cfRule type="cellIs" dxfId="3933" priority="3935" operator="equal">
      <formula>$O$69</formula>
    </cfRule>
    <cfRule type="cellIs" dxfId="3932" priority="3936" operator="lessThan">
      <formula>$O$69</formula>
    </cfRule>
  </conditionalFormatting>
  <conditionalFormatting sqref="BH69">
    <cfRule type="containsText" dxfId="3931" priority="3929" operator="containsText" text="Score">
      <formula>NOT(ISERROR(SEARCH("Score",BH69)))</formula>
    </cfRule>
    <cfRule type="cellIs" dxfId="3930" priority="3930" operator="greaterThan">
      <formula>$O$69</formula>
    </cfRule>
    <cfRule type="cellIs" dxfId="3929" priority="3931" operator="equal">
      <formula>$O$69</formula>
    </cfRule>
    <cfRule type="cellIs" dxfId="3928" priority="3932" operator="lessThan">
      <formula>$O$69</formula>
    </cfRule>
  </conditionalFormatting>
  <conditionalFormatting sqref="BI69">
    <cfRule type="containsText" dxfId="3927" priority="3925" operator="containsText" text="Score">
      <formula>NOT(ISERROR(SEARCH("Score",BI69)))</formula>
    </cfRule>
    <cfRule type="cellIs" dxfId="3926" priority="3926" operator="greaterThan">
      <formula>$O$69</formula>
    </cfRule>
    <cfRule type="cellIs" dxfId="3925" priority="3927" operator="equal">
      <formula>$O$69</formula>
    </cfRule>
    <cfRule type="cellIs" dxfId="3924" priority="3928" operator="lessThan">
      <formula>$O$69</formula>
    </cfRule>
  </conditionalFormatting>
  <conditionalFormatting sqref="BJ69">
    <cfRule type="containsText" dxfId="3923" priority="3921" operator="containsText" text="Score">
      <formula>NOT(ISERROR(SEARCH("Score",BJ69)))</formula>
    </cfRule>
    <cfRule type="cellIs" dxfId="3922" priority="3922" operator="greaterThan">
      <formula>$O$69</formula>
    </cfRule>
    <cfRule type="cellIs" dxfId="3921" priority="3923" operator="equal">
      <formula>$O$69</formula>
    </cfRule>
    <cfRule type="cellIs" dxfId="3920" priority="3924" operator="lessThan">
      <formula>$O$69</formula>
    </cfRule>
  </conditionalFormatting>
  <conditionalFormatting sqref="BK69">
    <cfRule type="containsText" dxfId="3919" priority="3917" operator="containsText" text="Score">
      <formula>NOT(ISERROR(SEARCH("Score",BK69)))</formula>
    </cfRule>
    <cfRule type="cellIs" dxfId="3918" priority="3918" operator="greaterThan">
      <formula>$O$69</formula>
    </cfRule>
    <cfRule type="cellIs" dxfId="3917" priority="3919" operator="equal">
      <formula>$O$69</formula>
    </cfRule>
    <cfRule type="cellIs" dxfId="3916" priority="3920" operator="lessThan">
      <formula>$O$69</formula>
    </cfRule>
  </conditionalFormatting>
  <conditionalFormatting sqref="BL69">
    <cfRule type="containsText" dxfId="3915" priority="3913" operator="containsText" text="Score">
      <formula>NOT(ISERROR(SEARCH("Score",BL69)))</formula>
    </cfRule>
    <cfRule type="cellIs" dxfId="3914" priority="3914" operator="greaterThan">
      <formula>$O$69</formula>
    </cfRule>
    <cfRule type="cellIs" dxfId="3913" priority="3915" operator="equal">
      <formula>$O$69</formula>
    </cfRule>
    <cfRule type="cellIs" dxfId="3912" priority="3916" operator="lessThan">
      <formula>$O$69</formula>
    </cfRule>
  </conditionalFormatting>
  <conditionalFormatting sqref="BM69">
    <cfRule type="containsText" dxfId="3911" priority="3909" operator="containsText" text="Score">
      <formula>NOT(ISERROR(SEARCH("Score",BM69)))</formula>
    </cfRule>
    <cfRule type="cellIs" dxfId="3910" priority="3910" operator="greaterThan">
      <formula>$O$69</formula>
    </cfRule>
    <cfRule type="cellIs" dxfId="3909" priority="3911" operator="equal">
      <formula>$O$69</formula>
    </cfRule>
    <cfRule type="cellIs" dxfId="3908" priority="3912" operator="lessThan">
      <formula>$O$69</formula>
    </cfRule>
  </conditionalFormatting>
  <conditionalFormatting sqref="BN69">
    <cfRule type="containsText" dxfId="3907" priority="3905" operator="containsText" text="Score">
      <formula>NOT(ISERROR(SEARCH("Score",BN69)))</formula>
    </cfRule>
    <cfRule type="cellIs" dxfId="3906" priority="3906" operator="greaterThan">
      <formula>$O$69</formula>
    </cfRule>
    <cfRule type="cellIs" dxfId="3905" priority="3907" operator="equal">
      <formula>$O$69</formula>
    </cfRule>
    <cfRule type="cellIs" dxfId="3904" priority="3908" operator="lessThan">
      <formula>$O$69</formula>
    </cfRule>
  </conditionalFormatting>
  <conditionalFormatting sqref="BO69">
    <cfRule type="containsText" dxfId="3903" priority="3901" operator="containsText" text="Score">
      <formula>NOT(ISERROR(SEARCH("Score",BO69)))</formula>
    </cfRule>
    <cfRule type="cellIs" dxfId="3902" priority="3902" operator="greaterThan">
      <formula>$O$69</formula>
    </cfRule>
    <cfRule type="cellIs" dxfId="3901" priority="3903" operator="equal">
      <formula>$O$69</formula>
    </cfRule>
    <cfRule type="cellIs" dxfId="3900" priority="3904" operator="lessThan">
      <formula>$O$69</formula>
    </cfRule>
  </conditionalFormatting>
  <conditionalFormatting sqref="BP69">
    <cfRule type="containsText" dxfId="3899" priority="3897" operator="containsText" text="Score">
      <formula>NOT(ISERROR(SEARCH("Score",BP69)))</formula>
    </cfRule>
    <cfRule type="cellIs" dxfId="3898" priority="3898" operator="greaterThan">
      <formula>$O$69</formula>
    </cfRule>
    <cfRule type="cellIs" dxfId="3897" priority="3899" operator="equal">
      <formula>$O$69</formula>
    </cfRule>
    <cfRule type="cellIs" dxfId="3896" priority="3900" operator="lessThan">
      <formula>$O$69</formula>
    </cfRule>
  </conditionalFormatting>
  <conditionalFormatting sqref="BQ69">
    <cfRule type="containsText" dxfId="3895" priority="3893" operator="containsText" text="Score">
      <formula>NOT(ISERROR(SEARCH("Score",BQ69)))</formula>
    </cfRule>
    <cfRule type="cellIs" dxfId="3894" priority="3894" operator="greaterThan">
      <formula>$O$69</formula>
    </cfRule>
    <cfRule type="cellIs" dxfId="3893" priority="3895" operator="equal">
      <formula>$O$69</formula>
    </cfRule>
    <cfRule type="cellIs" dxfId="3892" priority="3896" operator="lessThan">
      <formula>$O$69</formula>
    </cfRule>
  </conditionalFormatting>
  <conditionalFormatting sqref="AN73">
    <cfRule type="containsText" dxfId="3891" priority="3889" operator="containsText" text="Score">
      <formula>NOT(ISERROR(SEARCH("Score",AN73)))</formula>
    </cfRule>
    <cfRule type="cellIs" dxfId="3890" priority="3890" operator="greaterThan">
      <formula>$O$73</formula>
    </cfRule>
    <cfRule type="cellIs" dxfId="3889" priority="3891" operator="equal">
      <formula>$O$73</formula>
    </cfRule>
    <cfRule type="cellIs" dxfId="3888" priority="3892" operator="lessThan">
      <formula>$O$73</formula>
    </cfRule>
  </conditionalFormatting>
  <conditionalFormatting sqref="AO73">
    <cfRule type="containsText" dxfId="3887" priority="3885" operator="containsText" text="Score">
      <formula>NOT(ISERROR(SEARCH("Score",AO73)))</formula>
    </cfRule>
    <cfRule type="cellIs" dxfId="3886" priority="3886" operator="greaterThan">
      <formula>$O$73</formula>
    </cfRule>
    <cfRule type="cellIs" dxfId="3885" priority="3887" operator="equal">
      <formula>$O$73</formula>
    </cfRule>
    <cfRule type="cellIs" dxfId="3884" priority="3888" operator="lessThan">
      <formula>$O$73</formula>
    </cfRule>
  </conditionalFormatting>
  <conditionalFormatting sqref="AP73">
    <cfRule type="containsText" dxfId="3883" priority="3881" operator="containsText" text="Score">
      <formula>NOT(ISERROR(SEARCH("Score",AP73)))</formula>
    </cfRule>
    <cfRule type="cellIs" dxfId="3882" priority="3882" operator="greaterThan">
      <formula>$O$73</formula>
    </cfRule>
    <cfRule type="cellIs" dxfId="3881" priority="3883" operator="equal">
      <formula>$O$73</formula>
    </cfRule>
    <cfRule type="cellIs" dxfId="3880" priority="3884" operator="lessThan">
      <formula>$O$73</formula>
    </cfRule>
  </conditionalFormatting>
  <conditionalFormatting sqref="AQ73">
    <cfRule type="containsText" dxfId="3879" priority="3877" operator="containsText" text="Score">
      <formula>NOT(ISERROR(SEARCH("Score",AQ73)))</formula>
    </cfRule>
    <cfRule type="cellIs" dxfId="3878" priority="3878" operator="greaterThan">
      <formula>$O$73</formula>
    </cfRule>
    <cfRule type="cellIs" dxfId="3877" priority="3879" operator="equal">
      <formula>$O$73</formula>
    </cfRule>
    <cfRule type="cellIs" dxfId="3876" priority="3880" operator="lessThan">
      <formula>$O$73</formula>
    </cfRule>
  </conditionalFormatting>
  <conditionalFormatting sqref="AR73">
    <cfRule type="containsText" dxfId="3875" priority="3873" operator="containsText" text="Score">
      <formula>NOT(ISERROR(SEARCH("Score",AR73)))</formula>
    </cfRule>
    <cfRule type="cellIs" dxfId="3874" priority="3874" operator="greaterThan">
      <formula>$O$73</formula>
    </cfRule>
    <cfRule type="cellIs" dxfId="3873" priority="3875" operator="equal">
      <formula>$O$73</formula>
    </cfRule>
    <cfRule type="cellIs" dxfId="3872" priority="3876" operator="lessThan">
      <formula>$O$73</formula>
    </cfRule>
  </conditionalFormatting>
  <conditionalFormatting sqref="AS73">
    <cfRule type="containsText" dxfId="3871" priority="3869" operator="containsText" text="Score">
      <formula>NOT(ISERROR(SEARCH("Score",AS73)))</formula>
    </cfRule>
    <cfRule type="cellIs" dxfId="3870" priority="3870" operator="greaterThan">
      <formula>$O$73</formula>
    </cfRule>
    <cfRule type="cellIs" dxfId="3869" priority="3871" operator="equal">
      <formula>$O$73</formula>
    </cfRule>
    <cfRule type="cellIs" dxfId="3868" priority="3872" operator="lessThan">
      <formula>$O$73</formula>
    </cfRule>
  </conditionalFormatting>
  <conditionalFormatting sqref="AT73">
    <cfRule type="containsText" dxfId="3867" priority="3865" operator="containsText" text="Score">
      <formula>NOT(ISERROR(SEARCH("Score",AT73)))</formula>
    </cfRule>
    <cfRule type="cellIs" dxfId="3866" priority="3866" operator="greaterThan">
      <formula>$O$73</formula>
    </cfRule>
    <cfRule type="cellIs" dxfId="3865" priority="3867" operator="equal">
      <formula>$O$73</formula>
    </cfRule>
    <cfRule type="cellIs" dxfId="3864" priority="3868" operator="lessThan">
      <formula>$O$73</formula>
    </cfRule>
  </conditionalFormatting>
  <conditionalFormatting sqref="AU73">
    <cfRule type="containsText" dxfId="3863" priority="3861" operator="containsText" text="Score">
      <formula>NOT(ISERROR(SEARCH("Score",AU73)))</formula>
    </cfRule>
    <cfRule type="cellIs" dxfId="3862" priority="3862" operator="greaterThan">
      <formula>$O$73</formula>
    </cfRule>
    <cfRule type="cellIs" dxfId="3861" priority="3863" operator="equal">
      <formula>$O$73</formula>
    </cfRule>
    <cfRule type="cellIs" dxfId="3860" priority="3864" operator="lessThan">
      <formula>$O$73</formula>
    </cfRule>
  </conditionalFormatting>
  <conditionalFormatting sqref="AV73">
    <cfRule type="containsText" dxfId="3859" priority="3857" operator="containsText" text="Score">
      <formula>NOT(ISERROR(SEARCH("Score",AV73)))</formula>
    </cfRule>
    <cfRule type="cellIs" dxfId="3858" priority="3858" operator="greaterThan">
      <formula>$O$73</formula>
    </cfRule>
    <cfRule type="cellIs" dxfId="3857" priority="3859" operator="equal">
      <formula>$O$73</formula>
    </cfRule>
    <cfRule type="cellIs" dxfId="3856" priority="3860" operator="lessThan">
      <formula>$O$73</formula>
    </cfRule>
  </conditionalFormatting>
  <conditionalFormatting sqref="AW73">
    <cfRule type="containsText" dxfId="3855" priority="3853" operator="containsText" text="Score">
      <formula>NOT(ISERROR(SEARCH("Score",AW73)))</formula>
    </cfRule>
    <cfRule type="cellIs" dxfId="3854" priority="3854" operator="greaterThan">
      <formula>$O$73</formula>
    </cfRule>
    <cfRule type="cellIs" dxfId="3853" priority="3855" operator="equal">
      <formula>$O$73</formula>
    </cfRule>
    <cfRule type="cellIs" dxfId="3852" priority="3856" operator="lessThan">
      <formula>$O$73</formula>
    </cfRule>
  </conditionalFormatting>
  <conditionalFormatting sqref="AX73">
    <cfRule type="containsText" dxfId="3851" priority="3849" operator="containsText" text="Score">
      <formula>NOT(ISERROR(SEARCH("Score",AX73)))</formula>
    </cfRule>
    <cfRule type="cellIs" dxfId="3850" priority="3850" operator="greaterThan">
      <formula>$O$73</formula>
    </cfRule>
    <cfRule type="cellIs" dxfId="3849" priority="3851" operator="equal">
      <formula>$O$73</formula>
    </cfRule>
    <cfRule type="cellIs" dxfId="3848" priority="3852" operator="lessThan">
      <formula>$O$73</formula>
    </cfRule>
  </conditionalFormatting>
  <conditionalFormatting sqref="AY73">
    <cfRule type="containsText" dxfId="3847" priority="3845" operator="containsText" text="Score">
      <formula>NOT(ISERROR(SEARCH("Score",AY73)))</formula>
    </cfRule>
    <cfRule type="cellIs" dxfId="3846" priority="3846" operator="greaterThan">
      <formula>$O$73</formula>
    </cfRule>
    <cfRule type="cellIs" dxfId="3845" priority="3847" operator="equal">
      <formula>$O$73</formula>
    </cfRule>
    <cfRule type="cellIs" dxfId="3844" priority="3848" operator="lessThan">
      <formula>$O$73</formula>
    </cfRule>
  </conditionalFormatting>
  <conditionalFormatting sqref="AZ73">
    <cfRule type="containsText" dxfId="3843" priority="3841" operator="containsText" text="Score">
      <formula>NOT(ISERROR(SEARCH("Score",AZ73)))</formula>
    </cfRule>
    <cfRule type="cellIs" dxfId="3842" priority="3842" operator="greaterThan">
      <formula>$O$73</formula>
    </cfRule>
    <cfRule type="cellIs" dxfId="3841" priority="3843" operator="equal">
      <formula>$O$73</formula>
    </cfRule>
    <cfRule type="cellIs" dxfId="3840" priority="3844" operator="lessThan">
      <formula>$O$73</formula>
    </cfRule>
  </conditionalFormatting>
  <conditionalFormatting sqref="BA73">
    <cfRule type="containsText" dxfId="3839" priority="3837" operator="containsText" text="Score">
      <formula>NOT(ISERROR(SEARCH("Score",BA73)))</formula>
    </cfRule>
    <cfRule type="cellIs" dxfId="3838" priority="3838" operator="greaterThan">
      <formula>$O$73</formula>
    </cfRule>
    <cfRule type="cellIs" dxfId="3837" priority="3839" operator="equal">
      <formula>$O$73</formula>
    </cfRule>
    <cfRule type="cellIs" dxfId="3836" priority="3840" operator="lessThan">
      <formula>$O$73</formula>
    </cfRule>
  </conditionalFormatting>
  <conditionalFormatting sqref="BB73">
    <cfRule type="containsText" dxfId="3835" priority="3833" operator="containsText" text="Score">
      <formula>NOT(ISERROR(SEARCH("Score",BB73)))</formula>
    </cfRule>
    <cfRule type="cellIs" dxfId="3834" priority="3834" operator="greaterThan">
      <formula>$O$73</formula>
    </cfRule>
    <cfRule type="cellIs" dxfId="3833" priority="3835" operator="equal">
      <formula>$O$73</formula>
    </cfRule>
    <cfRule type="cellIs" dxfId="3832" priority="3836" operator="lessThan">
      <formula>$O$73</formula>
    </cfRule>
  </conditionalFormatting>
  <conditionalFormatting sqref="BC73">
    <cfRule type="containsText" dxfId="3831" priority="3829" operator="containsText" text="Score">
      <formula>NOT(ISERROR(SEARCH("Score",BC73)))</formula>
    </cfRule>
    <cfRule type="cellIs" dxfId="3830" priority="3830" operator="greaterThan">
      <formula>$O$73</formula>
    </cfRule>
    <cfRule type="cellIs" dxfId="3829" priority="3831" operator="equal">
      <formula>$O$73</formula>
    </cfRule>
    <cfRule type="cellIs" dxfId="3828" priority="3832" operator="lessThan">
      <formula>$O$73</formula>
    </cfRule>
  </conditionalFormatting>
  <conditionalFormatting sqref="BD73">
    <cfRule type="containsText" dxfId="3827" priority="3825" operator="containsText" text="Score">
      <formula>NOT(ISERROR(SEARCH("Score",BD73)))</formula>
    </cfRule>
    <cfRule type="cellIs" dxfId="3826" priority="3826" operator="greaterThan">
      <formula>$O$73</formula>
    </cfRule>
    <cfRule type="cellIs" dxfId="3825" priority="3827" operator="equal">
      <formula>$O$73</formula>
    </cfRule>
    <cfRule type="cellIs" dxfId="3824" priority="3828" operator="lessThan">
      <formula>$O$73</formula>
    </cfRule>
  </conditionalFormatting>
  <conditionalFormatting sqref="BE73">
    <cfRule type="containsText" dxfId="3823" priority="3821" operator="containsText" text="Score">
      <formula>NOT(ISERROR(SEARCH("Score",BE73)))</formula>
    </cfRule>
    <cfRule type="cellIs" dxfId="3822" priority="3822" operator="greaterThan">
      <formula>$O$73</formula>
    </cfRule>
    <cfRule type="cellIs" dxfId="3821" priority="3823" operator="equal">
      <formula>$O$73</formula>
    </cfRule>
    <cfRule type="cellIs" dxfId="3820" priority="3824" operator="lessThan">
      <formula>$O$73</formula>
    </cfRule>
  </conditionalFormatting>
  <conditionalFormatting sqref="BF73">
    <cfRule type="containsText" dxfId="3819" priority="3817" operator="containsText" text="Score">
      <formula>NOT(ISERROR(SEARCH("Score",BF73)))</formula>
    </cfRule>
    <cfRule type="cellIs" dxfId="3818" priority="3818" operator="greaterThan">
      <formula>$O$73</formula>
    </cfRule>
    <cfRule type="cellIs" dxfId="3817" priority="3819" operator="equal">
      <formula>$O$73</formula>
    </cfRule>
    <cfRule type="cellIs" dxfId="3816" priority="3820" operator="lessThan">
      <formula>$O$73</formula>
    </cfRule>
  </conditionalFormatting>
  <conditionalFormatting sqref="BG73">
    <cfRule type="containsText" dxfId="3815" priority="3813" operator="containsText" text="Score">
      <formula>NOT(ISERROR(SEARCH("Score",BG73)))</formula>
    </cfRule>
    <cfRule type="cellIs" dxfId="3814" priority="3814" operator="greaterThan">
      <formula>$O$73</formula>
    </cfRule>
    <cfRule type="cellIs" dxfId="3813" priority="3815" operator="equal">
      <formula>$O$73</formula>
    </cfRule>
    <cfRule type="cellIs" dxfId="3812" priority="3816" operator="lessThan">
      <formula>$O$73</formula>
    </cfRule>
  </conditionalFormatting>
  <conditionalFormatting sqref="BH73">
    <cfRule type="containsText" dxfId="3811" priority="3809" operator="containsText" text="Score">
      <formula>NOT(ISERROR(SEARCH("Score",BH73)))</formula>
    </cfRule>
    <cfRule type="cellIs" dxfId="3810" priority="3810" operator="greaterThan">
      <formula>$O$73</formula>
    </cfRule>
    <cfRule type="cellIs" dxfId="3809" priority="3811" operator="equal">
      <formula>$O$73</formula>
    </cfRule>
    <cfRule type="cellIs" dxfId="3808" priority="3812" operator="lessThan">
      <formula>$O$73</formula>
    </cfRule>
  </conditionalFormatting>
  <conditionalFormatting sqref="BI73">
    <cfRule type="containsText" dxfId="3807" priority="3805" operator="containsText" text="Score">
      <formula>NOT(ISERROR(SEARCH("Score",BI73)))</formula>
    </cfRule>
    <cfRule type="cellIs" dxfId="3806" priority="3806" operator="greaterThan">
      <formula>$O$73</formula>
    </cfRule>
    <cfRule type="cellIs" dxfId="3805" priority="3807" operator="equal">
      <formula>$O$73</formula>
    </cfRule>
    <cfRule type="cellIs" dxfId="3804" priority="3808" operator="lessThan">
      <formula>$O$73</formula>
    </cfRule>
  </conditionalFormatting>
  <conditionalFormatting sqref="BJ73">
    <cfRule type="containsText" dxfId="3803" priority="3801" operator="containsText" text="Score">
      <formula>NOT(ISERROR(SEARCH("Score",BJ73)))</formula>
    </cfRule>
    <cfRule type="cellIs" dxfId="3802" priority="3802" operator="greaterThan">
      <formula>$O$73</formula>
    </cfRule>
    <cfRule type="cellIs" dxfId="3801" priority="3803" operator="equal">
      <formula>$O$73</formula>
    </cfRule>
    <cfRule type="cellIs" dxfId="3800" priority="3804" operator="lessThan">
      <formula>$O$73</formula>
    </cfRule>
  </conditionalFormatting>
  <conditionalFormatting sqref="BK73">
    <cfRule type="containsText" dxfId="3799" priority="3797" operator="containsText" text="Score">
      <formula>NOT(ISERROR(SEARCH("Score",BK73)))</formula>
    </cfRule>
    <cfRule type="cellIs" dxfId="3798" priority="3798" operator="greaterThan">
      <formula>$O$73</formula>
    </cfRule>
    <cfRule type="cellIs" dxfId="3797" priority="3799" operator="equal">
      <formula>$O$73</formula>
    </cfRule>
    <cfRule type="cellIs" dxfId="3796" priority="3800" operator="lessThan">
      <formula>$O$73</formula>
    </cfRule>
  </conditionalFormatting>
  <conditionalFormatting sqref="BL73">
    <cfRule type="containsText" dxfId="3795" priority="3793" operator="containsText" text="Score">
      <formula>NOT(ISERROR(SEARCH("Score",BL73)))</formula>
    </cfRule>
    <cfRule type="cellIs" dxfId="3794" priority="3794" operator="greaterThan">
      <formula>$O$73</formula>
    </cfRule>
    <cfRule type="cellIs" dxfId="3793" priority="3795" operator="equal">
      <formula>$O$73</formula>
    </cfRule>
    <cfRule type="cellIs" dxfId="3792" priority="3796" operator="lessThan">
      <formula>$O$73</formula>
    </cfRule>
  </conditionalFormatting>
  <conditionalFormatting sqref="BM73">
    <cfRule type="containsText" dxfId="3791" priority="3789" operator="containsText" text="Score">
      <formula>NOT(ISERROR(SEARCH("Score",BM73)))</formula>
    </cfRule>
    <cfRule type="cellIs" dxfId="3790" priority="3790" operator="greaterThan">
      <formula>$O$73</formula>
    </cfRule>
    <cfRule type="cellIs" dxfId="3789" priority="3791" operator="equal">
      <formula>$O$73</formula>
    </cfRule>
    <cfRule type="cellIs" dxfId="3788" priority="3792" operator="lessThan">
      <formula>$O$73</formula>
    </cfRule>
  </conditionalFormatting>
  <conditionalFormatting sqref="BN73">
    <cfRule type="containsText" dxfId="3787" priority="3785" operator="containsText" text="Score">
      <formula>NOT(ISERROR(SEARCH("Score",BN73)))</formula>
    </cfRule>
    <cfRule type="cellIs" dxfId="3786" priority="3786" operator="greaterThan">
      <formula>$O$73</formula>
    </cfRule>
    <cfRule type="cellIs" dxfId="3785" priority="3787" operator="equal">
      <formula>$O$73</formula>
    </cfRule>
    <cfRule type="cellIs" dxfId="3784" priority="3788" operator="lessThan">
      <formula>$O$73</formula>
    </cfRule>
  </conditionalFormatting>
  <conditionalFormatting sqref="BO73">
    <cfRule type="containsText" dxfId="3783" priority="3781" operator="containsText" text="Score">
      <formula>NOT(ISERROR(SEARCH("Score",BO73)))</formula>
    </cfRule>
    <cfRule type="cellIs" dxfId="3782" priority="3782" operator="greaterThan">
      <formula>$O$73</formula>
    </cfRule>
    <cfRule type="cellIs" dxfId="3781" priority="3783" operator="equal">
      <formula>$O$73</formula>
    </cfRule>
    <cfRule type="cellIs" dxfId="3780" priority="3784" operator="lessThan">
      <formula>$O$73</formula>
    </cfRule>
  </conditionalFormatting>
  <conditionalFormatting sqref="BP73">
    <cfRule type="containsText" dxfId="3779" priority="3777" operator="containsText" text="Score">
      <formula>NOT(ISERROR(SEARCH("Score",BP73)))</formula>
    </cfRule>
    <cfRule type="cellIs" dxfId="3778" priority="3778" operator="greaterThan">
      <formula>$O$73</formula>
    </cfRule>
    <cfRule type="cellIs" dxfId="3777" priority="3779" operator="equal">
      <formula>$O$73</formula>
    </cfRule>
    <cfRule type="cellIs" dxfId="3776" priority="3780" operator="lessThan">
      <formula>$O$73</formula>
    </cfRule>
  </conditionalFormatting>
  <conditionalFormatting sqref="BQ73">
    <cfRule type="containsText" dxfId="3775" priority="3773" operator="containsText" text="Score">
      <formula>NOT(ISERROR(SEARCH("Score",BQ73)))</formula>
    </cfRule>
    <cfRule type="cellIs" dxfId="3774" priority="3774" operator="greaterThan">
      <formula>$O$73</formula>
    </cfRule>
    <cfRule type="cellIs" dxfId="3773" priority="3775" operator="equal">
      <formula>$O$73</formula>
    </cfRule>
    <cfRule type="cellIs" dxfId="3772" priority="3776" operator="lessThan">
      <formula>$O$73</formula>
    </cfRule>
  </conditionalFormatting>
  <conditionalFormatting sqref="BR25">
    <cfRule type="containsText" dxfId="3771" priority="3769" operator="containsText" text="Score">
      <formula>NOT(ISERROR(SEARCH("Score",BR25)))</formula>
    </cfRule>
    <cfRule type="cellIs" dxfId="3770" priority="3770" operator="greaterThan">
      <formula>$O$25</formula>
    </cfRule>
    <cfRule type="cellIs" dxfId="3769" priority="3771" operator="equal">
      <formula>$O$25</formula>
    </cfRule>
    <cfRule type="cellIs" dxfId="3768" priority="3772" operator="lessThan">
      <formula>$O$25</formula>
    </cfRule>
  </conditionalFormatting>
  <conditionalFormatting sqref="BR29">
    <cfRule type="containsText" dxfId="3767" priority="3765" operator="containsText" text="Score">
      <formula>NOT(ISERROR(SEARCH("Score",BR29)))</formula>
    </cfRule>
    <cfRule type="cellIs" dxfId="3766" priority="3766" operator="greaterThan">
      <formula>$O$29</formula>
    </cfRule>
    <cfRule type="cellIs" dxfId="3765" priority="3767" operator="equal">
      <formula>$O$29</formula>
    </cfRule>
    <cfRule type="cellIs" dxfId="3764" priority="3768" operator="lessThan">
      <formula>$O$29</formula>
    </cfRule>
  </conditionalFormatting>
  <conditionalFormatting sqref="BR33">
    <cfRule type="containsText" dxfId="3763" priority="3761" operator="containsText" text="Score">
      <formula>NOT(ISERROR(SEARCH("Score",BR33)))</formula>
    </cfRule>
    <cfRule type="cellIs" dxfId="3762" priority="3762" operator="greaterThan">
      <formula>$O$33</formula>
    </cfRule>
    <cfRule type="cellIs" dxfId="3761" priority="3763" operator="equal">
      <formula>$O$33</formula>
    </cfRule>
    <cfRule type="cellIs" dxfId="3760" priority="3764" operator="lessThan">
      <formula>$O$33</formula>
    </cfRule>
  </conditionalFormatting>
  <conditionalFormatting sqref="BR37">
    <cfRule type="containsText" dxfId="3759" priority="3757" operator="containsText" text="Score">
      <formula>NOT(ISERROR(SEARCH("Score",BR37)))</formula>
    </cfRule>
    <cfRule type="cellIs" dxfId="3758" priority="3758" operator="greaterThan">
      <formula>$O$37</formula>
    </cfRule>
    <cfRule type="cellIs" dxfId="3757" priority="3759" operator="equal">
      <formula>$O$37</formula>
    </cfRule>
    <cfRule type="cellIs" dxfId="3756" priority="3760" operator="lessThan">
      <formula>$O$37</formula>
    </cfRule>
  </conditionalFormatting>
  <conditionalFormatting sqref="BR41">
    <cfRule type="containsText" dxfId="3755" priority="3753" operator="containsText" text="Score">
      <formula>NOT(ISERROR(SEARCH("Score",BR41)))</formula>
    </cfRule>
    <cfRule type="cellIs" dxfId="3754" priority="3754" operator="greaterThan">
      <formula>$O$41</formula>
    </cfRule>
    <cfRule type="cellIs" dxfId="3753" priority="3755" operator="equal">
      <formula>$O$41</formula>
    </cfRule>
    <cfRule type="cellIs" dxfId="3752" priority="3756" operator="lessThan">
      <formula>$O$41</formula>
    </cfRule>
  </conditionalFormatting>
  <conditionalFormatting sqref="BR45">
    <cfRule type="containsText" dxfId="3751" priority="3749" operator="containsText" text="Score">
      <formula>NOT(ISERROR(SEARCH("Score",BR45)))</formula>
    </cfRule>
    <cfRule type="cellIs" dxfId="3750" priority="3750" operator="greaterThan">
      <formula>$O$45</formula>
    </cfRule>
    <cfRule type="cellIs" dxfId="3749" priority="3751" operator="equal">
      <formula>$O$45</formula>
    </cfRule>
    <cfRule type="cellIs" dxfId="3748" priority="3752" operator="lessThan">
      <formula>$O$45</formula>
    </cfRule>
  </conditionalFormatting>
  <conditionalFormatting sqref="BR49">
    <cfRule type="containsText" dxfId="3747" priority="3745" operator="containsText" text="Score">
      <formula>NOT(ISERROR(SEARCH("Score",BR49)))</formula>
    </cfRule>
    <cfRule type="cellIs" dxfId="3746" priority="3746" operator="greaterThan">
      <formula>$O$49</formula>
    </cfRule>
    <cfRule type="cellIs" dxfId="3745" priority="3747" operator="equal">
      <formula>$O$49</formula>
    </cfRule>
    <cfRule type="cellIs" dxfId="3744" priority="3748" operator="lessThan">
      <formula>$O$49</formula>
    </cfRule>
  </conditionalFormatting>
  <conditionalFormatting sqref="BR53">
    <cfRule type="containsText" dxfId="3743" priority="3741" operator="containsText" text="Score">
      <formula>NOT(ISERROR(SEARCH("Score",BR53)))</formula>
    </cfRule>
    <cfRule type="cellIs" dxfId="3742" priority="3742" operator="greaterThan">
      <formula>$O$53</formula>
    </cfRule>
    <cfRule type="cellIs" dxfId="3741" priority="3743" operator="equal">
      <formula>$O$53</formula>
    </cfRule>
    <cfRule type="cellIs" dxfId="3740" priority="3744" operator="lessThan">
      <formula>$O$53</formula>
    </cfRule>
  </conditionalFormatting>
  <conditionalFormatting sqref="BR57">
    <cfRule type="containsText" dxfId="3739" priority="3737" operator="containsText" text="Score">
      <formula>NOT(ISERROR(SEARCH("Score",BR57)))</formula>
    </cfRule>
    <cfRule type="cellIs" dxfId="3738" priority="3738" operator="greaterThan">
      <formula>$O$57</formula>
    </cfRule>
    <cfRule type="cellIs" dxfId="3737" priority="3739" operator="equal">
      <formula>$O$57</formula>
    </cfRule>
    <cfRule type="cellIs" dxfId="3736" priority="3740" operator="lessThan">
      <formula>$O$57</formula>
    </cfRule>
  </conditionalFormatting>
  <conditionalFormatting sqref="BR61">
    <cfRule type="containsText" dxfId="3735" priority="3733" operator="containsText" text="Score">
      <formula>NOT(ISERROR(SEARCH("Score",BR61)))</formula>
    </cfRule>
    <cfRule type="cellIs" dxfId="3734" priority="3734" operator="greaterThan">
      <formula>$O$61</formula>
    </cfRule>
    <cfRule type="cellIs" dxfId="3733" priority="3735" operator="equal">
      <formula>$O$61</formula>
    </cfRule>
    <cfRule type="cellIs" dxfId="3732" priority="3736" operator="lessThan">
      <formula>$O$61</formula>
    </cfRule>
  </conditionalFormatting>
  <conditionalFormatting sqref="BR65">
    <cfRule type="containsText" dxfId="3731" priority="3729" operator="containsText" text="Score">
      <formula>NOT(ISERROR(SEARCH("Score",BR65)))</formula>
    </cfRule>
    <cfRule type="cellIs" dxfId="3730" priority="3730" operator="greaterThan">
      <formula>$O$65</formula>
    </cfRule>
    <cfRule type="cellIs" dxfId="3729" priority="3731" operator="equal">
      <formula>$O$65</formula>
    </cfRule>
    <cfRule type="cellIs" dxfId="3728" priority="3732" operator="lessThan">
      <formula>$O$65</formula>
    </cfRule>
  </conditionalFormatting>
  <conditionalFormatting sqref="BR69">
    <cfRule type="containsText" dxfId="3727" priority="3725" operator="containsText" text="Score">
      <formula>NOT(ISERROR(SEARCH("Score",BR69)))</formula>
    </cfRule>
    <cfRule type="cellIs" dxfId="3726" priority="3726" operator="greaterThan">
      <formula>$O$69</formula>
    </cfRule>
    <cfRule type="cellIs" dxfId="3725" priority="3727" operator="equal">
      <formula>$O$69</formula>
    </cfRule>
    <cfRule type="cellIs" dxfId="3724" priority="3728" operator="lessThan">
      <formula>$O$69</formula>
    </cfRule>
  </conditionalFormatting>
  <conditionalFormatting sqref="BR73">
    <cfRule type="containsText" dxfId="3723" priority="3721" operator="containsText" text="Score">
      <formula>NOT(ISERROR(SEARCH("Score",BR73)))</formula>
    </cfRule>
    <cfRule type="cellIs" dxfId="3722" priority="3722" operator="greaterThan">
      <formula>$O$73</formula>
    </cfRule>
    <cfRule type="cellIs" dxfId="3721" priority="3723" operator="equal">
      <formula>$O$73</formula>
    </cfRule>
    <cfRule type="cellIs" dxfId="3720" priority="3724" operator="lessThan">
      <formula>$O$73</formula>
    </cfRule>
  </conditionalFormatting>
  <conditionalFormatting sqref="BR80">
    <cfRule type="containsText" dxfId="3719" priority="3717" operator="containsText" text="Score">
      <formula>NOT(ISERROR(SEARCH("Score",BR80)))</formula>
    </cfRule>
    <cfRule type="cellIs" dxfId="3718" priority="3718" operator="greaterThan">
      <formula>$O$80</formula>
    </cfRule>
    <cfRule type="cellIs" dxfId="3717" priority="3719" operator="equal">
      <formula>$O$80</formula>
    </cfRule>
    <cfRule type="cellIs" dxfId="3716" priority="3720" operator="lessThan">
      <formula>$O$80</formula>
    </cfRule>
  </conditionalFormatting>
  <conditionalFormatting sqref="BR84">
    <cfRule type="containsText" dxfId="3715" priority="3713" operator="containsText" text="Score">
      <formula>NOT(ISERROR(SEARCH("Score",BR84)))</formula>
    </cfRule>
    <cfRule type="cellIs" dxfId="3714" priority="3714" operator="greaterThan">
      <formula>$O$84</formula>
    </cfRule>
    <cfRule type="cellIs" dxfId="3713" priority="3715" operator="equal">
      <formula>$O$84</formula>
    </cfRule>
    <cfRule type="cellIs" dxfId="3712" priority="3716" operator="lessThan">
      <formula>$O$84</formula>
    </cfRule>
  </conditionalFormatting>
  <conditionalFormatting sqref="BR88">
    <cfRule type="containsText" dxfId="3711" priority="3709" operator="containsText" text="Score">
      <formula>NOT(ISERROR(SEARCH("Score",BR88)))</formula>
    </cfRule>
    <cfRule type="cellIs" dxfId="3710" priority="3710" operator="greaterThan">
      <formula>$O$88</formula>
    </cfRule>
    <cfRule type="cellIs" dxfId="3709" priority="3711" operator="equal">
      <formula>$O$88</formula>
    </cfRule>
    <cfRule type="cellIs" dxfId="3708" priority="3712" operator="lessThan">
      <formula>$O$88</formula>
    </cfRule>
  </conditionalFormatting>
  <conditionalFormatting sqref="BR92">
    <cfRule type="containsText" dxfId="3707" priority="3705" operator="containsText" text="Score">
      <formula>NOT(ISERROR(SEARCH("Score",BR92)))</formula>
    </cfRule>
    <cfRule type="cellIs" dxfId="3706" priority="3706" operator="greaterThan">
      <formula>$O$92</formula>
    </cfRule>
    <cfRule type="cellIs" dxfId="3705" priority="3707" operator="equal">
      <formula>$O$92</formula>
    </cfRule>
    <cfRule type="cellIs" dxfId="3704" priority="3708" operator="lessThan">
      <formula>$O$92</formula>
    </cfRule>
  </conditionalFormatting>
  <conditionalFormatting sqref="BR96">
    <cfRule type="containsText" dxfId="3703" priority="3701" operator="containsText" text="Score">
      <formula>NOT(ISERROR(SEARCH("Score",BR96)))</formula>
    </cfRule>
    <cfRule type="cellIs" dxfId="3702" priority="3702" operator="greaterThan">
      <formula>$O$96</formula>
    </cfRule>
    <cfRule type="cellIs" dxfId="3701" priority="3703" operator="equal">
      <formula>$O$96</formula>
    </cfRule>
    <cfRule type="cellIs" dxfId="3700" priority="3704" operator="lessThan">
      <formula>$O$96</formula>
    </cfRule>
  </conditionalFormatting>
  <conditionalFormatting sqref="BR100">
    <cfRule type="containsText" dxfId="3699" priority="3697" operator="containsText" text="Score">
      <formula>NOT(ISERROR(SEARCH("Score",BR100)))</formula>
    </cfRule>
    <cfRule type="cellIs" dxfId="3698" priority="3698" operator="greaterThan">
      <formula>$O$100</formula>
    </cfRule>
    <cfRule type="cellIs" dxfId="3697" priority="3699" operator="equal">
      <formula>$O$100</formula>
    </cfRule>
    <cfRule type="cellIs" dxfId="3696" priority="3700" operator="lessThan">
      <formula>$O$100</formula>
    </cfRule>
  </conditionalFormatting>
  <conditionalFormatting sqref="BR104">
    <cfRule type="containsText" dxfId="3695" priority="3693" operator="containsText" text="Score">
      <formula>NOT(ISERROR(SEARCH("Score",BR104)))</formula>
    </cfRule>
    <cfRule type="cellIs" dxfId="3694" priority="3694" operator="greaterThan">
      <formula>$O$104</formula>
    </cfRule>
    <cfRule type="cellIs" dxfId="3693" priority="3695" operator="equal">
      <formula>$O$104</formula>
    </cfRule>
    <cfRule type="cellIs" dxfId="3692" priority="3696" operator="lessThan">
      <formula>$O$104</formula>
    </cfRule>
  </conditionalFormatting>
  <conditionalFormatting sqref="BR108">
    <cfRule type="containsText" dxfId="3691" priority="3689" operator="containsText" text="Score">
      <formula>NOT(ISERROR(SEARCH("Score",BR108)))</formula>
    </cfRule>
    <cfRule type="cellIs" dxfId="3690" priority="3690" operator="greaterThan">
      <formula>$O$108</formula>
    </cfRule>
    <cfRule type="cellIs" dxfId="3689" priority="3691" operator="equal">
      <formula>$O$108</formula>
    </cfRule>
    <cfRule type="cellIs" dxfId="3688" priority="3692" operator="lessThan">
      <formula>$O$108</formula>
    </cfRule>
  </conditionalFormatting>
  <conditionalFormatting sqref="BR112">
    <cfRule type="containsText" dxfId="3687" priority="3685" operator="containsText" text="Score">
      <formula>NOT(ISERROR(SEARCH("Score",BR112)))</formula>
    </cfRule>
    <cfRule type="cellIs" dxfId="3686" priority="3686" operator="greaterThan">
      <formula>$O$112</formula>
    </cfRule>
    <cfRule type="cellIs" dxfId="3685" priority="3687" operator="equal">
      <formula>$O$112</formula>
    </cfRule>
    <cfRule type="cellIs" dxfId="3684" priority="3688" operator="lessThan">
      <formula>$O$112</formula>
    </cfRule>
  </conditionalFormatting>
  <conditionalFormatting sqref="BR116">
    <cfRule type="containsText" dxfId="3683" priority="3681" operator="containsText" text="Score">
      <formula>NOT(ISERROR(SEARCH("Score",BR116)))</formula>
    </cfRule>
    <cfRule type="cellIs" dxfId="3682" priority="3682" operator="greaterThan">
      <formula>$O$116</formula>
    </cfRule>
    <cfRule type="cellIs" dxfId="3681" priority="3683" operator="equal">
      <formula>$O$116</formula>
    </cfRule>
    <cfRule type="cellIs" dxfId="3680" priority="3684" operator="lessThan">
      <formula>$O$116</formula>
    </cfRule>
  </conditionalFormatting>
  <conditionalFormatting sqref="BR120">
    <cfRule type="containsText" dxfId="3679" priority="3677" operator="containsText" text="Score">
      <formula>NOT(ISERROR(SEARCH("Score",BR120)))</formula>
    </cfRule>
    <cfRule type="cellIs" dxfId="3678" priority="3678" operator="greaterThan">
      <formula>$O$120</formula>
    </cfRule>
    <cfRule type="cellIs" dxfId="3677" priority="3679" operator="equal">
      <formula>$O$120</formula>
    </cfRule>
    <cfRule type="cellIs" dxfId="3676" priority="3680" operator="lessThan">
      <formula>$O$120</formula>
    </cfRule>
  </conditionalFormatting>
  <conditionalFormatting sqref="BR124">
    <cfRule type="containsText" dxfId="3675" priority="3673" operator="containsText" text="Score">
      <formula>NOT(ISERROR(SEARCH("Score",BR124)))</formula>
    </cfRule>
    <cfRule type="cellIs" dxfId="3674" priority="3674" operator="greaterThan">
      <formula>$O$124</formula>
    </cfRule>
    <cfRule type="cellIs" dxfId="3673" priority="3675" operator="equal">
      <formula>$O$124</formula>
    </cfRule>
    <cfRule type="cellIs" dxfId="3672" priority="3676" operator="lessThan">
      <formula>$O$124</formula>
    </cfRule>
  </conditionalFormatting>
  <conditionalFormatting sqref="BR128">
    <cfRule type="containsText" dxfId="3671" priority="3669" operator="containsText" text="Score">
      <formula>NOT(ISERROR(SEARCH("Score",BR128)))</formula>
    </cfRule>
    <cfRule type="cellIs" dxfId="3670" priority="3670" operator="greaterThan">
      <formula>$O$128</formula>
    </cfRule>
    <cfRule type="cellIs" dxfId="3669" priority="3671" operator="equal">
      <formula>$O$128</formula>
    </cfRule>
    <cfRule type="cellIs" dxfId="3668" priority="3672" operator="lessThan">
      <formula>$O$128</formula>
    </cfRule>
  </conditionalFormatting>
  <conditionalFormatting sqref="BR132">
    <cfRule type="containsText" dxfId="3667" priority="3665" operator="containsText" text="Score">
      <formula>NOT(ISERROR(SEARCH("Score",BR132)))</formula>
    </cfRule>
    <cfRule type="cellIs" dxfId="3666" priority="3666" operator="greaterThan">
      <formula>$O$132</formula>
    </cfRule>
    <cfRule type="cellIs" dxfId="3665" priority="3667" operator="equal">
      <formula>$O$132</formula>
    </cfRule>
    <cfRule type="cellIs" dxfId="3664" priority="3668" operator="lessThan">
      <formula>$O$132</formula>
    </cfRule>
  </conditionalFormatting>
  <conditionalFormatting sqref="BR143">
    <cfRule type="containsText" dxfId="3663" priority="3661" operator="containsText" text="Score">
      <formula>NOT(ISERROR(SEARCH("Score",BR143)))</formula>
    </cfRule>
    <cfRule type="cellIs" dxfId="3662" priority="3662" operator="greaterThan">
      <formula>$O$143</formula>
    </cfRule>
    <cfRule type="cellIs" dxfId="3661" priority="3663" operator="equal">
      <formula>$O$143</formula>
    </cfRule>
    <cfRule type="cellIs" dxfId="3660" priority="3664" operator="lessThan">
      <formula>$O$143</formula>
    </cfRule>
  </conditionalFormatting>
  <conditionalFormatting sqref="BR147">
    <cfRule type="containsText" dxfId="3659" priority="3657" operator="containsText" text="Score">
      <formula>NOT(ISERROR(SEARCH("Score",BR147)))</formula>
    </cfRule>
    <cfRule type="cellIs" dxfId="3658" priority="3658" operator="greaterThan">
      <formula>$O$147</formula>
    </cfRule>
    <cfRule type="cellIs" dxfId="3657" priority="3659" operator="equal">
      <formula>$O$147</formula>
    </cfRule>
    <cfRule type="cellIs" dxfId="3656" priority="3660" operator="lessThan">
      <formula>$O$147</formula>
    </cfRule>
  </conditionalFormatting>
  <conditionalFormatting sqref="BR151">
    <cfRule type="containsText" dxfId="3655" priority="3653" operator="containsText" text="Score">
      <formula>NOT(ISERROR(SEARCH("Score",BR151)))</formula>
    </cfRule>
    <cfRule type="cellIs" dxfId="3654" priority="3654" operator="greaterThan">
      <formula>$O$151</formula>
    </cfRule>
    <cfRule type="cellIs" dxfId="3653" priority="3655" operator="equal">
      <formula>$O$151</formula>
    </cfRule>
    <cfRule type="cellIs" dxfId="3652" priority="3656" operator="lessThan">
      <formula>$O$151</formula>
    </cfRule>
  </conditionalFormatting>
  <conditionalFormatting sqref="BR155">
    <cfRule type="containsText" dxfId="3651" priority="3649" operator="containsText" text="Score">
      <formula>NOT(ISERROR(SEARCH("Score",BR155)))</formula>
    </cfRule>
    <cfRule type="cellIs" dxfId="3650" priority="3650" operator="greaterThan">
      <formula>$O$155</formula>
    </cfRule>
    <cfRule type="cellIs" dxfId="3649" priority="3651" operator="equal">
      <formula>$O$155</formula>
    </cfRule>
    <cfRule type="cellIs" dxfId="3648" priority="3652" operator="lessThan">
      <formula>$O$155</formula>
    </cfRule>
  </conditionalFormatting>
  <conditionalFormatting sqref="BR159">
    <cfRule type="containsText" dxfId="3647" priority="3645" operator="containsText" text="Score">
      <formula>NOT(ISERROR(SEARCH("Score",BR159)))</formula>
    </cfRule>
    <cfRule type="cellIs" dxfId="3646" priority="3646" operator="greaterThan">
      <formula>$O$159</formula>
    </cfRule>
    <cfRule type="cellIs" dxfId="3645" priority="3647" operator="equal">
      <formula>$O$159</formula>
    </cfRule>
    <cfRule type="cellIs" dxfId="3644" priority="3648" operator="lessThan">
      <formula>$O$159</formula>
    </cfRule>
  </conditionalFormatting>
  <conditionalFormatting sqref="BR163">
    <cfRule type="containsText" dxfId="3643" priority="3641" operator="containsText" text="Score">
      <formula>NOT(ISERROR(SEARCH("Score",BR163)))</formula>
    </cfRule>
    <cfRule type="cellIs" dxfId="3642" priority="3642" operator="greaterThan">
      <formula>$O$163</formula>
    </cfRule>
    <cfRule type="cellIs" dxfId="3641" priority="3643" operator="equal">
      <formula>$O$163</formula>
    </cfRule>
    <cfRule type="cellIs" dxfId="3640" priority="3644" operator="lessThan">
      <formula>$O$163</formula>
    </cfRule>
  </conditionalFormatting>
  <conditionalFormatting sqref="BR167">
    <cfRule type="containsText" dxfId="3639" priority="3637" operator="containsText" text="Score">
      <formula>NOT(ISERROR(SEARCH("Score",BR167)))</formula>
    </cfRule>
    <cfRule type="cellIs" dxfId="3638" priority="3638" operator="greaterThan">
      <formula>$O$167</formula>
    </cfRule>
    <cfRule type="cellIs" dxfId="3637" priority="3639" operator="equal">
      <formula>$O$167</formula>
    </cfRule>
    <cfRule type="cellIs" dxfId="3636" priority="3640" operator="lessThan">
      <formula>$O$167</formula>
    </cfRule>
  </conditionalFormatting>
  <conditionalFormatting sqref="BR171">
    <cfRule type="containsText" dxfId="3635" priority="3633" operator="containsText" text="Score">
      <formula>NOT(ISERROR(SEARCH("Score",BR171)))</formula>
    </cfRule>
    <cfRule type="cellIs" dxfId="3634" priority="3634" operator="greaterThan">
      <formula>$O$171</formula>
    </cfRule>
    <cfRule type="cellIs" dxfId="3633" priority="3635" operator="equal">
      <formula>$O$171</formula>
    </cfRule>
    <cfRule type="cellIs" dxfId="3632" priority="3636" operator="lessThan">
      <formula>$O$171</formula>
    </cfRule>
  </conditionalFormatting>
  <conditionalFormatting sqref="BR175">
    <cfRule type="containsText" dxfId="3631" priority="3629" operator="containsText" text="Score">
      <formula>NOT(ISERROR(SEARCH("Score",BR175)))</formula>
    </cfRule>
    <cfRule type="cellIs" dxfId="3630" priority="3630" operator="greaterThan">
      <formula>$O$175</formula>
    </cfRule>
    <cfRule type="cellIs" dxfId="3629" priority="3631" operator="equal">
      <formula>$O$175</formula>
    </cfRule>
    <cfRule type="cellIs" dxfId="3628" priority="3632" operator="lessThan">
      <formula>$O$175</formula>
    </cfRule>
  </conditionalFormatting>
  <conditionalFormatting sqref="BR179">
    <cfRule type="containsText" dxfId="3627" priority="3625" operator="containsText" text="Score">
      <formula>NOT(ISERROR(SEARCH("Score",BR179)))</formula>
    </cfRule>
    <cfRule type="cellIs" dxfId="3626" priority="3626" operator="greaterThan">
      <formula>$O$179</formula>
    </cfRule>
    <cfRule type="cellIs" dxfId="3625" priority="3627" operator="equal">
      <formula>$O$179</formula>
    </cfRule>
    <cfRule type="cellIs" dxfId="3624" priority="3628" operator="lessThan">
      <formula>$O$179</formula>
    </cfRule>
  </conditionalFormatting>
  <conditionalFormatting sqref="BR183">
    <cfRule type="containsText" dxfId="3623" priority="3621" operator="containsText" text="Score">
      <formula>NOT(ISERROR(SEARCH("Score",BR183)))</formula>
    </cfRule>
    <cfRule type="cellIs" dxfId="3622" priority="3622" operator="greaterThan">
      <formula>$O$183</formula>
    </cfRule>
    <cfRule type="cellIs" dxfId="3621" priority="3623" operator="equal">
      <formula>$O$183</formula>
    </cfRule>
    <cfRule type="cellIs" dxfId="3620" priority="3624" operator="lessThan">
      <formula>$O$183</formula>
    </cfRule>
  </conditionalFormatting>
  <conditionalFormatting sqref="BR187">
    <cfRule type="containsText" dxfId="3619" priority="3617" operator="containsText" text="Score">
      <formula>NOT(ISERROR(SEARCH("Score",BR187)))</formula>
    </cfRule>
    <cfRule type="cellIs" dxfId="3618" priority="3618" operator="greaterThan">
      <formula>$O$187</formula>
    </cfRule>
    <cfRule type="cellIs" dxfId="3617" priority="3619" operator="equal">
      <formula>$O$187</formula>
    </cfRule>
    <cfRule type="cellIs" dxfId="3616" priority="3620" operator="lessThan">
      <formula>$O$187</formula>
    </cfRule>
  </conditionalFormatting>
  <conditionalFormatting sqref="BR191">
    <cfRule type="containsText" dxfId="3615" priority="3613" operator="containsText" text="Score">
      <formula>NOT(ISERROR(SEARCH("Score",BR191)))</formula>
    </cfRule>
    <cfRule type="cellIs" dxfId="3614" priority="3614" operator="greaterThan">
      <formula>$O$191</formula>
    </cfRule>
    <cfRule type="cellIs" dxfId="3613" priority="3615" operator="equal">
      <formula>$O$191</formula>
    </cfRule>
    <cfRule type="cellIs" dxfId="3612" priority="3616" operator="lessThan">
      <formula>$O$191</formula>
    </cfRule>
  </conditionalFormatting>
  <conditionalFormatting sqref="BR195">
    <cfRule type="containsText" dxfId="3611" priority="3609" operator="containsText" text="Score">
      <formula>NOT(ISERROR(SEARCH("Score",BR195)))</formula>
    </cfRule>
    <cfRule type="cellIs" dxfId="3610" priority="3610" operator="greaterThan">
      <formula>$O$195</formula>
    </cfRule>
    <cfRule type="cellIs" dxfId="3609" priority="3611" operator="equal">
      <formula>$O$195</formula>
    </cfRule>
    <cfRule type="cellIs" dxfId="3608" priority="3612" operator="lessThan">
      <formula>$O$195</formula>
    </cfRule>
  </conditionalFormatting>
  <conditionalFormatting sqref="BR199">
    <cfRule type="containsText" dxfId="3607" priority="3605" operator="containsText" text="Score">
      <formula>NOT(ISERROR(SEARCH("Score",BR199)))</formula>
    </cfRule>
    <cfRule type="cellIs" dxfId="3606" priority="3606" operator="greaterThan">
      <formula>$O$199</formula>
    </cfRule>
    <cfRule type="cellIs" dxfId="3605" priority="3607" operator="equal">
      <formula>$O$199</formula>
    </cfRule>
    <cfRule type="cellIs" dxfId="3604" priority="3608" operator="lessThan">
      <formula>$O$199</formula>
    </cfRule>
  </conditionalFormatting>
  <conditionalFormatting sqref="AN80">
    <cfRule type="containsText" dxfId="3603" priority="3601" operator="containsText" text="Score">
      <formula>NOT(ISERROR(SEARCH("Score",AN80)))</formula>
    </cfRule>
    <cfRule type="cellIs" dxfId="3602" priority="3602" operator="greaterThan">
      <formula>$O$80</formula>
    </cfRule>
    <cfRule type="cellIs" dxfId="3601" priority="3603" operator="equal">
      <formula>$O$80</formula>
    </cfRule>
    <cfRule type="cellIs" dxfId="3600" priority="3604" operator="lessThan">
      <formula>$O$80</formula>
    </cfRule>
  </conditionalFormatting>
  <conditionalFormatting sqref="AO80">
    <cfRule type="containsText" dxfId="3599" priority="3597" operator="containsText" text="Score">
      <formula>NOT(ISERROR(SEARCH("Score",AO80)))</formula>
    </cfRule>
    <cfRule type="cellIs" dxfId="3598" priority="3598" operator="greaterThan">
      <formula>$O$80</formula>
    </cfRule>
    <cfRule type="cellIs" dxfId="3597" priority="3599" operator="equal">
      <formula>$O$80</formula>
    </cfRule>
    <cfRule type="cellIs" dxfId="3596" priority="3600" operator="lessThan">
      <formula>$O$80</formula>
    </cfRule>
  </conditionalFormatting>
  <conditionalFormatting sqref="AP80">
    <cfRule type="containsText" dxfId="3595" priority="3593" operator="containsText" text="Score">
      <formula>NOT(ISERROR(SEARCH("Score",AP80)))</formula>
    </cfRule>
    <cfRule type="cellIs" dxfId="3594" priority="3594" operator="greaterThan">
      <formula>$O$80</formula>
    </cfRule>
    <cfRule type="cellIs" dxfId="3593" priority="3595" operator="equal">
      <formula>$O$80</formula>
    </cfRule>
    <cfRule type="cellIs" dxfId="3592" priority="3596" operator="lessThan">
      <formula>$O$80</formula>
    </cfRule>
  </conditionalFormatting>
  <conditionalFormatting sqref="AQ80">
    <cfRule type="containsText" dxfId="3591" priority="3589" operator="containsText" text="Score">
      <formula>NOT(ISERROR(SEARCH("Score",AQ80)))</formula>
    </cfRule>
    <cfRule type="cellIs" dxfId="3590" priority="3590" operator="greaterThan">
      <formula>$O$80</formula>
    </cfRule>
    <cfRule type="cellIs" dxfId="3589" priority="3591" operator="equal">
      <formula>$O$80</formula>
    </cfRule>
    <cfRule type="cellIs" dxfId="3588" priority="3592" operator="lessThan">
      <formula>$O$80</formula>
    </cfRule>
  </conditionalFormatting>
  <conditionalFormatting sqref="AR80">
    <cfRule type="containsText" dxfId="3587" priority="3585" operator="containsText" text="Score">
      <formula>NOT(ISERROR(SEARCH("Score",AR80)))</formula>
    </cfRule>
    <cfRule type="cellIs" dxfId="3586" priority="3586" operator="greaterThan">
      <formula>$O$80</formula>
    </cfRule>
    <cfRule type="cellIs" dxfId="3585" priority="3587" operator="equal">
      <formula>$O$80</formula>
    </cfRule>
    <cfRule type="cellIs" dxfId="3584" priority="3588" operator="lessThan">
      <formula>$O$80</formula>
    </cfRule>
  </conditionalFormatting>
  <conditionalFormatting sqref="AS80">
    <cfRule type="containsText" dxfId="3583" priority="3581" operator="containsText" text="Score">
      <formula>NOT(ISERROR(SEARCH("Score",AS80)))</formula>
    </cfRule>
    <cfRule type="cellIs" dxfId="3582" priority="3582" operator="greaterThan">
      <formula>$O$80</formula>
    </cfRule>
    <cfRule type="cellIs" dxfId="3581" priority="3583" operator="equal">
      <formula>$O$80</formula>
    </cfRule>
    <cfRule type="cellIs" dxfId="3580" priority="3584" operator="lessThan">
      <formula>$O$80</formula>
    </cfRule>
  </conditionalFormatting>
  <conditionalFormatting sqref="AT80">
    <cfRule type="containsText" dxfId="3579" priority="3577" operator="containsText" text="Score">
      <formula>NOT(ISERROR(SEARCH("Score",AT80)))</formula>
    </cfRule>
    <cfRule type="cellIs" dxfId="3578" priority="3578" operator="greaterThan">
      <formula>$O$80</formula>
    </cfRule>
    <cfRule type="cellIs" dxfId="3577" priority="3579" operator="equal">
      <formula>$O$80</formula>
    </cfRule>
    <cfRule type="cellIs" dxfId="3576" priority="3580" operator="lessThan">
      <formula>$O$80</formula>
    </cfRule>
  </conditionalFormatting>
  <conditionalFormatting sqref="AU80">
    <cfRule type="containsText" dxfId="3575" priority="3573" operator="containsText" text="Score">
      <formula>NOT(ISERROR(SEARCH("Score",AU80)))</formula>
    </cfRule>
    <cfRule type="cellIs" dxfId="3574" priority="3574" operator="greaterThan">
      <formula>$O$80</formula>
    </cfRule>
    <cfRule type="cellIs" dxfId="3573" priority="3575" operator="equal">
      <formula>$O$80</formula>
    </cfRule>
    <cfRule type="cellIs" dxfId="3572" priority="3576" operator="lessThan">
      <formula>$O$80</formula>
    </cfRule>
  </conditionalFormatting>
  <conditionalFormatting sqref="AV80">
    <cfRule type="containsText" dxfId="3571" priority="3569" operator="containsText" text="Score">
      <formula>NOT(ISERROR(SEARCH("Score",AV80)))</formula>
    </cfRule>
    <cfRule type="cellIs" dxfId="3570" priority="3570" operator="greaterThan">
      <formula>$O$80</formula>
    </cfRule>
    <cfRule type="cellIs" dxfId="3569" priority="3571" operator="equal">
      <formula>$O$80</formula>
    </cfRule>
    <cfRule type="cellIs" dxfId="3568" priority="3572" operator="lessThan">
      <formula>$O$80</formula>
    </cfRule>
  </conditionalFormatting>
  <conditionalFormatting sqref="AW80">
    <cfRule type="containsText" dxfId="3567" priority="3565" operator="containsText" text="Score">
      <formula>NOT(ISERROR(SEARCH("Score",AW80)))</formula>
    </cfRule>
    <cfRule type="cellIs" dxfId="3566" priority="3566" operator="greaterThan">
      <formula>$O$80</formula>
    </cfRule>
    <cfRule type="cellIs" dxfId="3565" priority="3567" operator="equal">
      <formula>$O$80</formula>
    </cfRule>
    <cfRule type="cellIs" dxfId="3564" priority="3568" operator="lessThan">
      <formula>$O$80</formula>
    </cfRule>
  </conditionalFormatting>
  <conditionalFormatting sqref="AX80">
    <cfRule type="containsText" dxfId="3563" priority="3561" operator="containsText" text="Score">
      <formula>NOT(ISERROR(SEARCH("Score",AX80)))</formula>
    </cfRule>
    <cfRule type="cellIs" dxfId="3562" priority="3562" operator="greaterThan">
      <formula>$O$80</formula>
    </cfRule>
    <cfRule type="cellIs" dxfId="3561" priority="3563" operator="equal">
      <formula>$O$80</formula>
    </cfRule>
    <cfRule type="cellIs" dxfId="3560" priority="3564" operator="lessThan">
      <formula>$O$80</formula>
    </cfRule>
  </conditionalFormatting>
  <conditionalFormatting sqref="AY80">
    <cfRule type="containsText" dxfId="3559" priority="3557" operator="containsText" text="Score">
      <formula>NOT(ISERROR(SEARCH("Score",AY80)))</formula>
    </cfRule>
    <cfRule type="cellIs" dxfId="3558" priority="3558" operator="greaterThan">
      <formula>$O$80</formula>
    </cfRule>
    <cfRule type="cellIs" dxfId="3557" priority="3559" operator="equal">
      <formula>$O$80</formula>
    </cfRule>
    <cfRule type="cellIs" dxfId="3556" priority="3560" operator="lessThan">
      <formula>$O$80</formula>
    </cfRule>
  </conditionalFormatting>
  <conditionalFormatting sqref="AZ80">
    <cfRule type="containsText" dxfId="3555" priority="3553" operator="containsText" text="Score">
      <formula>NOT(ISERROR(SEARCH("Score",AZ80)))</formula>
    </cfRule>
    <cfRule type="cellIs" dxfId="3554" priority="3554" operator="greaterThan">
      <formula>$O$80</formula>
    </cfRule>
    <cfRule type="cellIs" dxfId="3553" priority="3555" operator="equal">
      <formula>$O$80</formula>
    </cfRule>
    <cfRule type="cellIs" dxfId="3552" priority="3556" operator="lessThan">
      <formula>$O$80</formula>
    </cfRule>
  </conditionalFormatting>
  <conditionalFormatting sqref="BA80">
    <cfRule type="containsText" dxfId="3551" priority="3549" operator="containsText" text="Score">
      <formula>NOT(ISERROR(SEARCH("Score",BA80)))</formula>
    </cfRule>
    <cfRule type="cellIs" dxfId="3550" priority="3550" operator="greaterThan">
      <formula>$O$80</formula>
    </cfRule>
    <cfRule type="cellIs" dxfId="3549" priority="3551" operator="equal">
      <formula>$O$80</formula>
    </cfRule>
    <cfRule type="cellIs" dxfId="3548" priority="3552" operator="lessThan">
      <formula>$O$80</formula>
    </cfRule>
  </conditionalFormatting>
  <conditionalFormatting sqref="BB80">
    <cfRule type="containsText" dxfId="3547" priority="3545" operator="containsText" text="Score">
      <formula>NOT(ISERROR(SEARCH("Score",BB80)))</formula>
    </cfRule>
    <cfRule type="cellIs" dxfId="3546" priority="3546" operator="greaterThan">
      <formula>$O$80</formula>
    </cfRule>
    <cfRule type="cellIs" dxfId="3545" priority="3547" operator="equal">
      <formula>$O$80</formula>
    </cfRule>
    <cfRule type="cellIs" dxfId="3544" priority="3548" operator="lessThan">
      <formula>$O$80</formula>
    </cfRule>
  </conditionalFormatting>
  <conditionalFormatting sqref="BC80">
    <cfRule type="containsText" dxfId="3543" priority="3541" operator="containsText" text="Score">
      <formula>NOT(ISERROR(SEARCH("Score",BC80)))</formula>
    </cfRule>
    <cfRule type="cellIs" dxfId="3542" priority="3542" operator="greaterThan">
      <formula>$O$80</formula>
    </cfRule>
    <cfRule type="cellIs" dxfId="3541" priority="3543" operator="equal">
      <formula>$O$80</formula>
    </cfRule>
    <cfRule type="cellIs" dxfId="3540" priority="3544" operator="lessThan">
      <formula>$O$80</formula>
    </cfRule>
  </conditionalFormatting>
  <conditionalFormatting sqref="BD80">
    <cfRule type="containsText" dxfId="3539" priority="3537" operator="containsText" text="Score">
      <formula>NOT(ISERROR(SEARCH("Score",BD80)))</formula>
    </cfRule>
    <cfRule type="cellIs" dxfId="3538" priority="3538" operator="greaterThan">
      <formula>$O$80</formula>
    </cfRule>
    <cfRule type="cellIs" dxfId="3537" priority="3539" operator="equal">
      <formula>$O$80</formula>
    </cfRule>
    <cfRule type="cellIs" dxfId="3536" priority="3540" operator="lessThan">
      <formula>$O$80</formula>
    </cfRule>
  </conditionalFormatting>
  <conditionalFormatting sqref="BE80">
    <cfRule type="containsText" dxfId="3535" priority="3533" operator="containsText" text="Score">
      <formula>NOT(ISERROR(SEARCH("Score",BE80)))</formula>
    </cfRule>
    <cfRule type="cellIs" dxfId="3534" priority="3534" operator="greaterThan">
      <formula>$O$80</formula>
    </cfRule>
    <cfRule type="cellIs" dxfId="3533" priority="3535" operator="equal">
      <formula>$O$80</formula>
    </cfRule>
    <cfRule type="cellIs" dxfId="3532" priority="3536" operator="lessThan">
      <formula>$O$80</formula>
    </cfRule>
  </conditionalFormatting>
  <conditionalFormatting sqref="BF80">
    <cfRule type="containsText" dxfId="3531" priority="3529" operator="containsText" text="Score">
      <formula>NOT(ISERROR(SEARCH("Score",BF80)))</formula>
    </cfRule>
    <cfRule type="cellIs" dxfId="3530" priority="3530" operator="greaterThan">
      <formula>$O$80</formula>
    </cfRule>
    <cfRule type="cellIs" dxfId="3529" priority="3531" operator="equal">
      <formula>$O$80</formula>
    </cfRule>
    <cfRule type="cellIs" dxfId="3528" priority="3532" operator="lessThan">
      <formula>$O$80</formula>
    </cfRule>
  </conditionalFormatting>
  <conditionalFormatting sqref="BG80">
    <cfRule type="containsText" dxfId="3527" priority="3525" operator="containsText" text="Score">
      <formula>NOT(ISERROR(SEARCH("Score",BG80)))</formula>
    </cfRule>
    <cfRule type="cellIs" dxfId="3526" priority="3526" operator="greaterThan">
      <formula>$O$80</formula>
    </cfRule>
    <cfRule type="cellIs" dxfId="3525" priority="3527" operator="equal">
      <formula>$O$80</formula>
    </cfRule>
    <cfRule type="cellIs" dxfId="3524" priority="3528" operator="lessThan">
      <formula>$O$80</formula>
    </cfRule>
  </conditionalFormatting>
  <conditionalFormatting sqref="BH80">
    <cfRule type="containsText" dxfId="3523" priority="3521" operator="containsText" text="Score">
      <formula>NOT(ISERROR(SEARCH("Score",BH80)))</formula>
    </cfRule>
    <cfRule type="cellIs" dxfId="3522" priority="3522" operator="greaterThan">
      <formula>$O$80</formula>
    </cfRule>
    <cfRule type="cellIs" dxfId="3521" priority="3523" operator="equal">
      <formula>$O$80</formula>
    </cfRule>
    <cfRule type="cellIs" dxfId="3520" priority="3524" operator="lessThan">
      <formula>$O$80</formula>
    </cfRule>
  </conditionalFormatting>
  <conditionalFormatting sqref="BI80">
    <cfRule type="containsText" dxfId="3519" priority="3517" operator="containsText" text="Score">
      <formula>NOT(ISERROR(SEARCH("Score",BI80)))</formula>
    </cfRule>
    <cfRule type="cellIs" dxfId="3518" priority="3518" operator="greaterThan">
      <formula>$O$80</formula>
    </cfRule>
    <cfRule type="cellIs" dxfId="3517" priority="3519" operator="equal">
      <formula>$O$80</formula>
    </cfRule>
    <cfRule type="cellIs" dxfId="3516" priority="3520" operator="lessThan">
      <formula>$O$80</formula>
    </cfRule>
  </conditionalFormatting>
  <conditionalFormatting sqref="BJ80">
    <cfRule type="containsText" dxfId="3515" priority="3513" operator="containsText" text="Score">
      <formula>NOT(ISERROR(SEARCH("Score",BJ80)))</formula>
    </cfRule>
    <cfRule type="cellIs" dxfId="3514" priority="3514" operator="greaterThan">
      <formula>$O$80</formula>
    </cfRule>
    <cfRule type="cellIs" dxfId="3513" priority="3515" operator="equal">
      <formula>$O$80</formula>
    </cfRule>
    <cfRule type="cellIs" dxfId="3512" priority="3516" operator="lessThan">
      <formula>$O$80</formula>
    </cfRule>
  </conditionalFormatting>
  <conditionalFormatting sqref="BK80">
    <cfRule type="containsText" dxfId="3511" priority="3509" operator="containsText" text="Score">
      <formula>NOT(ISERROR(SEARCH("Score",BK80)))</formula>
    </cfRule>
    <cfRule type="cellIs" dxfId="3510" priority="3510" operator="greaterThan">
      <formula>$O$80</formula>
    </cfRule>
    <cfRule type="cellIs" dxfId="3509" priority="3511" operator="equal">
      <formula>$O$80</formula>
    </cfRule>
    <cfRule type="cellIs" dxfId="3508" priority="3512" operator="lessThan">
      <formula>$O$80</formula>
    </cfRule>
  </conditionalFormatting>
  <conditionalFormatting sqref="BL80">
    <cfRule type="containsText" dxfId="3507" priority="3505" operator="containsText" text="Score">
      <formula>NOT(ISERROR(SEARCH("Score",BL80)))</formula>
    </cfRule>
    <cfRule type="cellIs" dxfId="3506" priority="3506" operator="greaterThan">
      <formula>$O$80</formula>
    </cfRule>
    <cfRule type="cellIs" dxfId="3505" priority="3507" operator="equal">
      <formula>$O$80</formula>
    </cfRule>
    <cfRule type="cellIs" dxfId="3504" priority="3508" operator="lessThan">
      <formula>$O$80</formula>
    </cfRule>
  </conditionalFormatting>
  <conditionalFormatting sqref="BM80">
    <cfRule type="containsText" dxfId="3503" priority="3501" operator="containsText" text="Score">
      <formula>NOT(ISERROR(SEARCH("Score",BM80)))</formula>
    </cfRule>
    <cfRule type="cellIs" dxfId="3502" priority="3502" operator="greaterThan">
      <formula>$O$80</formula>
    </cfRule>
    <cfRule type="cellIs" dxfId="3501" priority="3503" operator="equal">
      <formula>$O$80</formula>
    </cfRule>
    <cfRule type="cellIs" dxfId="3500" priority="3504" operator="lessThan">
      <formula>$O$80</formula>
    </cfRule>
  </conditionalFormatting>
  <conditionalFormatting sqref="BN80">
    <cfRule type="containsText" dxfId="3499" priority="3497" operator="containsText" text="Score">
      <formula>NOT(ISERROR(SEARCH("Score",BN80)))</formula>
    </cfRule>
    <cfRule type="cellIs" dxfId="3498" priority="3498" operator="greaterThan">
      <formula>$O$80</formula>
    </cfRule>
    <cfRule type="cellIs" dxfId="3497" priority="3499" operator="equal">
      <formula>$O$80</formula>
    </cfRule>
    <cfRule type="cellIs" dxfId="3496" priority="3500" operator="lessThan">
      <formula>$O$80</formula>
    </cfRule>
  </conditionalFormatting>
  <conditionalFormatting sqref="BO80">
    <cfRule type="containsText" dxfId="3495" priority="3493" operator="containsText" text="Score">
      <formula>NOT(ISERROR(SEARCH("Score",BO80)))</formula>
    </cfRule>
    <cfRule type="cellIs" dxfId="3494" priority="3494" operator="greaterThan">
      <formula>$O$80</formula>
    </cfRule>
    <cfRule type="cellIs" dxfId="3493" priority="3495" operator="equal">
      <formula>$O$80</formula>
    </cfRule>
    <cfRule type="cellIs" dxfId="3492" priority="3496" operator="lessThan">
      <formula>$O$80</formula>
    </cfRule>
  </conditionalFormatting>
  <conditionalFormatting sqref="BP80">
    <cfRule type="containsText" dxfId="3491" priority="3489" operator="containsText" text="Score">
      <formula>NOT(ISERROR(SEARCH("Score",BP80)))</formula>
    </cfRule>
    <cfRule type="cellIs" dxfId="3490" priority="3490" operator="greaterThan">
      <formula>$O$80</formula>
    </cfRule>
    <cfRule type="cellIs" dxfId="3489" priority="3491" operator="equal">
      <formula>$O$80</formula>
    </cfRule>
    <cfRule type="cellIs" dxfId="3488" priority="3492" operator="lessThan">
      <formula>$O$80</formula>
    </cfRule>
  </conditionalFormatting>
  <conditionalFormatting sqref="BQ80">
    <cfRule type="containsText" dxfId="3487" priority="3485" operator="containsText" text="Score">
      <formula>NOT(ISERROR(SEARCH("Score",BQ80)))</formula>
    </cfRule>
    <cfRule type="cellIs" dxfId="3486" priority="3486" operator="greaterThan">
      <formula>$O$80</formula>
    </cfRule>
    <cfRule type="cellIs" dxfId="3485" priority="3487" operator="equal">
      <formula>$O$80</formula>
    </cfRule>
    <cfRule type="cellIs" dxfId="3484" priority="3488" operator="lessThan">
      <formula>$O$80</formula>
    </cfRule>
  </conditionalFormatting>
  <conditionalFormatting sqref="AN84">
    <cfRule type="containsText" dxfId="3483" priority="3481" operator="containsText" text="Score">
      <formula>NOT(ISERROR(SEARCH("Score",AN84)))</formula>
    </cfRule>
    <cfRule type="cellIs" dxfId="3482" priority="3482" operator="greaterThan">
      <formula>$O$84</formula>
    </cfRule>
    <cfRule type="cellIs" dxfId="3481" priority="3483" operator="equal">
      <formula>$O$84</formula>
    </cfRule>
    <cfRule type="cellIs" dxfId="3480" priority="3484" operator="lessThan">
      <formula>$O$84</formula>
    </cfRule>
  </conditionalFormatting>
  <conditionalFormatting sqref="AO84">
    <cfRule type="containsText" dxfId="3479" priority="3477" operator="containsText" text="Score">
      <formula>NOT(ISERROR(SEARCH("Score",AO84)))</formula>
    </cfRule>
    <cfRule type="cellIs" dxfId="3478" priority="3478" operator="greaterThan">
      <formula>$O$84</formula>
    </cfRule>
    <cfRule type="cellIs" dxfId="3477" priority="3479" operator="equal">
      <formula>$O$84</formula>
    </cfRule>
    <cfRule type="cellIs" dxfId="3476" priority="3480" operator="lessThan">
      <formula>$O$84</formula>
    </cfRule>
  </conditionalFormatting>
  <conditionalFormatting sqref="AP84">
    <cfRule type="containsText" dxfId="3475" priority="3473" operator="containsText" text="Score">
      <formula>NOT(ISERROR(SEARCH("Score",AP84)))</formula>
    </cfRule>
    <cfRule type="cellIs" dxfId="3474" priority="3474" operator="greaterThan">
      <formula>$O$84</formula>
    </cfRule>
    <cfRule type="cellIs" dxfId="3473" priority="3475" operator="equal">
      <formula>$O$84</formula>
    </cfRule>
    <cfRule type="cellIs" dxfId="3472" priority="3476" operator="lessThan">
      <formula>$O$84</formula>
    </cfRule>
  </conditionalFormatting>
  <conditionalFormatting sqref="AQ84">
    <cfRule type="containsText" dxfId="3471" priority="3469" operator="containsText" text="Score">
      <formula>NOT(ISERROR(SEARCH("Score",AQ84)))</formula>
    </cfRule>
    <cfRule type="cellIs" dxfId="3470" priority="3470" operator="greaterThan">
      <formula>$O$84</formula>
    </cfRule>
    <cfRule type="cellIs" dxfId="3469" priority="3471" operator="equal">
      <formula>$O$84</formula>
    </cfRule>
    <cfRule type="cellIs" dxfId="3468" priority="3472" operator="lessThan">
      <formula>$O$84</formula>
    </cfRule>
  </conditionalFormatting>
  <conditionalFormatting sqref="AR84">
    <cfRule type="containsText" dxfId="3467" priority="3465" operator="containsText" text="Score">
      <formula>NOT(ISERROR(SEARCH("Score",AR84)))</formula>
    </cfRule>
    <cfRule type="cellIs" dxfId="3466" priority="3466" operator="greaterThan">
      <formula>$O$84</formula>
    </cfRule>
    <cfRule type="cellIs" dxfId="3465" priority="3467" operator="equal">
      <formula>$O$84</formula>
    </cfRule>
    <cfRule type="cellIs" dxfId="3464" priority="3468" operator="lessThan">
      <formula>$O$84</formula>
    </cfRule>
  </conditionalFormatting>
  <conditionalFormatting sqref="AS84">
    <cfRule type="containsText" dxfId="3463" priority="3461" operator="containsText" text="Score">
      <formula>NOT(ISERROR(SEARCH("Score",AS84)))</formula>
    </cfRule>
    <cfRule type="cellIs" dxfId="3462" priority="3462" operator="greaterThan">
      <formula>$O$84</formula>
    </cfRule>
    <cfRule type="cellIs" dxfId="3461" priority="3463" operator="equal">
      <formula>$O$84</formula>
    </cfRule>
    <cfRule type="cellIs" dxfId="3460" priority="3464" operator="lessThan">
      <formula>$O$84</formula>
    </cfRule>
  </conditionalFormatting>
  <conditionalFormatting sqref="AT84">
    <cfRule type="containsText" dxfId="3459" priority="3457" operator="containsText" text="Score">
      <formula>NOT(ISERROR(SEARCH("Score",AT84)))</formula>
    </cfRule>
    <cfRule type="cellIs" dxfId="3458" priority="3458" operator="greaterThan">
      <formula>$O$84</formula>
    </cfRule>
    <cfRule type="cellIs" dxfId="3457" priority="3459" operator="equal">
      <formula>$O$84</formula>
    </cfRule>
    <cfRule type="cellIs" dxfId="3456" priority="3460" operator="lessThan">
      <formula>$O$84</formula>
    </cfRule>
  </conditionalFormatting>
  <conditionalFormatting sqref="AU84">
    <cfRule type="containsText" dxfId="3455" priority="3453" operator="containsText" text="Score">
      <formula>NOT(ISERROR(SEARCH("Score",AU84)))</formula>
    </cfRule>
    <cfRule type="cellIs" dxfId="3454" priority="3454" operator="greaterThan">
      <formula>$O$84</formula>
    </cfRule>
    <cfRule type="cellIs" dxfId="3453" priority="3455" operator="equal">
      <formula>$O$84</formula>
    </cfRule>
    <cfRule type="cellIs" dxfId="3452" priority="3456" operator="lessThan">
      <formula>$O$84</formula>
    </cfRule>
  </conditionalFormatting>
  <conditionalFormatting sqref="AV84">
    <cfRule type="containsText" dxfId="3451" priority="3449" operator="containsText" text="Score">
      <formula>NOT(ISERROR(SEARCH("Score",AV84)))</formula>
    </cfRule>
    <cfRule type="cellIs" dxfId="3450" priority="3450" operator="greaterThan">
      <formula>$O$84</formula>
    </cfRule>
    <cfRule type="cellIs" dxfId="3449" priority="3451" operator="equal">
      <formula>$O$84</formula>
    </cfRule>
    <cfRule type="cellIs" dxfId="3448" priority="3452" operator="lessThan">
      <formula>$O$84</formula>
    </cfRule>
  </conditionalFormatting>
  <conditionalFormatting sqref="AW84">
    <cfRule type="containsText" dxfId="3447" priority="3445" operator="containsText" text="Score">
      <formula>NOT(ISERROR(SEARCH("Score",AW84)))</formula>
    </cfRule>
    <cfRule type="cellIs" dxfId="3446" priority="3446" operator="greaterThan">
      <formula>$O$84</formula>
    </cfRule>
    <cfRule type="cellIs" dxfId="3445" priority="3447" operator="equal">
      <formula>$O$84</formula>
    </cfRule>
    <cfRule type="cellIs" dxfId="3444" priority="3448" operator="lessThan">
      <formula>$O$84</formula>
    </cfRule>
  </conditionalFormatting>
  <conditionalFormatting sqref="AX84">
    <cfRule type="containsText" dxfId="3443" priority="3441" operator="containsText" text="Score">
      <formula>NOT(ISERROR(SEARCH("Score",AX84)))</formula>
    </cfRule>
    <cfRule type="cellIs" dxfId="3442" priority="3442" operator="greaterThan">
      <formula>$O$84</formula>
    </cfRule>
    <cfRule type="cellIs" dxfId="3441" priority="3443" operator="equal">
      <formula>$O$84</formula>
    </cfRule>
    <cfRule type="cellIs" dxfId="3440" priority="3444" operator="lessThan">
      <formula>$O$84</formula>
    </cfRule>
  </conditionalFormatting>
  <conditionalFormatting sqref="AY84">
    <cfRule type="containsText" dxfId="3439" priority="3437" operator="containsText" text="Score">
      <formula>NOT(ISERROR(SEARCH("Score",AY84)))</formula>
    </cfRule>
    <cfRule type="cellIs" dxfId="3438" priority="3438" operator="greaterThan">
      <formula>$O$84</formula>
    </cfRule>
    <cfRule type="cellIs" dxfId="3437" priority="3439" operator="equal">
      <formula>$O$84</formula>
    </cfRule>
    <cfRule type="cellIs" dxfId="3436" priority="3440" operator="lessThan">
      <formula>$O$84</formula>
    </cfRule>
  </conditionalFormatting>
  <conditionalFormatting sqref="AZ84">
    <cfRule type="containsText" dxfId="3435" priority="3433" operator="containsText" text="Score">
      <formula>NOT(ISERROR(SEARCH("Score",AZ84)))</formula>
    </cfRule>
    <cfRule type="cellIs" dxfId="3434" priority="3434" operator="greaterThan">
      <formula>$O$84</formula>
    </cfRule>
    <cfRule type="cellIs" dxfId="3433" priority="3435" operator="equal">
      <formula>$O$84</formula>
    </cfRule>
    <cfRule type="cellIs" dxfId="3432" priority="3436" operator="lessThan">
      <formula>$O$84</formula>
    </cfRule>
  </conditionalFormatting>
  <conditionalFormatting sqref="BA84">
    <cfRule type="containsText" dxfId="3431" priority="3429" operator="containsText" text="Score">
      <formula>NOT(ISERROR(SEARCH("Score",BA84)))</formula>
    </cfRule>
    <cfRule type="cellIs" dxfId="3430" priority="3430" operator="greaterThan">
      <formula>$O$84</formula>
    </cfRule>
    <cfRule type="cellIs" dxfId="3429" priority="3431" operator="equal">
      <formula>$O$84</formula>
    </cfRule>
    <cfRule type="cellIs" dxfId="3428" priority="3432" operator="lessThan">
      <formula>$O$84</formula>
    </cfRule>
  </conditionalFormatting>
  <conditionalFormatting sqref="BB84">
    <cfRule type="containsText" dxfId="3427" priority="3425" operator="containsText" text="Score">
      <formula>NOT(ISERROR(SEARCH("Score",BB84)))</formula>
    </cfRule>
    <cfRule type="cellIs" dxfId="3426" priority="3426" operator="greaterThan">
      <formula>$O$84</formula>
    </cfRule>
    <cfRule type="cellIs" dxfId="3425" priority="3427" operator="equal">
      <formula>$O$84</formula>
    </cfRule>
    <cfRule type="cellIs" dxfId="3424" priority="3428" operator="lessThan">
      <formula>$O$84</formula>
    </cfRule>
  </conditionalFormatting>
  <conditionalFormatting sqref="BC84">
    <cfRule type="containsText" dxfId="3423" priority="3421" operator="containsText" text="Score">
      <formula>NOT(ISERROR(SEARCH("Score",BC84)))</formula>
    </cfRule>
    <cfRule type="cellIs" dxfId="3422" priority="3422" operator="greaterThan">
      <formula>$O$84</formula>
    </cfRule>
    <cfRule type="cellIs" dxfId="3421" priority="3423" operator="equal">
      <formula>$O$84</formula>
    </cfRule>
    <cfRule type="cellIs" dxfId="3420" priority="3424" operator="lessThan">
      <formula>$O$84</formula>
    </cfRule>
  </conditionalFormatting>
  <conditionalFormatting sqref="BD84">
    <cfRule type="containsText" dxfId="3419" priority="3417" operator="containsText" text="Score">
      <formula>NOT(ISERROR(SEARCH("Score",BD84)))</formula>
    </cfRule>
    <cfRule type="cellIs" dxfId="3418" priority="3418" operator="greaterThan">
      <formula>$O$84</formula>
    </cfRule>
    <cfRule type="cellIs" dxfId="3417" priority="3419" operator="equal">
      <formula>$O$84</formula>
    </cfRule>
    <cfRule type="cellIs" dxfId="3416" priority="3420" operator="lessThan">
      <formula>$O$84</formula>
    </cfRule>
  </conditionalFormatting>
  <conditionalFormatting sqref="BE84">
    <cfRule type="containsText" dxfId="3415" priority="3413" operator="containsText" text="Score">
      <formula>NOT(ISERROR(SEARCH("Score",BE84)))</formula>
    </cfRule>
    <cfRule type="cellIs" dxfId="3414" priority="3414" operator="greaterThan">
      <formula>$O$84</formula>
    </cfRule>
    <cfRule type="cellIs" dxfId="3413" priority="3415" operator="equal">
      <formula>$O$84</formula>
    </cfRule>
    <cfRule type="cellIs" dxfId="3412" priority="3416" operator="lessThan">
      <formula>$O$84</formula>
    </cfRule>
  </conditionalFormatting>
  <conditionalFormatting sqref="BF84">
    <cfRule type="containsText" dxfId="3411" priority="3409" operator="containsText" text="Score">
      <formula>NOT(ISERROR(SEARCH("Score",BF84)))</formula>
    </cfRule>
    <cfRule type="cellIs" dxfId="3410" priority="3410" operator="greaterThan">
      <formula>$O$84</formula>
    </cfRule>
    <cfRule type="cellIs" dxfId="3409" priority="3411" operator="equal">
      <formula>$O$84</formula>
    </cfRule>
    <cfRule type="cellIs" dxfId="3408" priority="3412" operator="lessThan">
      <formula>$O$84</formula>
    </cfRule>
  </conditionalFormatting>
  <conditionalFormatting sqref="BG84">
    <cfRule type="containsText" dxfId="3407" priority="3405" operator="containsText" text="Score">
      <formula>NOT(ISERROR(SEARCH("Score",BG84)))</formula>
    </cfRule>
    <cfRule type="cellIs" dxfId="3406" priority="3406" operator="greaterThan">
      <formula>$O$84</formula>
    </cfRule>
    <cfRule type="cellIs" dxfId="3405" priority="3407" operator="equal">
      <formula>$O$84</formula>
    </cfRule>
    <cfRule type="cellIs" dxfId="3404" priority="3408" operator="lessThan">
      <formula>$O$84</formula>
    </cfRule>
  </conditionalFormatting>
  <conditionalFormatting sqref="BH84">
    <cfRule type="containsText" dxfId="3403" priority="3401" operator="containsText" text="Score">
      <formula>NOT(ISERROR(SEARCH("Score",BH84)))</formula>
    </cfRule>
    <cfRule type="cellIs" dxfId="3402" priority="3402" operator="greaterThan">
      <formula>$O$84</formula>
    </cfRule>
    <cfRule type="cellIs" dxfId="3401" priority="3403" operator="equal">
      <formula>$O$84</formula>
    </cfRule>
    <cfRule type="cellIs" dxfId="3400" priority="3404" operator="lessThan">
      <formula>$O$84</formula>
    </cfRule>
  </conditionalFormatting>
  <conditionalFormatting sqref="BI84">
    <cfRule type="containsText" dxfId="3399" priority="3397" operator="containsText" text="Score">
      <formula>NOT(ISERROR(SEARCH("Score",BI84)))</formula>
    </cfRule>
    <cfRule type="cellIs" dxfId="3398" priority="3398" operator="greaterThan">
      <formula>$O$84</formula>
    </cfRule>
    <cfRule type="cellIs" dxfId="3397" priority="3399" operator="equal">
      <formula>$O$84</formula>
    </cfRule>
    <cfRule type="cellIs" dxfId="3396" priority="3400" operator="lessThan">
      <formula>$O$84</formula>
    </cfRule>
  </conditionalFormatting>
  <conditionalFormatting sqref="BJ84">
    <cfRule type="containsText" dxfId="3395" priority="3393" operator="containsText" text="Score">
      <formula>NOT(ISERROR(SEARCH("Score",BJ84)))</formula>
    </cfRule>
    <cfRule type="cellIs" dxfId="3394" priority="3394" operator="greaterThan">
      <formula>$O$84</formula>
    </cfRule>
    <cfRule type="cellIs" dxfId="3393" priority="3395" operator="equal">
      <formula>$O$84</formula>
    </cfRule>
    <cfRule type="cellIs" dxfId="3392" priority="3396" operator="lessThan">
      <formula>$O$84</formula>
    </cfRule>
  </conditionalFormatting>
  <conditionalFormatting sqref="BK84">
    <cfRule type="containsText" dxfId="3391" priority="3389" operator="containsText" text="Score">
      <formula>NOT(ISERROR(SEARCH("Score",BK84)))</formula>
    </cfRule>
    <cfRule type="cellIs" dxfId="3390" priority="3390" operator="greaterThan">
      <formula>$O$84</formula>
    </cfRule>
    <cfRule type="cellIs" dxfId="3389" priority="3391" operator="equal">
      <formula>$O$84</formula>
    </cfRule>
    <cfRule type="cellIs" dxfId="3388" priority="3392" operator="lessThan">
      <formula>$O$84</formula>
    </cfRule>
  </conditionalFormatting>
  <conditionalFormatting sqref="BL84">
    <cfRule type="containsText" dxfId="3387" priority="3385" operator="containsText" text="Score">
      <formula>NOT(ISERROR(SEARCH("Score",BL84)))</formula>
    </cfRule>
    <cfRule type="cellIs" dxfId="3386" priority="3386" operator="greaterThan">
      <formula>$O$84</formula>
    </cfRule>
    <cfRule type="cellIs" dxfId="3385" priority="3387" operator="equal">
      <formula>$O$84</formula>
    </cfRule>
    <cfRule type="cellIs" dxfId="3384" priority="3388" operator="lessThan">
      <formula>$O$84</formula>
    </cfRule>
  </conditionalFormatting>
  <conditionalFormatting sqref="BM84">
    <cfRule type="containsText" dxfId="3383" priority="3381" operator="containsText" text="Score">
      <formula>NOT(ISERROR(SEARCH("Score",BM84)))</formula>
    </cfRule>
    <cfRule type="cellIs" dxfId="3382" priority="3382" operator="greaterThan">
      <formula>$O$84</formula>
    </cfRule>
    <cfRule type="cellIs" dxfId="3381" priority="3383" operator="equal">
      <formula>$O$84</formula>
    </cfRule>
    <cfRule type="cellIs" dxfId="3380" priority="3384" operator="lessThan">
      <formula>$O$84</formula>
    </cfRule>
  </conditionalFormatting>
  <conditionalFormatting sqref="BN84">
    <cfRule type="containsText" dxfId="3379" priority="3377" operator="containsText" text="Score">
      <formula>NOT(ISERROR(SEARCH("Score",BN84)))</formula>
    </cfRule>
    <cfRule type="cellIs" dxfId="3378" priority="3378" operator="greaterThan">
      <formula>$O$84</formula>
    </cfRule>
    <cfRule type="cellIs" dxfId="3377" priority="3379" operator="equal">
      <formula>$O$84</formula>
    </cfRule>
    <cfRule type="cellIs" dxfId="3376" priority="3380" operator="lessThan">
      <formula>$O$84</formula>
    </cfRule>
  </conditionalFormatting>
  <conditionalFormatting sqref="BO84">
    <cfRule type="containsText" dxfId="3375" priority="3373" operator="containsText" text="Score">
      <formula>NOT(ISERROR(SEARCH("Score",BO84)))</formula>
    </cfRule>
    <cfRule type="cellIs" dxfId="3374" priority="3374" operator="greaterThan">
      <formula>$O$84</formula>
    </cfRule>
    <cfRule type="cellIs" dxfId="3373" priority="3375" operator="equal">
      <formula>$O$84</formula>
    </cfRule>
    <cfRule type="cellIs" dxfId="3372" priority="3376" operator="lessThan">
      <formula>$O$84</formula>
    </cfRule>
  </conditionalFormatting>
  <conditionalFormatting sqref="BP84">
    <cfRule type="containsText" dxfId="3371" priority="3369" operator="containsText" text="Score">
      <formula>NOT(ISERROR(SEARCH("Score",BP84)))</formula>
    </cfRule>
    <cfRule type="cellIs" dxfId="3370" priority="3370" operator="greaterThan">
      <formula>$O$84</formula>
    </cfRule>
    <cfRule type="cellIs" dxfId="3369" priority="3371" operator="equal">
      <formula>$O$84</formula>
    </cfRule>
    <cfRule type="cellIs" dxfId="3368" priority="3372" operator="lessThan">
      <formula>$O$84</formula>
    </cfRule>
  </conditionalFormatting>
  <conditionalFormatting sqref="BQ84">
    <cfRule type="containsText" dxfId="3367" priority="3365" operator="containsText" text="Score">
      <formula>NOT(ISERROR(SEARCH("Score",BQ84)))</formula>
    </cfRule>
    <cfRule type="cellIs" dxfId="3366" priority="3366" operator="greaterThan">
      <formula>$O$84</formula>
    </cfRule>
    <cfRule type="cellIs" dxfId="3365" priority="3367" operator="equal">
      <formula>$O$84</formula>
    </cfRule>
    <cfRule type="cellIs" dxfId="3364" priority="3368" operator="lessThan">
      <formula>$O$84</formula>
    </cfRule>
  </conditionalFormatting>
  <conditionalFormatting sqref="AN88">
    <cfRule type="containsText" dxfId="3363" priority="3361" operator="containsText" text="Score">
      <formula>NOT(ISERROR(SEARCH("Score",AN88)))</formula>
    </cfRule>
    <cfRule type="cellIs" dxfId="3362" priority="3362" operator="greaterThan">
      <formula>$O$88</formula>
    </cfRule>
    <cfRule type="cellIs" dxfId="3361" priority="3363" operator="equal">
      <formula>$O$88</formula>
    </cfRule>
    <cfRule type="cellIs" dxfId="3360" priority="3364" operator="lessThan">
      <formula>$O$88</formula>
    </cfRule>
  </conditionalFormatting>
  <conditionalFormatting sqref="AO88">
    <cfRule type="containsText" dxfId="3359" priority="3357" operator="containsText" text="Score">
      <formula>NOT(ISERROR(SEARCH("Score",AO88)))</formula>
    </cfRule>
    <cfRule type="cellIs" dxfId="3358" priority="3358" operator="greaterThan">
      <formula>$O$88</formula>
    </cfRule>
    <cfRule type="cellIs" dxfId="3357" priority="3359" operator="equal">
      <formula>$O$88</formula>
    </cfRule>
    <cfRule type="cellIs" dxfId="3356" priority="3360" operator="lessThan">
      <formula>$O$88</formula>
    </cfRule>
  </conditionalFormatting>
  <conditionalFormatting sqref="AP88">
    <cfRule type="containsText" dxfId="3355" priority="3353" operator="containsText" text="Score">
      <formula>NOT(ISERROR(SEARCH("Score",AP88)))</formula>
    </cfRule>
    <cfRule type="cellIs" dxfId="3354" priority="3354" operator="greaterThan">
      <formula>$O$88</formula>
    </cfRule>
    <cfRule type="cellIs" dxfId="3353" priority="3355" operator="equal">
      <formula>$O$88</formula>
    </cfRule>
    <cfRule type="cellIs" dxfId="3352" priority="3356" operator="lessThan">
      <formula>$O$88</formula>
    </cfRule>
  </conditionalFormatting>
  <conditionalFormatting sqref="AQ88">
    <cfRule type="containsText" dxfId="3351" priority="3349" operator="containsText" text="Score">
      <formula>NOT(ISERROR(SEARCH("Score",AQ88)))</formula>
    </cfRule>
    <cfRule type="cellIs" dxfId="3350" priority="3350" operator="greaterThan">
      <formula>$O$88</formula>
    </cfRule>
    <cfRule type="cellIs" dxfId="3349" priority="3351" operator="equal">
      <formula>$O$88</formula>
    </cfRule>
    <cfRule type="cellIs" dxfId="3348" priority="3352" operator="lessThan">
      <formula>$O$88</formula>
    </cfRule>
  </conditionalFormatting>
  <conditionalFormatting sqref="AR88">
    <cfRule type="containsText" dxfId="3347" priority="3345" operator="containsText" text="Score">
      <formula>NOT(ISERROR(SEARCH("Score",AR88)))</formula>
    </cfRule>
    <cfRule type="cellIs" dxfId="3346" priority="3346" operator="greaterThan">
      <formula>$O$88</formula>
    </cfRule>
    <cfRule type="cellIs" dxfId="3345" priority="3347" operator="equal">
      <formula>$O$88</formula>
    </cfRule>
    <cfRule type="cellIs" dxfId="3344" priority="3348" operator="lessThan">
      <formula>$O$88</formula>
    </cfRule>
  </conditionalFormatting>
  <conditionalFormatting sqref="AS88">
    <cfRule type="containsText" dxfId="3343" priority="3341" operator="containsText" text="Score">
      <formula>NOT(ISERROR(SEARCH("Score",AS88)))</formula>
    </cfRule>
    <cfRule type="cellIs" dxfId="3342" priority="3342" operator="greaterThan">
      <formula>$O$88</formula>
    </cfRule>
    <cfRule type="cellIs" dxfId="3341" priority="3343" operator="equal">
      <formula>$O$88</formula>
    </cfRule>
    <cfRule type="cellIs" dxfId="3340" priority="3344" operator="lessThan">
      <formula>$O$88</formula>
    </cfRule>
  </conditionalFormatting>
  <conditionalFormatting sqref="AT88">
    <cfRule type="containsText" dxfId="3339" priority="3337" operator="containsText" text="Score">
      <formula>NOT(ISERROR(SEARCH("Score",AT88)))</formula>
    </cfRule>
    <cfRule type="cellIs" dxfId="3338" priority="3338" operator="greaterThan">
      <formula>$O$88</formula>
    </cfRule>
    <cfRule type="cellIs" dxfId="3337" priority="3339" operator="equal">
      <formula>$O$88</formula>
    </cfRule>
    <cfRule type="cellIs" dxfId="3336" priority="3340" operator="lessThan">
      <formula>$O$88</formula>
    </cfRule>
  </conditionalFormatting>
  <conditionalFormatting sqref="AU88">
    <cfRule type="containsText" dxfId="3335" priority="3333" operator="containsText" text="Score">
      <formula>NOT(ISERROR(SEARCH("Score",AU88)))</formula>
    </cfRule>
    <cfRule type="cellIs" dxfId="3334" priority="3334" operator="greaterThan">
      <formula>$O$88</formula>
    </cfRule>
    <cfRule type="cellIs" dxfId="3333" priority="3335" operator="equal">
      <formula>$O$88</formula>
    </cfRule>
    <cfRule type="cellIs" dxfId="3332" priority="3336" operator="lessThan">
      <formula>$O$88</formula>
    </cfRule>
  </conditionalFormatting>
  <conditionalFormatting sqref="AV88">
    <cfRule type="containsText" dxfId="3331" priority="3329" operator="containsText" text="Score">
      <formula>NOT(ISERROR(SEARCH("Score",AV88)))</formula>
    </cfRule>
    <cfRule type="cellIs" dxfId="3330" priority="3330" operator="greaterThan">
      <formula>$O$88</formula>
    </cfRule>
    <cfRule type="cellIs" dxfId="3329" priority="3331" operator="equal">
      <formula>$O$88</formula>
    </cfRule>
    <cfRule type="cellIs" dxfId="3328" priority="3332" operator="lessThan">
      <formula>$O$88</formula>
    </cfRule>
  </conditionalFormatting>
  <conditionalFormatting sqref="AW88">
    <cfRule type="containsText" dxfId="3327" priority="3325" operator="containsText" text="Score">
      <formula>NOT(ISERROR(SEARCH("Score",AW88)))</formula>
    </cfRule>
    <cfRule type="cellIs" dxfId="3326" priority="3326" operator="greaterThan">
      <formula>$O$88</formula>
    </cfRule>
    <cfRule type="cellIs" dxfId="3325" priority="3327" operator="equal">
      <formula>$O$88</formula>
    </cfRule>
    <cfRule type="cellIs" dxfId="3324" priority="3328" operator="lessThan">
      <formula>$O$88</formula>
    </cfRule>
  </conditionalFormatting>
  <conditionalFormatting sqref="AX88">
    <cfRule type="containsText" dxfId="3323" priority="3321" operator="containsText" text="Score">
      <formula>NOT(ISERROR(SEARCH("Score",AX88)))</formula>
    </cfRule>
    <cfRule type="cellIs" dxfId="3322" priority="3322" operator="greaterThan">
      <formula>$O$88</formula>
    </cfRule>
    <cfRule type="cellIs" dxfId="3321" priority="3323" operator="equal">
      <formula>$O$88</formula>
    </cfRule>
    <cfRule type="cellIs" dxfId="3320" priority="3324" operator="lessThan">
      <formula>$O$88</formula>
    </cfRule>
  </conditionalFormatting>
  <conditionalFormatting sqref="AY88">
    <cfRule type="containsText" dxfId="3319" priority="3317" operator="containsText" text="Score">
      <formula>NOT(ISERROR(SEARCH("Score",AY88)))</formula>
    </cfRule>
    <cfRule type="cellIs" dxfId="3318" priority="3318" operator="greaterThan">
      <formula>$O$88</formula>
    </cfRule>
    <cfRule type="cellIs" dxfId="3317" priority="3319" operator="equal">
      <formula>$O$88</formula>
    </cfRule>
    <cfRule type="cellIs" dxfId="3316" priority="3320" operator="lessThan">
      <formula>$O$88</formula>
    </cfRule>
  </conditionalFormatting>
  <conditionalFormatting sqref="AZ88">
    <cfRule type="containsText" dxfId="3315" priority="3313" operator="containsText" text="Score">
      <formula>NOT(ISERROR(SEARCH("Score",AZ88)))</formula>
    </cfRule>
    <cfRule type="cellIs" dxfId="3314" priority="3314" operator="greaterThan">
      <formula>$O$88</formula>
    </cfRule>
    <cfRule type="cellIs" dxfId="3313" priority="3315" operator="equal">
      <formula>$O$88</formula>
    </cfRule>
    <cfRule type="cellIs" dxfId="3312" priority="3316" operator="lessThan">
      <formula>$O$88</formula>
    </cfRule>
  </conditionalFormatting>
  <conditionalFormatting sqref="BA88">
    <cfRule type="containsText" dxfId="3311" priority="3309" operator="containsText" text="Score">
      <formula>NOT(ISERROR(SEARCH("Score",BA88)))</formula>
    </cfRule>
    <cfRule type="cellIs" dxfId="3310" priority="3310" operator="greaterThan">
      <formula>$O$88</formula>
    </cfRule>
    <cfRule type="cellIs" dxfId="3309" priority="3311" operator="equal">
      <formula>$O$88</formula>
    </cfRule>
    <cfRule type="cellIs" dxfId="3308" priority="3312" operator="lessThan">
      <formula>$O$88</formula>
    </cfRule>
  </conditionalFormatting>
  <conditionalFormatting sqref="BB88">
    <cfRule type="containsText" dxfId="3307" priority="3305" operator="containsText" text="Score">
      <formula>NOT(ISERROR(SEARCH("Score",BB88)))</formula>
    </cfRule>
    <cfRule type="cellIs" dxfId="3306" priority="3306" operator="greaterThan">
      <formula>$O$88</formula>
    </cfRule>
    <cfRule type="cellIs" dxfId="3305" priority="3307" operator="equal">
      <formula>$O$88</formula>
    </cfRule>
    <cfRule type="cellIs" dxfId="3304" priority="3308" operator="lessThan">
      <formula>$O$88</formula>
    </cfRule>
  </conditionalFormatting>
  <conditionalFormatting sqref="BC88">
    <cfRule type="containsText" dxfId="3303" priority="3301" operator="containsText" text="Score">
      <formula>NOT(ISERROR(SEARCH("Score",BC88)))</formula>
    </cfRule>
    <cfRule type="cellIs" dxfId="3302" priority="3302" operator="greaterThan">
      <formula>$O$88</formula>
    </cfRule>
    <cfRule type="cellIs" dxfId="3301" priority="3303" operator="equal">
      <formula>$O$88</formula>
    </cfRule>
    <cfRule type="cellIs" dxfId="3300" priority="3304" operator="lessThan">
      <formula>$O$88</formula>
    </cfRule>
  </conditionalFormatting>
  <conditionalFormatting sqref="BD88">
    <cfRule type="containsText" dxfId="3299" priority="3297" operator="containsText" text="Score">
      <formula>NOT(ISERROR(SEARCH("Score",BD88)))</formula>
    </cfRule>
    <cfRule type="cellIs" dxfId="3298" priority="3298" operator="greaterThan">
      <formula>$O$88</formula>
    </cfRule>
    <cfRule type="cellIs" dxfId="3297" priority="3299" operator="equal">
      <formula>$O$88</formula>
    </cfRule>
    <cfRule type="cellIs" dxfId="3296" priority="3300" operator="lessThan">
      <formula>$O$88</formula>
    </cfRule>
  </conditionalFormatting>
  <conditionalFormatting sqref="BE88">
    <cfRule type="containsText" dxfId="3295" priority="3293" operator="containsText" text="Score">
      <formula>NOT(ISERROR(SEARCH("Score",BE88)))</formula>
    </cfRule>
    <cfRule type="cellIs" dxfId="3294" priority="3294" operator="greaterThan">
      <formula>$O$88</formula>
    </cfRule>
    <cfRule type="cellIs" dxfId="3293" priority="3295" operator="equal">
      <formula>$O$88</formula>
    </cfRule>
    <cfRule type="cellIs" dxfId="3292" priority="3296" operator="lessThan">
      <formula>$O$88</formula>
    </cfRule>
  </conditionalFormatting>
  <conditionalFormatting sqref="BF88">
    <cfRule type="containsText" dxfId="3291" priority="3289" operator="containsText" text="Score">
      <formula>NOT(ISERROR(SEARCH("Score",BF88)))</formula>
    </cfRule>
    <cfRule type="cellIs" dxfId="3290" priority="3290" operator="greaterThan">
      <formula>$O$88</formula>
    </cfRule>
    <cfRule type="cellIs" dxfId="3289" priority="3291" operator="equal">
      <formula>$O$88</formula>
    </cfRule>
    <cfRule type="cellIs" dxfId="3288" priority="3292" operator="lessThan">
      <formula>$O$88</formula>
    </cfRule>
  </conditionalFormatting>
  <conditionalFormatting sqref="BG88">
    <cfRule type="containsText" dxfId="3287" priority="3285" operator="containsText" text="Score">
      <formula>NOT(ISERROR(SEARCH("Score",BG88)))</formula>
    </cfRule>
    <cfRule type="cellIs" dxfId="3286" priority="3286" operator="greaterThan">
      <formula>$O$88</formula>
    </cfRule>
    <cfRule type="cellIs" dxfId="3285" priority="3287" operator="equal">
      <formula>$O$88</formula>
    </cfRule>
    <cfRule type="cellIs" dxfId="3284" priority="3288" operator="lessThan">
      <formula>$O$88</formula>
    </cfRule>
  </conditionalFormatting>
  <conditionalFormatting sqref="BH88">
    <cfRule type="containsText" dxfId="3283" priority="3281" operator="containsText" text="Score">
      <formula>NOT(ISERROR(SEARCH("Score",BH88)))</formula>
    </cfRule>
    <cfRule type="cellIs" dxfId="3282" priority="3282" operator="greaterThan">
      <formula>$O$88</formula>
    </cfRule>
    <cfRule type="cellIs" dxfId="3281" priority="3283" operator="equal">
      <formula>$O$88</formula>
    </cfRule>
    <cfRule type="cellIs" dxfId="3280" priority="3284" operator="lessThan">
      <formula>$O$88</formula>
    </cfRule>
  </conditionalFormatting>
  <conditionalFormatting sqref="BI88">
    <cfRule type="containsText" dxfId="3279" priority="3277" operator="containsText" text="Score">
      <formula>NOT(ISERROR(SEARCH("Score",BI88)))</formula>
    </cfRule>
    <cfRule type="cellIs" dxfId="3278" priority="3278" operator="greaterThan">
      <formula>$O$88</formula>
    </cfRule>
    <cfRule type="cellIs" dxfId="3277" priority="3279" operator="equal">
      <formula>$O$88</formula>
    </cfRule>
    <cfRule type="cellIs" dxfId="3276" priority="3280" operator="lessThan">
      <formula>$O$88</formula>
    </cfRule>
  </conditionalFormatting>
  <conditionalFormatting sqref="BJ88">
    <cfRule type="containsText" dxfId="3275" priority="3273" operator="containsText" text="Score">
      <formula>NOT(ISERROR(SEARCH("Score",BJ88)))</formula>
    </cfRule>
    <cfRule type="cellIs" dxfId="3274" priority="3274" operator="greaterThan">
      <formula>$O$88</formula>
    </cfRule>
    <cfRule type="cellIs" dxfId="3273" priority="3275" operator="equal">
      <formula>$O$88</formula>
    </cfRule>
    <cfRule type="cellIs" dxfId="3272" priority="3276" operator="lessThan">
      <formula>$O$88</formula>
    </cfRule>
  </conditionalFormatting>
  <conditionalFormatting sqref="BK88">
    <cfRule type="containsText" dxfId="3271" priority="3269" operator="containsText" text="Score">
      <formula>NOT(ISERROR(SEARCH("Score",BK88)))</formula>
    </cfRule>
    <cfRule type="cellIs" dxfId="3270" priority="3270" operator="greaterThan">
      <formula>$O$88</formula>
    </cfRule>
    <cfRule type="cellIs" dxfId="3269" priority="3271" operator="equal">
      <formula>$O$88</formula>
    </cfRule>
    <cfRule type="cellIs" dxfId="3268" priority="3272" operator="lessThan">
      <formula>$O$88</formula>
    </cfRule>
  </conditionalFormatting>
  <conditionalFormatting sqref="BL88">
    <cfRule type="containsText" dxfId="3267" priority="3265" operator="containsText" text="Score">
      <formula>NOT(ISERROR(SEARCH("Score",BL88)))</formula>
    </cfRule>
    <cfRule type="cellIs" dxfId="3266" priority="3266" operator="greaterThan">
      <formula>$O$88</formula>
    </cfRule>
    <cfRule type="cellIs" dxfId="3265" priority="3267" operator="equal">
      <formula>$O$88</formula>
    </cfRule>
    <cfRule type="cellIs" dxfId="3264" priority="3268" operator="lessThan">
      <formula>$O$88</formula>
    </cfRule>
  </conditionalFormatting>
  <conditionalFormatting sqref="BM88">
    <cfRule type="containsText" dxfId="3263" priority="3261" operator="containsText" text="Score">
      <formula>NOT(ISERROR(SEARCH("Score",BM88)))</formula>
    </cfRule>
    <cfRule type="cellIs" dxfId="3262" priority="3262" operator="greaterThan">
      <formula>$O$88</formula>
    </cfRule>
    <cfRule type="cellIs" dxfId="3261" priority="3263" operator="equal">
      <formula>$O$88</formula>
    </cfRule>
    <cfRule type="cellIs" dxfId="3260" priority="3264" operator="lessThan">
      <formula>$O$88</formula>
    </cfRule>
  </conditionalFormatting>
  <conditionalFormatting sqref="BN88">
    <cfRule type="containsText" dxfId="3259" priority="3257" operator="containsText" text="Score">
      <formula>NOT(ISERROR(SEARCH("Score",BN88)))</formula>
    </cfRule>
    <cfRule type="cellIs" dxfId="3258" priority="3258" operator="greaterThan">
      <formula>$O$88</formula>
    </cfRule>
    <cfRule type="cellIs" dxfId="3257" priority="3259" operator="equal">
      <formula>$O$88</formula>
    </cfRule>
    <cfRule type="cellIs" dxfId="3256" priority="3260" operator="lessThan">
      <formula>$O$88</formula>
    </cfRule>
  </conditionalFormatting>
  <conditionalFormatting sqref="BO88">
    <cfRule type="containsText" dxfId="3255" priority="3253" operator="containsText" text="Score">
      <formula>NOT(ISERROR(SEARCH("Score",BO88)))</formula>
    </cfRule>
    <cfRule type="cellIs" dxfId="3254" priority="3254" operator="greaterThan">
      <formula>$O$88</formula>
    </cfRule>
    <cfRule type="cellIs" dxfId="3253" priority="3255" operator="equal">
      <formula>$O$88</formula>
    </cfRule>
    <cfRule type="cellIs" dxfId="3252" priority="3256" operator="lessThan">
      <formula>$O$88</formula>
    </cfRule>
  </conditionalFormatting>
  <conditionalFormatting sqref="BP88">
    <cfRule type="containsText" dxfId="3251" priority="3249" operator="containsText" text="Score">
      <formula>NOT(ISERROR(SEARCH("Score",BP88)))</formula>
    </cfRule>
    <cfRule type="cellIs" dxfId="3250" priority="3250" operator="greaterThan">
      <formula>$O$88</formula>
    </cfRule>
    <cfRule type="cellIs" dxfId="3249" priority="3251" operator="equal">
      <formula>$O$88</formula>
    </cfRule>
    <cfRule type="cellIs" dxfId="3248" priority="3252" operator="lessThan">
      <formula>$O$88</formula>
    </cfRule>
  </conditionalFormatting>
  <conditionalFormatting sqref="BQ88">
    <cfRule type="containsText" dxfId="3247" priority="3245" operator="containsText" text="Score">
      <formula>NOT(ISERROR(SEARCH("Score",BQ88)))</formula>
    </cfRule>
    <cfRule type="cellIs" dxfId="3246" priority="3246" operator="greaterThan">
      <formula>$O$88</formula>
    </cfRule>
    <cfRule type="cellIs" dxfId="3245" priority="3247" operator="equal">
      <formula>$O$88</formula>
    </cfRule>
    <cfRule type="cellIs" dxfId="3244" priority="3248" operator="lessThan">
      <formula>$O$88</formula>
    </cfRule>
  </conditionalFormatting>
  <conditionalFormatting sqref="AN92">
    <cfRule type="containsText" dxfId="3243" priority="3241" operator="containsText" text="Score">
      <formula>NOT(ISERROR(SEARCH("Score",AN92)))</formula>
    </cfRule>
    <cfRule type="cellIs" dxfId="3242" priority="3242" operator="greaterThan">
      <formula>$O$92</formula>
    </cfRule>
    <cfRule type="cellIs" dxfId="3241" priority="3243" operator="equal">
      <formula>$O$92</formula>
    </cfRule>
    <cfRule type="cellIs" dxfId="3240" priority="3244" operator="lessThan">
      <formula>$O$92</formula>
    </cfRule>
  </conditionalFormatting>
  <conditionalFormatting sqref="AO92">
    <cfRule type="containsText" dxfId="3239" priority="3237" operator="containsText" text="Score">
      <formula>NOT(ISERROR(SEARCH("Score",AO92)))</formula>
    </cfRule>
    <cfRule type="cellIs" dxfId="3238" priority="3238" operator="greaterThan">
      <formula>$O$92</formula>
    </cfRule>
    <cfRule type="cellIs" dxfId="3237" priority="3239" operator="equal">
      <formula>$O$92</formula>
    </cfRule>
    <cfRule type="cellIs" dxfId="3236" priority="3240" operator="lessThan">
      <formula>$O$92</formula>
    </cfRule>
  </conditionalFormatting>
  <conditionalFormatting sqref="AP92">
    <cfRule type="containsText" dxfId="3235" priority="3233" operator="containsText" text="Score">
      <formula>NOT(ISERROR(SEARCH("Score",AP92)))</formula>
    </cfRule>
    <cfRule type="cellIs" dxfId="3234" priority="3234" operator="greaterThan">
      <formula>$O$92</formula>
    </cfRule>
    <cfRule type="cellIs" dxfId="3233" priority="3235" operator="equal">
      <formula>$O$92</formula>
    </cfRule>
    <cfRule type="cellIs" dxfId="3232" priority="3236" operator="lessThan">
      <formula>$O$92</formula>
    </cfRule>
  </conditionalFormatting>
  <conditionalFormatting sqref="AQ92">
    <cfRule type="containsText" dxfId="3231" priority="3229" operator="containsText" text="Score">
      <formula>NOT(ISERROR(SEARCH("Score",AQ92)))</formula>
    </cfRule>
    <cfRule type="cellIs" dxfId="3230" priority="3230" operator="greaterThan">
      <formula>$O$92</formula>
    </cfRule>
    <cfRule type="cellIs" dxfId="3229" priority="3231" operator="equal">
      <formula>$O$92</formula>
    </cfRule>
    <cfRule type="cellIs" dxfId="3228" priority="3232" operator="lessThan">
      <formula>$O$92</formula>
    </cfRule>
  </conditionalFormatting>
  <conditionalFormatting sqref="AR92">
    <cfRule type="containsText" dxfId="3227" priority="3225" operator="containsText" text="Score">
      <formula>NOT(ISERROR(SEARCH("Score",AR92)))</formula>
    </cfRule>
    <cfRule type="cellIs" dxfId="3226" priority="3226" operator="greaterThan">
      <formula>$O$92</formula>
    </cfRule>
    <cfRule type="cellIs" dxfId="3225" priority="3227" operator="equal">
      <formula>$O$92</formula>
    </cfRule>
    <cfRule type="cellIs" dxfId="3224" priority="3228" operator="lessThan">
      <formula>$O$92</formula>
    </cfRule>
  </conditionalFormatting>
  <conditionalFormatting sqref="AS92">
    <cfRule type="containsText" dxfId="3223" priority="3221" operator="containsText" text="Score">
      <formula>NOT(ISERROR(SEARCH("Score",AS92)))</formula>
    </cfRule>
    <cfRule type="cellIs" dxfId="3222" priority="3222" operator="greaterThan">
      <formula>$O$92</formula>
    </cfRule>
    <cfRule type="cellIs" dxfId="3221" priority="3223" operator="equal">
      <formula>$O$92</formula>
    </cfRule>
    <cfRule type="cellIs" dxfId="3220" priority="3224" operator="lessThan">
      <formula>$O$92</formula>
    </cfRule>
  </conditionalFormatting>
  <conditionalFormatting sqref="AT92">
    <cfRule type="containsText" dxfId="3219" priority="3217" operator="containsText" text="Score">
      <formula>NOT(ISERROR(SEARCH("Score",AT92)))</formula>
    </cfRule>
    <cfRule type="cellIs" dxfId="3218" priority="3218" operator="greaterThan">
      <formula>$O$92</formula>
    </cfRule>
    <cfRule type="cellIs" dxfId="3217" priority="3219" operator="equal">
      <formula>$O$92</formula>
    </cfRule>
    <cfRule type="cellIs" dxfId="3216" priority="3220" operator="lessThan">
      <formula>$O$92</formula>
    </cfRule>
  </conditionalFormatting>
  <conditionalFormatting sqref="AU92">
    <cfRule type="containsText" dxfId="3215" priority="3213" operator="containsText" text="Score">
      <formula>NOT(ISERROR(SEARCH("Score",AU92)))</formula>
    </cfRule>
    <cfRule type="cellIs" dxfId="3214" priority="3214" operator="greaterThan">
      <formula>$O$92</formula>
    </cfRule>
    <cfRule type="cellIs" dxfId="3213" priority="3215" operator="equal">
      <formula>$O$92</formula>
    </cfRule>
    <cfRule type="cellIs" dxfId="3212" priority="3216" operator="lessThan">
      <formula>$O$92</formula>
    </cfRule>
  </conditionalFormatting>
  <conditionalFormatting sqref="AV92">
    <cfRule type="containsText" dxfId="3211" priority="3209" operator="containsText" text="Score">
      <formula>NOT(ISERROR(SEARCH("Score",AV92)))</formula>
    </cfRule>
    <cfRule type="cellIs" dxfId="3210" priority="3210" operator="greaterThan">
      <formula>$O$92</formula>
    </cfRule>
    <cfRule type="cellIs" dxfId="3209" priority="3211" operator="equal">
      <formula>$O$92</formula>
    </cfRule>
    <cfRule type="cellIs" dxfId="3208" priority="3212" operator="lessThan">
      <formula>$O$92</formula>
    </cfRule>
  </conditionalFormatting>
  <conditionalFormatting sqref="AW92">
    <cfRule type="containsText" dxfId="3207" priority="3205" operator="containsText" text="Score">
      <formula>NOT(ISERROR(SEARCH("Score",AW92)))</formula>
    </cfRule>
    <cfRule type="cellIs" dxfId="3206" priority="3206" operator="greaterThan">
      <formula>$O$92</formula>
    </cfRule>
    <cfRule type="cellIs" dxfId="3205" priority="3207" operator="equal">
      <formula>$O$92</formula>
    </cfRule>
    <cfRule type="cellIs" dxfId="3204" priority="3208" operator="lessThan">
      <formula>$O$92</formula>
    </cfRule>
  </conditionalFormatting>
  <conditionalFormatting sqref="AX92">
    <cfRule type="containsText" dxfId="3203" priority="3201" operator="containsText" text="Score">
      <formula>NOT(ISERROR(SEARCH("Score",AX92)))</formula>
    </cfRule>
    <cfRule type="cellIs" dxfId="3202" priority="3202" operator="greaterThan">
      <formula>$O$92</formula>
    </cfRule>
    <cfRule type="cellIs" dxfId="3201" priority="3203" operator="equal">
      <formula>$O$92</formula>
    </cfRule>
    <cfRule type="cellIs" dxfId="3200" priority="3204" operator="lessThan">
      <formula>$O$92</formula>
    </cfRule>
  </conditionalFormatting>
  <conditionalFormatting sqref="AY92">
    <cfRule type="containsText" dxfId="3199" priority="3197" operator="containsText" text="Score">
      <formula>NOT(ISERROR(SEARCH("Score",AY92)))</formula>
    </cfRule>
    <cfRule type="cellIs" dxfId="3198" priority="3198" operator="greaterThan">
      <formula>$O$92</formula>
    </cfRule>
    <cfRule type="cellIs" dxfId="3197" priority="3199" operator="equal">
      <formula>$O$92</formula>
    </cfRule>
    <cfRule type="cellIs" dxfId="3196" priority="3200" operator="lessThan">
      <formula>$O$92</formula>
    </cfRule>
  </conditionalFormatting>
  <conditionalFormatting sqref="AZ92">
    <cfRule type="containsText" dxfId="3195" priority="3193" operator="containsText" text="Score">
      <formula>NOT(ISERROR(SEARCH("Score",AZ92)))</formula>
    </cfRule>
    <cfRule type="cellIs" dxfId="3194" priority="3194" operator="greaterThan">
      <formula>$O$92</formula>
    </cfRule>
    <cfRule type="cellIs" dxfId="3193" priority="3195" operator="equal">
      <formula>$O$92</formula>
    </cfRule>
    <cfRule type="cellIs" dxfId="3192" priority="3196" operator="lessThan">
      <formula>$O$92</formula>
    </cfRule>
  </conditionalFormatting>
  <conditionalFormatting sqref="BA92">
    <cfRule type="containsText" dxfId="3191" priority="3189" operator="containsText" text="Score">
      <formula>NOT(ISERROR(SEARCH("Score",BA92)))</formula>
    </cfRule>
    <cfRule type="cellIs" dxfId="3190" priority="3190" operator="greaterThan">
      <formula>$O$92</formula>
    </cfRule>
    <cfRule type="cellIs" dxfId="3189" priority="3191" operator="equal">
      <formula>$O$92</formula>
    </cfRule>
    <cfRule type="cellIs" dxfId="3188" priority="3192" operator="lessThan">
      <formula>$O$92</formula>
    </cfRule>
  </conditionalFormatting>
  <conditionalFormatting sqref="BB92">
    <cfRule type="containsText" dxfId="3187" priority="3185" operator="containsText" text="Score">
      <formula>NOT(ISERROR(SEARCH("Score",BB92)))</formula>
    </cfRule>
    <cfRule type="cellIs" dxfId="3186" priority="3186" operator="greaterThan">
      <formula>$O$92</formula>
    </cfRule>
    <cfRule type="cellIs" dxfId="3185" priority="3187" operator="equal">
      <formula>$O$92</formula>
    </cfRule>
    <cfRule type="cellIs" dxfId="3184" priority="3188" operator="lessThan">
      <formula>$O$92</formula>
    </cfRule>
  </conditionalFormatting>
  <conditionalFormatting sqref="BC92">
    <cfRule type="containsText" dxfId="3183" priority="3181" operator="containsText" text="Score">
      <formula>NOT(ISERROR(SEARCH("Score",BC92)))</formula>
    </cfRule>
    <cfRule type="cellIs" dxfId="3182" priority="3182" operator="greaterThan">
      <formula>$O$92</formula>
    </cfRule>
    <cfRule type="cellIs" dxfId="3181" priority="3183" operator="equal">
      <formula>$O$92</formula>
    </cfRule>
    <cfRule type="cellIs" dxfId="3180" priority="3184" operator="lessThan">
      <formula>$O$92</formula>
    </cfRule>
  </conditionalFormatting>
  <conditionalFormatting sqref="BD92">
    <cfRule type="containsText" dxfId="3179" priority="3177" operator="containsText" text="Score">
      <formula>NOT(ISERROR(SEARCH("Score",BD92)))</formula>
    </cfRule>
    <cfRule type="cellIs" dxfId="3178" priority="3178" operator="greaterThan">
      <formula>$O$92</formula>
    </cfRule>
    <cfRule type="cellIs" dxfId="3177" priority="3179" operator="equal">
      <formula>$O$92</formula>
    </cfRule>
    <cfRule type="cellIs" dxfId="3176" priority="3180" operator="lessThan">
      <formula>$O$92</formula>
    </cfRule>
  </conditionalFormatting>
  <conditionalFormatting sqref="BE92">
    <cfRule type="containsText" dxfId="3175" priority="3173" operator="containsText" text="Score">
      <formula>NOT(ISERROR(SEARCH("Score",BE92)))</formula>
    </cfRule>
    <cfRule type="cellIs" dxfId="3174" priority="3174" operator="greaterThan">
      <formula>$O$92</formula>
    </cfRule>
    <cfRule type="cellIs" dxfId="3173" priority="3175" operator="equal">
      <formula>$O$92</formula>
    </cfRule>
    <cfRule type="cellIs" dxfId="3172" priority="3176" operator="lessThan">
      <formula>$O$92</formula>
    </cfRule>
  </conditionalFormatting>
  <conditionalFormatting sqref="BF92">
    <cfRule type="containsText" dxfId="3171" priority="3169" operator="containsText" text="Score">
      <formula>NOT(ISERROR(SEARCH("Score",BF92)))</formula>
    </cfRule>
    <cfRule type="cellIs" dxfId="3170" priority="3170" operator="greaterThan">
      <formula>$O$92</formula>
    </cfRule>
    <cfRule type="cellIs" dxfId="3169" priority="3171" operator="equal">
      <formula>$O$92</formula>
    </cfRule>
    <cfRule type="cellIs" dxfId="3168" priority="3172" operator="lessThan">
      <formula>$O$92</formula>
    </cfRule>
  </conditionalFormatting>
  <conditionalFormatting sqref="BG92">
    <cfRule type="containsText" dxfId="3167" priority="3165" operator="containsText" text="Score">
      <formula>NOT(ISERROR(SEARCH("Score",BG92)))</formula>
    </cfRule>
    <cfRule type="cellIs" dxfId="3166" priority="3166" operator="greaterThan">
      <formula>$O$92</formula>
    </cfRule>
    <cfRule type="cellIs" dxfId="3165" priority="3167" operator="equal">
      <formula>$O$92</formula>
    </cfRule>
    <cfRule type="cellIs" dxfId="3164" priority="3168" operator="lessThan">
      <formula>$O$92</formula>
    </cfRule>
  </conditionalFormatting>
  <conditionalFormatting sqref="BH92">
    <cfRule type="containsText" dxfId="3163" priority="3161" operator="containsText" text="Score">
      <formula>NOT(ISERROR(SEARCH("Score",BH92)))</formula>
    </cfRule>
    <cfRule type="cellIs" dxfId="3162" priority="3162" operator="greaterThan">
      <formula>$O$92</formula>
    </cfRule>
    <cfRule type="cellIs" dxfId="3161" priority="3163" operator="equal">
      <formula>$O$92</formula>
    </cfRule>
    <cfRule type="cellIs" dxfId="3160" priority="3164" operator="lessThan">
      <formula>$O$92</formula>
    </cfRule>
  </conditionalFormatting>
  <conditionalFormatting sqref="BI92">
    <cfRule type="containsText" dxfId="3159" priority="3157" operator="containsText" text="Score">
      <formula>NOT(ISERROR(SEARCH("Score",BI92)))</formula>
    </cfRule>
    <cfRule type="cellIs" dxfId="3158" priority="3158" operator="greaterThan">
      <formula>$O$92</formula>
    </cfRule>
    <cfRule type="cellIs" dxfId="3157" priority="3159" operator="equal">
      <formula>$O$92</formula>
    </cfRule>
    <cfRule type="cellIs" dxfId="3156" priority="3160" operator="lessThan">
      <formula>$O$92</formula>
    </cfRule>
  </conditionalFormatting>
  <conditionalFormatting sqref="BJ92">
    <cfRule type="containsText" dxfId="3155" priority="3153" operator="containsText" text="Score">
      <formula>NOT(ISERROR(SEARCH("Score",BJ92)))</formula>
    </cfRule>
    <cfRule type="cellIs" dxfId="3154" priority="3154" operator="greaterThan">
      <formula>$O$92</formula>
    </cfRule>
    <cfRule type="cellIs" dxfId="3153" priority="3155" operator="equal">
      <formula>$O$92</formula>
    </cfRule>
    <cfRule type="cellIs" dxfId="3152" priority="3156" operator="lessThan">
      <formula>$O$92</formula>
    </cfRule>
  </conditionalFormatting>
  <conditionalFormatting sqref="BK92">
    <cfRule type="containsText" dxfId="3151" priority="3149" operator="containsText" text="Score">
      <formula>NOT(ISERROR(SEARCH("Score",BK92)))</formula>
    </cfRule>
    <cfRule type="cellIs" dxfId="3150" priority="3150" operator="greaterThan">
      <formula>$O$92</formula>
    </cfRule>
    <cfRule type="cellIs" dxfId="3149" priority="3151" operator="equal">
      <formula>$O$92</formula>
    </cfRule>
    <cfRule type="cellIs" dxfId="3148" priority="3152" operator="lessThan">
      <formula>$O$92</formula>
    </cfRule>
  </conditionalFormatting>
  <conditionalFormatting sqref="BL92">
    <cfRule type="containsText" dxfId="3147" priority="3145" operator="containsText" text="Score">
      <formula>NOT(ISERROR(SEARCH("Score",BL92)))</formula>
    </cfRule>
    <cfRule type="cellIs" dxfId="3146" priority="3146" operator="greaterThan">
      <formula>$O$92</formula>
    </cfRule>
    <cfRule type="cellIs" dxfId="3145" priority="3147" operator="equal">
      <formula>$O$92</formula>
    </cfRule>
    <cfRule type="cellIs" dxfId="3144" priority="3148" operator="lessThan">
      <formula>$O$92</formula>
    </cfRule>
  </conditionalFormatting>
  <conditionalFormatting sqref="BM92">
    <cfRule type="containsText" dxfId="3143" priority="3141" operator="containsText" text="Score">
      <formula>NOT(ISERROR(SEARCH("Score",BM92)))</formula>
    </cfRule>
    <cfRule type="cellIs" dxfId="3142" priority="3142" operator="greaterThan">
      <formula>$O$92</formula>
    </cfRule>
    <cfRule type="cellIs" dxfId="3141" priority="3143" operator="equal">
      <formula>$O$92</formula>
    </cfRule>
    <cfRule type="cellIs" dxfId="3140" priority="3144" operator="lessThan">
      <formula>$O$92</formula>
    </cfRule>
  </conditionalFormatting>
  <conditionalFormatting sqref="BN92">
    <cfRule type="containsText" dxfId="3139" priority="3137" operator="containsText" text="Score">
      <formula>NOT(ISERROR(SEARCH("Score",BN92)))</formula>
    </cfRule>
    <cfRule type="cellIs" dxfId="3138" priority="3138" operator="greaterThan">
      <formula>$O$92</formula>
    </cfRule>
    <cfRule type="cellIs" dxfId="3137" priority="3139" operator="equal">
      <formula>$O$92</formula>
    </cfRule>
    <cfRule type="cellIs" dxfId="3136" priority="3140" operator="lessThan">
      <formula>$O$92</formula>
    </cfRule>
  </conditionalFormatting>
  <conditionalFormatting sqref="BO92">
    <cfRule type="containsText" dxfId="3135" priority="3133" operator="containsText" text="Score">
      <formula>NOT(ISERROR(SEARCH("Score",BO92)))</formula>
    </cfRule>
    <cfRule type="cellIs" dxfId="3134" priority="3134" operator="greaterThan">
      <formula>$O$92</formula>
    </cfRule>
    <cfRule type="cellIs" dxfId="3133" priority="3135" operator="equal">
      <formula>$O$92</formula>
    </cfRule>
    <cfRule type="cellIs" dxfId="3132" priority="3136" operator="lessThan">
      <formula>$O$92</formula>
    </cfRule>
  </conditionalFormatting>
  <conditionalFormatting sqref="BP92">
    <cfRule type="containsText" dxfId="3131" priority="3129" operator="containsText" text="Score">
      <formula>NOT(ISERROR(SEARCH("Score",BP92)))</formula>
    </cfRule>
    <cfRule type="cellIs" dxfId="3130" priority="3130" operator="greaterThan">
      <formula>$O$92</formula>
    </cfRule>
    <cfRule type="cellIs" dxfId="3129" priority="3131" operator="equal">
      <formula>$O$92</formula>
    </cfRule>
    <cfRule type="cellIs" dxfId="3128" priority="3132" operator="lessThan">
      <formula>$O$92</formula>
    </cfRule>
  </conditionalFormatting>
  <conditionalFormatting sqref="BQ92">
    <cfRule type="containsText" dxfId="3127" priority="3125" operator="containsText" text="Score">
      <formula>NOT(ISERROR(SEARCH("Score",BQ92)))</formula>
    </cfRule>
    <cfRule type="cellIs" dxfId="3126" priority="3126" operator="greaterThan">
      <formula>$O$92</formula>
    </cfRule>
    <cfRule type="cellIs" dxfId="3125" priority="3127" operator="equal">
      <formula>$O$92</formula>
    </cfRule>
    <cfRule type="cellIs" dxfId="3124" priority="3128" operator="lessThan">
      <formula>$O$92</formula>
    </cfRule>
  </conditionalFormatting>
  <conditionalFormatting sqref="AN96">
    <cfRule type="containsText" dxfId="3123" priority="3121" operator="containsText" text="Score">
      <formula>NOT(ISERROR(SEARCH("Score",AN96)))</formula>
    </cfRule>
    <cfRule type="cellIs" dxfId="3122" priority="3122" operator="greaterThan">
      <formula>$O$96</formula>
    </cfRule>
    <cfRule type="cellIs" dxfId="3121" priority="3123" operator="equal">
      <formula>$O$96</formula>
    </cfRule>
    <cfRule type="cellIs" dxfId="3120" priority="3124" operator="lessThan">
      <formula>$O$96</formula>
    </cfRule>
  </conditionalFormatting>
  <conditionalFormatting sqref="AO96">
    <cfRule type="containsText" dxfId="3119" priority="3117" operator="containsText" text="Score">
      <formula>NOT(ISERROR(SEARCH("Score",AO96)))</formula>
    </cfRule>
    <cfRule type="cellIs" dxfId="3118" priority="3118" operator="greaterThan">
      <formula>$O$96</formula>
    </cfRule>
    <cfRule type="cellIs" dxfId="3117" priority="3119" operator="equal">
      <formula>$O$96</formula>
    </cfRule>
    <cfRule type="cellIs" dxfId="3116" priority="3120" operator="lessThan">
      <formula>$O$96</formula>
    </cfRule>
  </conditionalFormatting>
  <conditionalFormatting sqref="AP96">
    <cfRule type="containsText" dxfId="3115" priority="3113" operator="containsText" text="Score">
      <formula>NOT(ISERROR(SEARCH("Score",AP96)))</formula>
    </cfRule>
    <cfRule type="cellIs" dxfId="3114" priority="3114" operator="greaterThan">
      <formula>$O$96</formula>
    </cfRule>
    <cfRule type="cellIs" dxfId="3113" priority="3115" operator="equal">
      <formula>$O$96</formula>
    </cfRule>
    <cfRule type="cellIs" dxfId="3112" priority="3116" operator="lessThan">
      <formula>$O$96</formula>
    </cfRule>
  </conditionalFormatting>
  <conditionalFormatting sqref="AQ96">
    <cfRule type="containsText" dxfId="3111" priority="3109" operator="containsText" text="Score">
      <formula>NOT(ISERROR(SEARCH("Score",AQ96)))</formula>
    </cfRule>
    <cfRule type="cellIs" dxfId="3110" priority="3110" operator="greaterThan">
      <formula>$O$96</formula>
    </cfRule>
    <cfRule type="cellIs" dxfId="3109" priority="3111" operator="equal">
      <formula>$O$96</formula>
    </cfRule>
    <cfRule type="cellIs" dxfId="3108" priority="3112" operator="lessThan">
      <formula>$O$96</formula>
    </cfRule>
  </conditionalFormatting>
  <conditionalFormatting sqref="AR96">
    <cfRule type="containsText" dxfId="3107" priority="3105" operator="containsText" text="Score">
      <formula>NOT(ISERROR(SEARCH("Score",AR96)))</formula>
    </cfRule>
    <cfRule type="cellIs" dxfId="3106" priority="3106" operator="greaterThan">
      <formula>$O$96</formula>
    </cfRule>
    <cfRule type="cellIs" dxfId="3105" priority="3107" operator="equal">
      <formula>$O$96</formula>
    </cfRule>
    <cfRule type="cellIs" dxfId="3104" priority="3108" operator="lessThan">
      <formula>$O$96</formula>
    </cfRule>
  </conditionalFormatting>
  <conditionalFormatting sqref="AS96">
    <cfRule type="containsText" dxfId="3103" priority="3101" operator="containsText" text="Score">
      <formula>NOT(ISERROR(SEARCH("Score",AS96)))</formula>
    </cfRule>
    <cfRule type="cellIs" dxfId="3102" priority="3102" operator="greaterThan">
      <formula>$O$96</formula>
    </cfRule>
    <cfRule type="cellIs" dxfId="3101" priority="3103" operator="equal">
      <formula>$O$96</formula>
    </cfRule>
    <cfRule type="cellIs" dxfId="3100" priority="3104" operator="lessThan">
      <formula>$O$96</formula>
    </cfRule>
  </conditionalFormatting>
  <conditionalFormatting sqref="AT96">
    <cfRule type="containsText" dxfId="3099" priority="3097" operator="containsText" text="Score">
      <formula>NOT(ISERROR(SEARCH("Score",AT96)))</formula>
    </cfRule>
    <cfRule type="cellIs" dxfId="3098" priority="3098" operator="greaterThan">
      <formula>$O$96</formula>
    </cfRule>
    <cfRule type="cellIs" dxfId="3097" priority="3099" operator="equal">
      <formula>$O$96</formula>
    </cfRule>
    <cfRule type="cellIs" dxfId="3096" priority="3100" operator="lessThan">
      <formula>$O$96</formula>
    </cfRule>
  </conditionalFormatting>
  <conditionalFormatting sqref="AU96">
    <cfRule type="containsText" dxfId="3095" priority="3093" operator="containsText" text="Score">
      <formula>NOT(ISERROR(SEARCH("Score",AU96)))</formula>
    </cfRule>
    <cfRule type="cellIs" dxfId="3094" priority="3094" operator="greaterThan">
      <formula>$O$96</formula>
    </cfRule>
    <cfRule type="cellIs" dxfId="3093" priority="3095" operator="equal">
      <formula>$O$96</formula>
    </cfRule>
    <cfRule type="cellIs" dxfId="3092" priority="3096" operator="lessThan">
      <formula>$O$96</formula>
    </cfRule>
  </conditionalFormatting>
  <conditionalFormatting sqref="AV96">
    <cfRule type="containsText" dxfId="3091" priority="3089" operator="containsText" text="Score">
      <formula>NOT(ISERROR(SEARCH("Score",AV96)))</formula>
    </cfRule>
    <cfRule type="cellIs" dxfId="3090" priority="3090" operator="greaterThan">
      <formula>$O$96</formula>
    </cfRule>
    <cfRule type="cellIs" dxfId="3089" priority="3091" operator="equal">
      <formula>$O$96</formula>
    </cfRule>
    <cfRule type="cellIs" dxfId="3088" priority="3092" operator="lessThan">
      <formula>$O$96</formula>
    </cfRule>
  </conditionalFormatting>
  <conditionalFormatting sqref="AW96">
    <cfRule type="containsText" dxfId="3087" priority="3085" operator="containsText" text="Score">
      <formula>NOT(ISERROR(SEARCH("Score",AW96)))</formula>
    </cfRule>
    <cfRule type="cellIs" dxfId="3086" priority="3086" operator="greaterThan">
      <formula>$O$96</formula>
    </cfRule>
    <cfRule type="cellIs" dxfId="3085" priority="3087" operator="equal">
      <formula>$O$96</formula>
    </cfRule>
    <cfRule type="cellIs" dxfId="3084" priority="3088" operator="lessThan">
      <formula>$O$96</formula>
    </cfRule>
  </conditionalFormatting>
  <conditionalFormatting sqref="AX96">
    <cfRule type="containsText" dxfId="3083" priority="3081" operator="containsText" text="Score">
      <formula>NOT(ISERROR(SEARCH("Score",AX96)))</formula>
    </cfRule>
    <cfRule type="cellIs" dxfId="3082" priority="3082" operator="greaterThan">
      <formula>$O$96</formula>
    </cfRule>
    <cfRule type="cellIs" dxfId="3081" priority="3083" operator="equal">
      <formula>$O$96</formula>
    </cfRule>
    <cfRule type="cellIs" dxfId="3080" priority="3084" operator="lessThan">
      <formula>$O$96</formula>
    </cfRule>
  </conditionalFormatting>
  <conditionalFormatting sqref="AY96">
    <cfRule type="containsText" dxfId="3079" priority="3077" operator="containsText" text="Score">
      <formula>NOT(ISERROR(SEARCH("Score",AY96)))</formula>
    </cfRule>
    <cfRule type="cellIs" dxfId="3078" priority="3078" operator="greaterThan">
      <formula>$O$96</formula>
    </cfRule>
    <cfRule type="cellIs" dxfId="3077" priority="3079" operator="equal">
      <formula>$O$96</formula>
    </cfRule>
    <cfRule type="cellIs" dxfId="3076" priority="3080" operator="lessThan">
      <formula>$O$96</formula>
    </cfRule>
  </conditionalFormatting>
  <conditionalFormatting sqref="AZ96">
    <cfRule type="containsText" dxfId="3075" priority="3073" operator="containsText" text="Score">
      <formula>NOT(ISERROR(SEARCH("Score",AZ96)))</formula>
    </cfRule>
    <cfRule type="cellIs" dxfId="3074" priority="3074" operator="greaterThan">
      <formula>$O$96</formula>
    </cfRule>
    <cfRule type="cellIs" dxfId="3073" priority="3075" operator="equal">
      <formula>$O$96</formula>
    </cfRule>
    <cfRule type="cellIs" dxfId="3072" priority="3076" operator="lessThan">
      <formula>$O$96</formula>
    </cfRule>
  </conditionalFormatting>
  <conditionalFormatting sqref="BA96">
    <cfRule type="containsText" dxfId="3071" priority="3069" operator="containsText" text="Score">
      <formula>NOT(ISERROR(SEARCH("Score",BA96)))</formula>
    </cfRule>
    <cfRule type="cellIs" dxfId="3070" priority="3070" operator="greaterThan">
      <formula>$O$96</formula>
    </cfRule>
    <cfRule type="cellIs" dxfId="3069" priority="3071" operator="equal">
      <formula>$O$96</formula>
    </cfRule>
    <cfRule type="cellIs" dxfId="3068" priority="3072" operator="lessThan">
      <formula>$O$96</formula>
    </cfRule>
  </conditionalFormatting>
  <conditionalFormatting sqref="BB96">
    <cfRule type="containsText" dxfId="3067" priority="3065" operator="containsText" text="Score">
      <formula>NOT(ISERROR(SEARCH("Score",BB96)))</formula>
    </cfRule>
    <cfRule type="cellIs" dxfId="3066" priority="3066" operator="greaterThan">
      <formula>$O$96</formula>
    </cfRule>
    <cfRule type="cellIs" dxfId="3065" priority="3067" operator="equal">
      <formula>$O$96</formula>
    </cfRule>
    <cfRule type="cellIs" dxfId="3064" priority="3068" operator="lessThan">
      <formula>$O$96</formula>
    </cfRule>
  </conditionalFormatting>
  <conditionalFormatting sqref="BC96">
    <cfRule type="containsText" dxfId="3063" priority="3061" operator="containsText" text="Score">
      <formula>NOT(ISERROR(SEARCH("Score",BC96)))</formula>
    </cfRule>
    <cfRule type="cellIs" dxfId="3062" priority="3062" operator="greaterThan">
      <formula>$O$96</formula>
    </cfRule>
    <cfRule type="cellIs" dxfId="3061" priority="3063" operator="equal">
      <formula>$O$96</formula>
    </cfRule>
    <cfRule type="cellIs" dxfId="3060" priority="3064" operator="lessThan">
      <formula>$O$96</formula>
    </cfRule>
  </conditionalFormatting>
  <conditionalFormatting sqref="BD96">
    <cfRule type="containsText" dxfId="3059" priority="3057" operator="containsText" text="Score">
      <formula>NOT(ISERROR(SEARCH("Score",BD96)))</formula>
    </cfRule>
    <cfRule type="cellIs" dxfId="3058" priority="3058" operator="greaterThan">
      <formula>$O$96</formula>
    </cfRule>
    <cfRule type="cellIs" dxfId="3057" priority="3059" operator="equal">
      <formula>$O$96</formula>
    </cfRule>
    <cfRule type="cellIs" dxfId="3056" priority="3060" operator="lessThan">
      <formula>$O$96</formula>
    </cfRule>
  </conditionalFormatting>
  <conditionalFormatting sqref="BE96">
    <cfRule type="containsText" dxfId="3055" priority="3053" operator="containsText" text="Score">
      <formula>NOT(ISERROR(SEARCH("Score",BE96)))</formula>
    </cfRule>
    <cfRule type="cellIs" dxfId="3054" priority="3054" operator="greaterThan">
      <formula>$O$96</formula>
    </cfRule>
    <cfRule type="cellIs" dxfId="3053" priority="3055" operator="equal">
      <formula>$O$96</formula>
    </cfRule>
    <cfRule type="cellIs" dxfId="3052" priority="3056" operator="lessThan">
      <formula>$O$96</formula>
    </cfRule>
  </conditionalFormatting>
  <conditionalFormatting sqref="BF96">
    <cfRule type="containsText" dxfId="3051" priority="3049" operator="containsText" text="Score">
      <formula>NOT(ISERROR(SEARCH("Score",BF96)))</formula>
    </cfRule>
    <cfRule type="cellIs" dxfId="3050" priority="3050" operator="greaterThan">
      <formula>$O$96</formula>
    </cfRule>
    <cfRule type="cellIs" dxfId="3049" priority="3051" operator="equal">
      <formula>$O$96</formula>
    </cfRule>
    <cfRule type="cellIs" dxfId="3048" priority="3052" operator="lessThan">
      <formula>$O$96</formula>
    </cfRule>
  </conditionalFormatting>
  <conditionalFormatting sqref="BG96">
    <cfRule type="containsText" dxfId="3047" priority="3045" operator="containsText" text="Score">
      <formula>NOT(ISERROR(SEARCH("Score",BG96)))</formula>
    </cfRule>
    <cfRule type="cellIs" dxfId="3046" priority="3046" operator="greaterThan">
      <formula>$O$96</formula>
    </cfRule>
    <cfRule type="cellIs" dxfId="3045" priority="3047" operator="equal">
      <formula>$O$96</formula>
    </cfRule>
    <cfRule type="cellIs" dxfId="3044" priority="3048" operator="lessThan">
      <formula>$O$96</formula>
    </cfRule>
  </conditionalFormatting>
  <conditionalFormatting sqref="BH96">
    <cfRule type="containsText" dxfId="3043" priority="3041" operator="containsText" text="Score">
      <formula>NOT(ISERROR(SEARCH("Score",BH96)))</formula>
    </cfRule>
    <cfRule type="cellIs" dxfId="3042" priority="3042" operator="greaterThan">
      <formula>$O$96</formula>
    </cfRule>
    <cfRule type="cellIs" dxfId="3041" priority="3043" operator="equal">
      <formula>$O$96</formula>
    </cfRule>
    <cfRule type="cellIs" dxfId="3040" priority="3044" operator="lessThan">
      <formula>$O$96</formula>
    </cfRule>
  </conditionalFormatting>
  <conditionalFormatting sqref="BI96">
    <cfRule type="containsText" dxfId="3039" priority="3037" operator="containsText" text="Score">
      <formula>NOT(ISERROR(SEARCH("Score",BI96)))</formula>
    </cfRule>
    <cfRule type="cellIs" dxfId="3038" priority="3038" operator="greaterThan">
      <formula>$O$96</formula>
    </cfRule>
    <cfRule type="cellIs" dxfId="3037" priority="3039" operator="equal">
      <formula>$O$96</formula>
    </cfRule>
    <cfRule type="cellIs" dxfId="3036" priority="3040" operator="lessThan">
      <formula>$O$96</formula>
    </cfRule>
  </conditionalFormatting>
  <conditionalFormatting sqref="BJ96">
    <cfRule type="containsText" dxfId="3035" priority="3033" operator="containsText" text="Score">
      <formula>NOT(ISERROR(SEARCH("Score",BJ96)))</formula>
    </cfRule>
    <cfRule type="cellIs" dxfId="3034" priority="3034" operator="greaterThan">
      <formula>$O$96</formula>
    </cfRule>
    <cfRule type="cellIs" dxfId="3033" priority="3035" operator="equal">
      <formula>$O$96</formula>
    </cfRule>
    <cfRule type="cellIs" dxfId="3032" priority="3036" operator="lessThan">
      <formula>$O$96</formula>
    </cfRule>
  </conditionalFormatting>
  <conditionalFormatting sqref="BK96">
    <cfRule type="containsText" dxfId="3031" priority="3029" operator="containsText" text="Score">
      <formula>NOT(ISERROR(SEARCH("Score",BK96)))</formula>
    </cfRule>
    <cfRule type="cellIs" dxfId="3030" priority="3030" operator="greaterThan">
      <formula>$O$96</formula>
    </cfRule>
    <cfRule type="cellIs" dxfId="3029" priority="3031" operator="equal">
      <formula>$O$96</formula>
    </cfRule>
    <cfRule type="cellIs" dxfId="3028" priority="3032" operator="lessThan">
      <formula>$O$96</formula>
    </cfRule>
  </conditionalFormatting>
  <conditionalFormatting sqref="BL96">
    <cfRule type="containsText" dxfId="3027" priority="3025" operator="containsText" text="Score">
      <formula>NOT(ISERROR(SEARCH("Score",BL96)))</formula>
    </cfRule>
    <cfRule type="cellIs" dxfId="3026" priority="3026" operator="greaterThan">
      <formula>$O$96</formula>
    </cfRule>
    <cfRule type="cellIs" dxfId="3025" priority="3027" operator="equal">
      <formula>$O$96</formula>
    </cfRule>
    <cfRule type="cellIs" dxfId="3024" priority="3028" operator="lessThan">
      <formula>$O$96</formula>
    </cfRule>
  </conditionalFormatting>
  <conditionalFormatting sqref="BM96">
    <cfRule type="containsText" dxfId="3023" priority="3021" operator="containsText" text="Score">
      <formula>NOT(ISERROR(SEARCH("Score",BM96)))</formula>
    </cfRule>
    <cfRule type="cellIs" dxfId="3022" priority="3022" operator="greaterThan">
      <formula>$O$96</formula>
    </cfRule>
    <cfRule type="cellIs" dxfId="3021" priority="3023" operator="equal">
      <formula>$O$96</formula>
    </cfRule>
    <cfRule type="cellIs" dxfId="3020" priority="3024" operator="lessThan">
      <formula>$O$96</formula>
    </cfRule>
  </conditionalFormatting>
  <conditionalFormatting sqref="BN96">
    <cfRule type="containsText" dxfId="3019" priority="3017" operator="containsText" text="Score">
      <formula>NOT(ISERROR(SEARCH("Score",BN96)))</formula>
    </cfRule>
    <cfRule type="cellIs" dxfId="3018" priority="3018" operator="greaterThan">
      <formula>$O$96</formula>
    </cfRule>
    <cfRule type="cellIs" dxfId="3017" priority="3019" operator="equal">
      <formula>$O$96</formula>
    </cfRule>
    <cfRule type="cellIs" dxfId="3016" priority="3020" operator="lessThan">
      <formula>$O$96</formula>
    </cfRule>
  </conditionalFormatting>
  <conditionalFormatting sqref="BO96">
    <cfRule type="containsText" dxfId="3015" priority="3013" operator="containsText" text="Score">
      <formula>NOT(ISERROR(SEARCH("Score",BO96)))</formula>
    </cfRule>
    <cfRule type="cellIs" dxfId="3014" priority="3014" operator="greaterThan">
      <formula>$O$96</formula>
    </cfRule>
    <cfRule type="cellIs" dxfId="3013" priority="3015" operator="equal">
      <formula>$O$96</formula>
    </cfRule>
    <cfRule type="cellIs" dxfId="3012" priority="3016" operator="lessThan">
      <formula>$O$96</formula>
    </cfRule>
  </conditionalFormatting>
  <conditionalFormatting sqref="BP96">
    <cfRule type="containsText" dxfId="3011" priority="3009" operator="containsText" text="Score">
      <formula>NOT(ISERROR(SEARCH("Score",BP96)))</formula>
    </cfRule>
    <cfRule type="cellIs" dxfId="3010" priority="3010" operator="greaterThan">
      <formula>$O$96</formula>
    </cfRule>
    <cfRule type="cellIs" dxfId="3009" priority="3011" operator="equal">
      <formula>$O$96</formula>
    </cfRule>
    <cfRule type="cellIs" dxfId="3008" priority="3012" operator="lessThan">
      <formula>$O$96</formula>
    </cfRule>
  </conditionalFormatting>
  <conditionalFormatting sqref="BQ96">
    <cfRule type="containsText" dxfId="3007" priority="3005" operator="containsText" text="Score">
      <formula>NOT(ISERROR(SEARCH("Score",BQ96)))</formula>
    </cfRule>
    <cfRule type="cellIs" dxfId="3006" priority="3006" operator="greaterThan">
      <formula>$O$96</formula>
    </cfRule>
    <cfRule type="cellIs" dxfId="3005" priority="3007" operator="equal">
      <formula>$O$96</formula>
    </cfRule>
    <cfRule type="cellIs" dxfId="3004" priority="3008" operator="lessThan">
      <formula>$O$96</formula>
    </cfRule>
  </conditionalFormatting>
  <conditionalFormatting sqref="AN100">
    <cfRule type="containsText" dxfId="3003" priority="3001" operator="containsText" text="Score">
      <formula>NOT(ISERROR(SEARCH("Score",AN100)))</formula>
    </cfRule>
    <cfRule type="cellIs" dxfId="3002" priority="3002" operator="greaterThan">
      <formula>$O$100</formula>
    </cfRule>
    <cfRule type="cellIs" dxfId="3001" priority="3003" operator="equal">
      <formula>$O$100</formula>
    </cfRule>
    <cfRule type="cellIs" dxfId="3000" priority="3004" operator="lessThan">
      <formula>$O$100</formula>
    </cfRule>
  </conditionalFormatting>
  <conditionalFormatting sqref="AO100">
    <cfRule type="containsText" dxfId="2999" priority="2997" operator="containsText" text="Score">
      <formula>NOT(ISERROR(SEARCH("Score",AO100)))</formula>
    </cfRule>
    <cfRule type="cellIs" dxfId="2998" priority="2998" operator="greaterThan">
      <formula>$O$100</formula>
    </cfRule>
    <cfRule type="cellIs" dxfId="2997" priority="2999" operator="equal">
      <formula>$O$100</formula>
    </cfRule>
    <cfRule type="cellIs" dxfId="2996" priority="3000" operator="lessThan">
      <formula>$O$100</formula>
    </cfRule>
  </conditionalFormatting>
  <conditionalFormatting sqref="AP100">
    <cfRule type="containsText" dxfId="2995" priority="2993" operator="containsText" text="Score">
      <formula>NOT(ISERROR(SEARCH("Score",AP100)))</formula>
    </cfRule>
    <cfRule type="cellIs" dxfId="2994" priority="2994" operator="greaterThan">
      <formula>$O$100</formula>
    </cfRule>
    <cfRule type="cellIs" dxfId="2993" priority="2995" operator="equal">
      <formula>$O$100</formula>
    </cfRule>
    <cfRule type="cellIs" dxfId="2992" priority="2996" operator="lessThan">
      <formula>$O$100</formula>
    </cfRule>
  </conditionalFormatting>
  <conditionalFormatting sqref="AQ100">
    <cfRule type="containsText" dxfId="2991" priority="2989" operator="containsText" text="Score">
      <formula>NOT(ISERROR(SEARCH("Score",AQ100)))</formula>
    </cfRule>
    <cfRule type="cellIs" dxfId="2990" priority="2990" operator="greaterThan">
      <formula>$O$100</formula>
    </cfRule>
    <cfRule type="cellIs" dxfId="2989" priority="2991" operator="equal">
      <formula>$O$100</formula>
    </cfRule>
    <cfRule type="cellIs" dxfId="2988" priority="2992" operator="lessThan">
      <formula>$O$100</formula>
    </cfRule>
  </conditionalFormatting>
  <conditionalFormatting sqref="AR100">
    <cfRule type="containsText" dxfId="2987" priority="2985" operator="containsText" text="Score">
      <formula>NOT(ISERROR(SEARCH("Score",AR100)))</formula>
    </cfRule>
    <cfRule type="cellIs" dxfId="2986" priority="2986" operator="greaterThan">
      <formula>$O$100</formula>
    </cfRule>
    <cfRule type="cellIs" dxfId="2985" priority="2987" operator="equal">
      <formula>$O$100</formula>
    </cfRule>
    <cfRule type="cellIs" dxfId="2984" priority="2988" operator="lessThan">
      <formula>$O$100</formula>
    </cfRule>
  </conditionalFormatting>
  <conditionalFormatting sqref="AS100">
    <cfRule type="containsText" dxfId="2983" priority="2981" operator="containsText" text="Score">
      <formula>NOT(ISERROR(SEARCH("Score",AS100)))</formula>
    </cfRule>
    <cfRule type="cellIs" dxfId="2982" priority="2982" operator="greaterThan">
      <formula>$O$100</formula>
    </cfRule>
    <cfRule type="cellIs" dxfId="2981" priority="2983" operator="equal">
      <formula>$O$100</formula>
    </cfRule>
    <cfRule type="cellIs" dxfId="2980" priority="2984" operator="lessThan">
      <formula>$O$100</formula>
    </cfRule>
  </conditionalFormatting>
  <conditionalFormatting sqref="AT100">
    <cfRule type="containsText" dxfId="2979" priority="2977" operator="containsText" text="Score">
      <formula>NOT(ISERROR(SEARCH("Score",AT100)))</formula>
    </cfRule>
    <cfRule type="cellIs" dxfId="2978" priority="2978" operator="greaterThan">
      <formula>$O$100</formula>
    </cfRule>
    <cfRule type="cellIs" dxfId="2977" priority="2979" operator="equal">
      <formula>$O$100</formula>
    </cfRule>
    <cfRule type="cellIs" dxfId="2976" priority="2980" operator="lessThan">
      <formula>$O$100</formula>
    </cfRule>
  </conditionalFormatting>
  <conditionalFormatting sqref="AU100">
    <cfRule type="containsText" dxfId="2975" priority="2973" operator="containsText" text="Score">
      <formula>NOT(ISERROR(SEARCH("Score",AU100)))</formula>
    </cfRule>
    <cfRule type="cellIs" dxfId="2974" priority="2974" operator="greaterThan">
      <formula>$O$100</formula>
    </cfRule>
    <cfRule type="cellIs" dxfId="2973" priority="2975" operator="equal">
      <formula>$O$100</formula>
    </cfRule>
    <cfRule type="cellIs" dxfId="2972" priority="2976" operator="lessThan">
      <formula>$O$100</formula>
    </cfRule>
  </conditionalFormatting>
  <conditionalFormatting sqref="AV100">
    <cfRule type="containsText" dxfId="2971" priority="2969" operator="containsText" text="Score">
      <formula>NOT(ISERROR(SEARCH("Score",AV100)))</formula>
    </cfRule>
    <cfRule type="cellIs" dxfId="2970" priority="2970" operator="greaterThan">
      <formula>$O$100</formula>
    </cfRule>
    <cfRule type="cellIs" dxfId="2969" priority="2971" operator="equal">
      <formula>$O$100</formula>
    </cfRule>
    <cfRule type="cellIs" dxfId="2968" priority="2972" operator="lessThan">
      <formula>$O$100</formula>
    </cfRule>
  </conditionalFormatting>
  <conditionalFormatting sqref="AW100">
    <cfRule type="containsText" dxfId="2967" priority="2965" operator="containsText" text="Score">
      <formula>NOT(ISERROR(SEARCH("Score",AW100)))</formula>
    </cfRule>
    <cfRule type="cellIs" dxfId="2966" priority="2966" operator="greaterThan">
      <formula>$O$100</formula>
    </cfRule>
    <cfRule type="cellIs" dxfId="2965" priority="2967" operator="equal">
      <formula>$O$100</formula>
    </cfRule>
    <cfRule type="cellIs" dxfId="2964" priority="2968" operator="lessThan">
      <formula>$O$100</formula>
    </cfRule>
  </conditionalFormatting>
  <conditionalFormatting sqref="AX100">
    <cfRule type="containsText" dxfId="2963" priority="2961" operator="containsText" text="Score">
      <formula>NOT(ISERROR(SEARCH("Score",AX100)))</formula>
    </cfRule>
    <cfRule type="cellIs" dxfId="2962" priority="2962" operator="greaterThan">
      <formula>$O$100</formula>
    </cfRule>
    <cfRule type="cellIs" dxfId="2961" priority="2963" operator="equal">
      <formula>$O$100</formula>
    </cfRule>
    <cfRule type="cellIs" dxfId="2960" priority="2964" operator="lessThan">
      <formula>$O$100</formula>
    </cfRule>
  </conditionalFormatting>
  <conditionalFormatting sqref="AY100">
    <cfRule type="containsText" dxfId="2959" priority="2957" operator="containsText" text="Score">
      <formula>NOT(ISERROR(SEARCH("Score",AY100)))</formula>
    </cfRule>
    <cfRule type="cellIs" dxfId="2958" priority="2958" operator="greaterThan">
      <formula>$O$100</formula>
    </cfRule>
    <cfRule type="cellIs" dxfId="2957" priority="2959" operator="equal">
      <formula>$O$100</formula>
    </cfRule>
    <cfRule type="cellIs" dxfId="2956" priority="2960" operator="lessThan">
      <formula>$O$100</formula>
    </cfRule>
  </conditionalFormatting>
  <conditionalFormatting sqref="AZ100">
    <cfRule type="containsText" dxfId="2955" priority="2953" operator="containsText" text="Score">
      <formula>NOT(ISERROR(SEARCH("Score",AZ100)))</formula>
    </cfRule>
    <cfRule type="cellIs" dxfId="2954" priority="2954" operator="greaterThan">
      <formula>$O$100</formula>
    </cfRule>
    <cfRule type="cellIs" dxfId="2953" priority="2955" operator="equal">
      <formula>$O$100</formula>
    </cfRule>
    <cfRule type="cellIs" dxfId="2952" priority="2956" operator="lessThan">
      <formula>$O$100</formula>
    </cfRule>
  </conditionalFormatting>
  <conditionalFormatting sqref="BA100">
    <cfRule type="containsText" dxfId="2951" priority="2949" operator="containsText" text="Score">
      <formula>NOT(ISERROR(SEARCH("Score",BA100)))</formula>
    </cfRule>
    <cfRule type="cellIs" dxfId="2950" priority="2950" operator="greaterThan">
      <formula>$O$100</formula>
    </cfRule>
    <cfRule type="cellIs" dxfId="2949" priority="2951" operator="equal">
      <formula>$O$100</formula>
    </cfRule>
    <cfRule type="cellIs" dxfId="2948" priority="2952" operator="lessThan">
      <formula>$O$100</formula>
    </cfRule>
  </conditionalFormatting>
  <conditionalFormatting sqref="BB100">
    <cfRule type="containsText" dxfId="2947" priority="2945" operator="containsText" text="Score">
      <formula>NOT(ISERROR(SEARCH("Score",BB100)))</formula>
    </cfRule>
    <cfRule type="cellIs" dxfId="2946" priority="2946" operator="greaterThan">
      <formula>$O$100</formula>
    </cfRule>
    <cfRule type="cellIs" dxfId="2945" priority="2947" operator="equal">
      <formula>$O$100</formula>
    </cfRule>
    <cfRule type="cellIs" dxfId="2944" priority="2948" operator="lessThan">
      <formula>$O$100</formula>
    </cfRule>
  </conditionalFormatting>
  <conditionalFormatting sqref="BC100">
    <cfRule type="containsText" dxfId="2943" priority="2941" operator="containsText" text="Score">
      <formula>NOT(ISERROR(SEARCH("Score",BC100)))</formula>
    </cfRule>
    <cfRule type="cellIs" dxfId="2942" priority="2942" operator="greaterThan">
      <formula>$O$100</formula>
    </cfRule>
    <cfRule type="cellIs" dxfId="2941" priority="2943" operator="equal">
      <formula>$O$100</formula>
    </cfRule>
    <cfRule type="cellIs" dxfId="2940" priority="2944" operator="lessThan">
      <formula>$O$100</formula>
    </cfRule>
  </conditionalFormatting>
  <conditionalFormatting sqref="BD100">
    <cfRule type="containsText" dxfId="2939" priority="2937" operator="containsText" text="Score">
      <formula>NOT(ISERROR(SEARCH("Score",BD100)))</formula>
    </cfRule>
    <cfRule type="cellIs" dxfId="2938" priority="2938" operator="greaterThan">
      <formula>$O$100</formula>
    </cfRule>
    <cfRule type="cellIs" dxfId="2937" priority="2939" operator="equal">
      <formula>$O$100</formula>
    </cfRule>
    <cfRule type="cellIs" dxfId="2936" priority="2940" operator="lessThan">
      <formula>$O$100</formula>
    </cfRule>
  </conditionalFormatting>
  <conditionalFormatting sqref="BE100">
    <cfRule type="containsText" dxfId="2935" priority="2933" operator="containsText" text="Score">
      <formula>NOT(ISERROR(SEARCH("Score",BE100)))</formula>
    </cfRule>
    <cfRule type="cellIs" dxfId="2934" priority="2934" operator="greaterThan">
      <formula>$O$100</formula>
    </cfRule>
    <cfRule type="cellIs" dxfId="2933" priority="2935" operator="equal">
      <formula>$O$100</formula>
    </cfRule>
    <cfRule type="cellIs" dxfId="2932" priority="2936" operator="lessThan">
      <formula>$O$100</formula>
    </cfRule>
  </conditionalFormatting>
  <conditionalFormatting sqref="BF100">
    <cfRule type="containsText" dxfId="2931" priority="2929" operator="containsText" text="Score">
      <formula>NOT(ISERROR(SEARCH("Score",BF100)))</formula>
    </cfRule>
    <cfRule type="cellIs" dxfId="2930" priority="2930" operator="greaterThan">
      <formula>$O$100</formula>
    </cfRule>
    <cfRule type="cellIs" dxfId="2929" priority="2931" operator="equal">
      <formula>$O$100</formula>
    </cfRule>
    <cfRule type="cellIs" dxfId="2928" priority="2932" operator="lessThan">
      <formula>$O$100</formula>
    </cfRule>
  </conditionalFormatting>
  <conditionalFormatting sqref="BG100">
    <cfRule type="containsText" dxfId="2927" priority="2925" operator="containsText" text="Score">
      <formula>NOT(ISERROR(SEARCH("Score",BG100)))</formula>
    </cfRule>
    <cfRule type="cellIs" dxfId="2926" priority="2926" operator="greaterThan">
      <formula>$O$100</formula>
    </cfRule>
    <cfRule type="cellIs" dxfId="2925" priority="2927" operator="equal">
      <formula>$O$100</formula>
    </cfRule>
    <cfRule type="cellIs" dxfId="2924" priority="2928" operator="lessThan">
      <formula>$O$100</formula>
    </cfRule>
  </conditionalFormatting>
  <conditionalFormatting sqref="BH100">
    <cfRule type="containsText" dxfId="2923" priority="2921" operator="containsText" text="Score">
      <formula>NOT(ISERROR(SEARCH("Score",BH100)))</formula>
    </cfRule>
    <cfRule type="cellIs" dxfId="2922" priority="2922" operator="greaterThan">
      <formula>$O$100</formula>
    </cfRule>
    <cfRule type="cellIs" dxfId="2921" priority="2923" operator="equal">
      <formula>$O$100</formula>
    </cfRule>
    <cfRule type="cellIs" dxfId="2920" priority="2924" operator="lessThan">
      <formula>$O$100</formula>
    </cfRule>
  </conditionalFormatting>
  <conditionalFormatting sqref="BI100">
    <cfRule type="containsText" dxfId="2919" priority="2917" operator="containsText" text="Score">
      <formula>NOT(ISERROR(SEARCH("Score",BI100)))</formula>
    </cfRule>
    <cfRule type="cellIs" dxfId="2918" priority="2918" operator="greaterThan">
      <formula>$O$100</formula>
    </cfRule>
    <cfRule type="cellIs" dxfId="2917" priority="2919" operator="equal">
      <formula>$O$100</formula>
    </cfRule>
    <cfRule type="cellIs" dxfId="2916" priority="2920" operator="lessThan">
      <formula>$O$100</formula>
    </cfRule>
  </conditionalFormatting>
  <conditionalFormatting sqref="BJ100">
    <cfRule type="containsText" dxfId="2915" priority="2913" operator="containsText" text="Score">
      <formula>NOT(ISERROR(SEARCH("Score",BJ100)))</formula>
    </cfRule>
    <cfRule type="cellIs" dxfId="2914" priority="2914" operator="greaterThan">
      <formula>$O$100</formula>
    </cfRule>
    <cfRule type="cellIs" dxfId="2913" priority="2915" operator="equal">
      <formula>$O$100</formula>
    </cfRule>
    <cfRule type="cellIs" dxfId="2912" priority="2916" operator="lessThan">
      <formula>$O$100</formula>
    </cfRule>
  </conditionalFormatting>
  <conditionalFormatting sqref="BK100">
    <cfRule type="containsText" dxfId="2911" priority="2909" operator="containsText" text="Score">
      <formula>NOT(ISERROR(SEARCH("Score",BK100)))</formula>
    </cfRule>
    <cfRule type="cellIs" dxfId="2910" priority="2910" operator="greaterThan">
      <formula>$O$100</formula>
    </cfRule>
    <cfRule type="cellIs" dxfId="2909" priority="2911" operator="equal">
      <formula>$O$100</formula>
    </cfRule>
    <cfRule type="cellIs" dxfId="2908" priority="2912" operator="lessThan">
      <formula>$O$100</formula>
    </cfRule>
  </conditionalFormatting>
  <conditionalFormatting sqref="BL100">
    <cfRule type="containsText" dxfId="2907" priority="2905" operator="containsText" text="Score">
      <formula>NOT(ISERROR(SEARCH("Score",BL100)))</formula>
    </cfRule>
    <cfRule type="cellIs" dxfId="2906" priority="2906" operator="greaterThan">
      <formula>$O$100</formula>
    </cfRule>
    <cfRule type="cellIs" dxfId="2905" priority="2907" operator="equal">
      <formula>$O$100</formula>
    </cfRule>
    <cfRule type="cellIs" dxfId="2904" priority="2908" operator="lessThan">
      <formula>$O$100</formula>
    </cfRule>
  </conditionalFormatting>
  <conditionalFormatting sqref="BM100">
    <cfRule type="containsText" dxfId="2903" priority="2901" operator="containsText" text="Score">
      <formula>NOT(ISERROR(SEARCH("Score",BM100)))</formula>
    </cfRule>
    <cfRule type="cellIs" dxfId="2902" priority="2902" operator="greaterThan">
      <formula>$O$100</formula>
    </cfRule>
    <cfRule type="cellIs" dxfId="2901" priority="2903" operator="equal">
      <formula>$O$100</formula>
    </cfRule>
    <cfRule type="cellIs" dxfId="2900" priority="2904" operator="lessThan">
      <formula>$O$100</formula>
    </cfRule>
  </conditionalFormatting>
  <conditionalFormatting sqref="BN100">
    <cfRule type="containsText" dxfId="2899" priority="2897" operator="containsText" text="Score">
      <formula>NOT(ISERROR(SEARCH("Score",BN100)))</formula>
    </cfRule>
    <cfRule type="cellIs" dxfId="2898" priority="2898" operator="greaterThan">
      <formula>$O$100</formula>
    </cfRule>
    <cfRule type="cellIs" dxfId="2897" priority="2899" operator="equal">
      <formula>$O$100</formula>
    </cfRule>
    <cfRule type="cellIs" dxfId="2896" priority="2900" operator="lessThan">
      <formula>$O$100</formula>
    </cfRule>
  </conditionalFormatting>
  <conditionalFormatting sqref="BO100">
    <cfRule type="containsText" dxfId="2895" priority="2893" operator="containsText" text="Score">
      <formula>NOT(ISERROR(SEARCH("Score",BO100)))</formula>
    </cfRule>
    <cfRule type="cellIs" dxfId="2894" priority="2894" operator="greaterThan">
      <formula>$O$100</formula>
    </cfRule>
    <cfRule type="cellIs" dxfId="2893" priority="2895" operator="equal">
      <formula>$O$100</formula>
    </cfRule>
    <cfRule type="cellIs" dxfId="2892" priority="2896" operator="lessThan">
      <formula>$O$100</formula>
    </cfRule>
  </conditionalFormatting>
  <conditionalFormatting sqref="BP100">
    <cfRule type="containsText" dxfId="2891" priority="2889" operator="containsText" text="Score">
      <formula>NOT(ISERROR(SEARCH("Score",BP100)))</formula>
    </cfRule>
    <cfRule type="cellIs" dxfId="2890" priority="2890" operator="greaterThan">
      <formula>$O$100</formula>
    </cfRule>
    <cfRule type="cellIs" dxfId="2889" priority="2891" operator="equal">
      <formula>$O$100</formula>
    </cfRule>
    <cfRule type="cellIs" dxfId="2888" priority="2892" operator="lessThan">
      <formula>$O$100</formula>
    </cfRule>
  </conditionalFormatting>
  <conditionalFormatting sqref="BQ100">
    <cfRule type="containsText" dxfId="2887" priority="2885" operator="containsText" text="Score">
      <formula>NOT(ISERROR(SEARCH("Score",BQ100)))</formula>
    </cfRule>
    <cfRule type="cellIs" dxfId="2886" priority="2886" operator="greaterThan">
      <formula>$O$100</formula>
    </cfRule>
    <cfRule type="cellIs" dxfId="2885" priority="2887" operator="equal">
      <formula>$O$100</formula>
    </cfRule>
    <cfRule type="cellIs" dxfId="2884" priority="2888" operator="lessThan">
      <formula>$O$100</formula>
    </cfRule>
  </conditionalFormatting>
  <conditionalFormatting sqref="AN104">
    <cfRule type="containsText" dxfId="2883" priority="2881" operator="containsText" text="Score">
      <formula>NOT(ISERROR(SEARCH("Score",AN104)))</formula>
    </cfRule>
    <cfRule type="cellIs" dxfId="2882" priority="2882" operator="greaterThan">
      <formula>$O$104</formula>
    </cfRule>
    <cfRule type="cellIs" dxfId="2881" priority="2883" operator="equal">
      <formula>$O$104</formula>
    </cfRule>
    <cfRule type="cellIs" dxfId="2880" priority="2884" operator="lessThan">
      <formula>$O$104</formula>
    </cfRule>
  </conditionalFormatting>
  <conditionalFormatting sqref="AO104">
    <cfRule type="containsText" dxfId="2879" priority="2877" operator="containsText" text="Score">
      <formula>NOT(ISERROR(SEARCH("Score",AO104)))</formula>
    </cfRule>
    <cfRule type="cellIs" dxfId="2878" priority="2878" operator="greaterThan">
      <formula>$O$104</formula>
    </cfRule>
    <cfRule type="cellIs" dxfId="2877" priority="2879" operator="equal">
      <formula>$O$104</formula>
    </cfRule>
    <cfRule type="cellIs" dxfId="2876" priority="2880" operator="lessThan">
      <formula>$O$104</formula>
    </cfRule>
  </conditionalFormatting>
  <conditionalFormatting sqref="AP104">
    <cfRule type="containsText" dxfId="2875" priority="2873" operator="containsText" text="Score">
      <formula>NOT(ISERROR(SEARCH("Score",AP104)))</formula>
    </cfRule>
    <cfRule type="cellIs" dxfId="2874" priority="2874" operator="greaterThan">
      <formula>$O$104</formula>
    </cfRule>
    <cfRule type="cellIs" dxfId="2873" priority="2875" operator="equal">
      <formula>$O$104</formula>
    </cfRule>
    <cfRule type="cellIs" dxfId="2872" priority="2876" operator="lessThan">
      <formula>$O$104</formula>
    </cfRule>
  </conditionalFormatting>
  <conditionalFormatting sqref="AQ104">
    <cfRule type="containsText" dxfId="2871" priority="2869" operator="containsText" text="Score">
      <formula>NOT(ISERROR(SEARCH("Score",AQ104)))</formula>
    </cfRule>
    <cfRule type="cellIs" dxfId="2870" priority="2870" operator="greaterThan">
      <formula>$O$104</formula>
    </cfRule>
    <cfRule type="cellIs" dxfId="2869" priority="2871" operator="equal">
      <formula>$O$104</formula>
    </cfRule>
    <cfRule type="cellIs" dxfId="2868" priority="2872" operator="lessThan">
      <formula>$O$104</formula>
    </cfRule>
  </conditionalFormatting>
  <conditionalFormatting sqref="AR104">
    <cfRule type="containsText" dxfId="2867" priority="2865" operator="containsText" text="Score">
      <formula>NOT(ISERROR(SEARCH("Score",AR104)))</formula>
    </cfRule>
    <cfRule type="cellIs" dxfId="2866" priority="2866" operator="greaterThan">
      <formula>$O$104</formula>
    </cfRule>
    <cfRule type="cellIs" dxfId="2865" priority="2867" operator="equal">
      <formula>$O$104</formula>
    </cfRule>
    <cfRule type="cellIs" dxfId="2864" priority="2868" operator="lessThan">
      <formula>$O$104</formula>
    </cfRule>
  </conditionalFormatting>
  <conditionalFormatting sqref="AS104">
    <cfRule type="containsText" dxfId="2863" priority="2861" operator="containsText" text="Score">
      <formula>NOT(ISERROR(SEARCH("Score",AS104)))</formula>
    </cfRule>
    <cfRule type="cellIs" dxfId="2862" priority="2862" operator="greaterThan">
      <formula>$O$104</formula>
    </cfRule>
    <cfRule type="cellIs" dxfId="2861" priority="2863" operator="equal">
      <formula>$O$104</formula>
    </cfRule>
    <cfRule type="cellIs" dxfId="2860" priority="2864" operator="lessThan">
      <formula>$O$104</formula>
    </cfRule>
  </conditionalFormatting>
  <conditionalFormatting sqref="AT104">
    <cfRule type="containsText" dxfId="2859" priority="2857" operator="containsText" text="Score">
      <formula>NOT(ISERROR(SEARCH("Score",AT104)))</formula>
    </cfRule>
    <cfRule type="cellIs" dxfId="2858" priority="2858" operator="greaterThan">
      <formula>$O$104</formula>
    </cfRule>
    <cfRule type="cellIs" dxfId="2857" priority="2859" operator="equal">
      <formula>$O$104</formula>
    </cfRule>
    <cfRule type="cellIs" dxfId="2856" priority="2860" operator="lessThan">
      <formula>$O$104</formula>
    </cfRule>
  </conditionalFormatting>
  <conditionalFormatting sqref="AU104">
    <cfRule type="containsText" dxfId="2855" priority="2853" operator="containsText" text="Score">
      <formula>NOT(ISERROR(SEARCH("Score",AU104)))</formula>
    </cfRule>
    <cfRule type="cellIs" dxfId="2854" priority="2854" operator="greaterThan">
      <formula>$O$104</formula>
    </cfRule>
    <cfRule type="cellIs" dxfId="2853" priority="2855" operator="equal">
      <formula>$O$104</formula>
    </cfRule>
    <cfRule type="cellIs" dxfId="2852" priority="2856" operator="lessThan">
      <formula>$O$104</formula>
    </cfRule>
  </conditionalFormatting>
  <conditionalFormatting sqref="AV104">
    <cfRule type="containsText" dxfId="2851" priority="2849" operator="containsText" text="Score">
      <formula>NOT(ISERROR(SEARCH("Score",AV104)))</formula>
    </cfRule>
    <cfRule type="cellIs" dxfId="2850" priority="2850" operator="greaterThan">
      <formula>$O$104</formula>
    </cfRule>
    <cfRule type="cellIs" dxfId="2849" priority="2851" operator="equal">
      <formula>$O$104</formula>
    </cfRule>
    <cfRule type="cellIs" dxfId="2848" priority="2852" operator="lessThan">
      <formula>$O$104</formula>
    </cfRule>
  </conditionalFormatting>
  <conditionalFormatting sqref="AW104">
    <cfRule type="containsText" dxfId="2847" priority="2845" operator="containsText" text="Score">
      <formula>NOT(ISERROR(SEARCH("Score",AW104)))</formula>
    </cfRule>
    <cfRule type="cellIs" dxfId="2846" priority="2846" operator="greaterThan">
      <formula>$O$104</formula>
    </cfRule>
    <cfRule type="cellIs" dxfId="2845" priority="2847" operator="equal">
      <formula>$O$104</formula>
    </cfRule>
    <cfRule type="cellIs" dxfId="2844" priority="2848" operator="lessThan">
      <formula>$O$104</formula>
    </cfRule>
  </conditionalFormatting>
  <conditionalFormatting sqref="AX104">
    <cfRule type="containsText" dxfId="2843" priority="2841" operator="containsText" text="Score">
      <formula>NOT(ISERROR(SEARCH("Score",AX104)))</formula>
    </cfRule>
    <cfRule type="cellIs" dxfId="2842" priority="2842" operator="greaterThan">
      <formula>$O$104</formula>
    </cfRule>
    <cfRule type="cellIs" dxfId="2841" priority="2843" operator="equal">
      <formula>$O$104</formula>
    </cfRule>
    <cfRule type="cellIs" dxfId="2840" priority="2844" operator="lessThan">
      <formula>$O$104</formula>
    </cfRule>
  </conditionalFormatting>
  <conditionalFormatting sqref="AY104">
    <cfRule type="containsText" dxfId="2839" priority="2837" operator="containsText" text="Score">
      <formula>NOT(ISERROR(SEARCH("Score",AY104)))</formula>
    </cfRule>
    <cfRule type="cellIs" dxfId="2838" priority="2838" operator="greaterThan">
      <formula>$O$104</formula>
    </cfRule>
    <cfRule type="cellIs" dxfId="2837" priority="2839" operator="equal">
      <formula>$O$104</formula>
    </cfRule>
    <cfRule type="cellIs" dxfId="2836" priority="2840" operator="lessThan">
      <formula>$O$104</formula>
    </cfRule>
  </conditionalFormatting>
  <conditionalFormatting sqref="AZ104">
    <cfRule type="containsText" dxfId="2835" priority="2833" operator="containsText" text="Score">
      <formula>NOT(ISERROR(SEARCH("Score",AZ104)))</formula>
    </cfRule>
    <cfRule type="cellIs" dxfId="2834" priority="2834" operator="greaterThan">
      <formula>$O$104</formula>
    </cfRule>
    <cfRule type="cellIs" dxfId="2833" priority="2835" operator="equal">
      <formula>$O$104</formula>
    </cfRule>
    <cfRule type="cellIs" dxfId="2832" priority="2836" operator="lessThan">
      <formula>$O$104</formula>
    </cfRule>
  </conditionalFormatting>
  <conditionalFormatting sqref="BA104">
    <cfRule type="containsText" dxfId="2831" priority="2829" operator="containsText" text="Score">
      <formula>NOT(ISERROR(SEARCH("Score",BA104)))</formula>
    </cfRule>
    <cfRule type="cellIs" dxfId="2830" priority="2830" operator="greaterThan">
      <formula>$O$104</formula>
    </cfRule>
    <cfRule type="cellIs" dxfId="2829" priority="2831" operator="equal">
      <formula>$O$104</formula>
    </cfRule>
    <cfRule type="cellIs" dxfId="2828" priority="2832" operator="lessThan">
      <formula>$O$104</formula>
    </cfRule>
  </conditionalFormatting>
  <conditionalFormatting sqref="BB104">
    <cfRule type="containsText" dxfId="2827" priority="2825" operator="containsText" text="Score">
      <formula>NOT(ISERROR(SEARCH("Score",BB104)))</formula>
    </cfRule>
    <cfRule type="cellIs" dxfId="2826" priority="2826" operator="greaterThan">
      <formula>$O$104</formula>
    </cfRule>
    <cfRule type="cellIs" dxfId="2825" priority="2827" operator="equal">
      <formula>$O$104</formula>
    </cfRule>
    <cfRule type="cellIs" dxfId="2824" priority="2828" operator="lessThan">
      <formula>$O$104</formula>
    </cfRule>
  </conditionalFormatting>
  <conditionalFormatting sqref="BC104">
    <cfRule type="containsText" dxfId="2823" priority="2821" operator="containsText" text="Score">
      <formula>NOT(ISERROR(SEARCH("Score",BC104)))</formula>
    </cfRule>
    <cfRule type="cellIs" dxfId="2822" priority="2822" operator="greaterThan">
      <formula>$O$104</formula>
    </cfRule>
    <cfRule type="cellIs" dxfId="2821" priority="2823" operator="equal">
      <formula>$O$104</formula>
    </cfRule>
    <cfRule type="cellIs" dxfId="2820" priority="2824" operator="lessThan">
      <formula>$O$104</formula>
    </cfRule>
  </conditionalFormatting>
  <conditionalFormatting sqref="BD104">
    <cfRule type="containsText" dxfId="2819" priority="2817" operator="containsText" text="Score">
      <formula>NOT(ISERROR(SEARCH("Score",BD104)))</formula>
    </cfRule>
    <cfRule type="cellIs" dxfId="2818" priority="2818" operator="greaterThan">
      <formula>$O$104</formula>
    </cfRule>
    <cfRule type="cellIs" dxfId="2817" priority="2819" operator="equal">
      <formula>$O$104</formula>
    </cfRule>
    <cfRule type="cellIs" dxfId="2816" priority="2820" operator="lessThan">
      <formula>$O$104</formula>
    </cfRule>
  </conditionalFormatting>
  <conditionalFormatting sqref="BE104">
    <cfRule type="containsText" dxfId="2815" priority="2813" operator="containsText" text="Score">
      <formula>NOT(ISERROR(SEARCH("Score",BE104)))</formula>
    </cfRule>
    <cfRule type="cellIs" dxfId="2814" priority="2814" operator="greaterThan">
      <formula>$O$104</formula>
    </cfRule>
    <cfRule type="cellIs" dxfId="2813" priority="2815" operator="equal">
      <formula>$O$104</formula>
    </cfRule>
    <cfRule type="cellIs" dxfId="2812" priority="2816" operator="lessThan">
      <formula>$O$104</formula>
    </cfRule>
  </conditionalFormatting>
  <conditionalFormatting sqref="BF104">
    <cfRule type="containsText" dxfId="2811" priority="2809" operator="containsText" text="Score">
      <formula>NOT(ISERROR(SEARCH("Score",BF104)))</formula>
    </cfRule>
    <cfRule type="cellIs" dxfId="2810" priority="2810" operator="greaterThan">
      <formula>$O$104</formula>
    </cfRule>
    <cfRule type="cellIs" dxfId="2809" priority="2811" operator="equal">
      <formula>$O$104</formula>
    </cfRule>
    <cfRule type="cellIs" dxfId="2808" priority="2812" operator="lessThan">
      <formula>$O$104</formula>
    </cfRule>
  </conditionalFormatting>
  <conditionalFormatting sqref="BG104">
    <cfRule type="containsText" dxfId="2807" priority="2805" operator="containsText" text="Score">
      <formula>NOT(ISERROR(SEARCH("Score",BG104)))</formula>
    </cfRule>
    <cfRule type="cellIs" dxfId="2806" priority="2806" operator="greaterThan">
      <formula>$O$104</formula>
    </cfRule>
    <cfRule type="cellIs" dxfId="2805" priority="2807" operator="equal">
      <formula>$O$104</formula>
    </cfRule>
    <cfRule type="cellIs" dxfId="2804" priority="2808" operator="lessThan">
      <formula>$O$104</formula>
    </cfRule>
  </conditionalFormatting>
  <conditionalFormatting sqref="BH104">
    <cfRule type="containsText" dxfId="2803" priority="2801" operator="containsText" text="Score">
      <formula>NOT(ISERROR(SEARCH("Score",BH104)))</formula>
    </cfRule>
    <cfRule type="cellIs" dxfId="2802" priority="2802" operator="greaterThan">
      <formula>$O$104</formula>
    </cfRule>
    <cfRule type="cellIs" dxfId="2801" priority="2803" operator="equal">
      <formula>$O$104</formula>
    </cfRule>
    <cfRule type="cellIs" dxfId="2800" priority="2804" operator="lessThan">
      <formula>$O$104</formula>
    </cfRule>
  </conditionalFormatting>
  <conditionalFormatting sqref="BI104">
    <cfRule type="containsText" dxfId="2799" priority="2797" operator="containsText" text="Score">
      <formula>NOT(ISERROR(SEARCH("Score",BI104)))</formula>
    </cfRule>
    <cfRule type="cellIs" dxfId="2798" priority="2798" operator="greaterThan">
      <formula>$O$104</formula>
    </cfRule>
    <cfRule type="cellIs" dxfId="2797" priority="2799" operator="equal">
      <formula>$O$104</formula>
    </cfRule>
    <cfRule type="cellIs" dxfId="2796" priority="2800" operator="lessThan">
      <formula>$O$104</formula>
    </cfRule>
  </conditionalFormatting>
  <conditionalFormatting sqref="BJ104">
    <cfRule type="containsText" dxfId="2795" priority="2793" operator="containsText" text="Score">
      <formula>NOT(ISERROR(SEARCH("Score",BJ104)))</formula>
    </cfRule>
    <cfRule type="cellIs" dxfId="2794" priority="2794" operator="greaterThan">
      <formula>$O$104</formula>
    </cfRule>
    <cfRule type="cellIs" dxfId="2793" priority="2795" operator="equal">
      <formula>$O$104</formula>
    </cfRule>
    <cfRule type="cellIs" dxfId="2792" priority="2796" operator="lessThan">
      <formula>$O$104</formula>
    </cfRule>
  </conditionalFormatting>
  <conditionalFormatting sqref="BK104">
    <cfRule type="containsText" dxfId="2791" priority="2789" operator="containsText" text="Score">
      <formula>NOT(ISERROR(SEARCH("Score",BK104)))</formula>
    </cfRule>
    <cfRule type="cellIs" dxfId="2790" priority="2790" operator="greaterThan">
      <formula>$O$104</formula>
    </cfRule>
    <cfRule type="cellIs" dxfId="2789" priority="2791" operator="equal">
      <formula>$O$104</formula>
    </cfRule>
    <cfRule type="cellIs" dxfId="2788" priority="2792" operator="lessThan">
      <formula>$O$104</formula>
    </cfRule>
  </conditionalFormatting>
  <conditionalFormatting sqref="BL104">
    <cfRule type="containsText" dxfId="2787" priority="2785" operator="containsText" text="Score">
      <formula>NOT(ISERROR(SEARCH("Score",BL104)))</formula>
    </cfRule>
    <cfRule type="cellIs" dxfId="2786" priority="2786" operator="greaterThan">
      <formula>$O$104</formula>
    </cfRule>
    <cfRule type="cellIs" dxfId="2785" priority="2787" operator="equal">
      <formula>$O$104</formula>
    </cfRule>
    <cfRule type="cellIs" dxfId="2784" priority="2788" operator="lessThan">
      <formula>$O$104</formula>
    </cfRule>
  </conditionalFormatting>
  <conditionalFormatting sqref="BM104">
    <cfRule type="containsText" dxfId="2783" priority="2781" operator="containsText" text="Score">
      <formula>NOT(ISERROR(SEARCH("Score",BM104)))</formula>
    </cfRule>
    <cfRule type="cellIs" dxfId="2782" priority="2782" operator="greaterThan">
      <formula>$O$104</formula>
    </cfRule>
    <cfRule type="cellIs" dxfId="2781" priority="2783" operator="equal">
      <formula>$O$104</formula>
    </cfRule>
    <cfRule type="cellIs" dxfId="2780" priority="2784" operator="lessThan">
      <formula>$O$104</formula>
    </cfRule>
  </conditionalFormatting>
  <conditionalFormatting sqref="BN104">
    <cfRule type="containsText" dxfId="2779" priority="2777" operator="containsText" text="Score">
      <formula>NOT(ISERROR(SEARCH("Score",BN104)))</formula>
    </cfRule>
    <cfRule type="cellIs" dxfId="2778" priority="2778" operator="greaterThan">
      <formula>$O$104</formula>
    </cfRule>
    <cfRule type="cellIs" dxfId="2777" priority="2779" operator="equal">
      <formula>$O$104</formula>
    </cfRule>
    <cfRule type="cellIs" dxfId="2776" priority="2780" operator="lessThan">
      <formula>$O$104</formula>
    </cfRule>
  </conditionalFormatting>
  <conditionalFormatting sqref="BO104">
    <cfRule type="containsText" dxfId="2775" priority="2773" operator="containsText" text="Score">
      <formula>NOT(ISERROR(SEARCH("Score",BO104)))</formula>
    </cfRule>
    <cfRule type="cellIs" dxfId="2774" priority="2774" operator="greaterThan">
      <formula>$O$104</formula>
    </cfRule>
    <cfRule type="cellIs" dxfId="2773" priority="2775" operator="equal">
      <formula>$O$104</formula>
    </cfRule>
    <cfRule type="cellIs" dxfId="2772" priority="2776" operator="lessThan">
      <formula>$O$104</formula>
    </cfRule>
  </conditionalFormatting>
  <conditionalFormatting sqref="BP104">
    <cfRule type="containsText" dxfId="2771" priority="2769" operator="containsText" text="Score">
      <formula>NOT(ISERROR(SEARCH("Score",BP104)))</formula>
    </cfRule>
    <cfRule type="cellIs" dxfId="2770" priority="2770" operator="greaterThan">
      <formula>$O$104</formula>
    </cfRule>
    <cfRule type="cellIs" dxfId="2769" priority="2771" operator="equal">
      <formula>$O$104</formula>
    </cfRule>
    <cfRule type="cellIs" dxfId="2768" priority="2772" operator="lessThan">
      <formula>$O$104</formula>
    </cfRule>
  </conditionalFormatting>
  <conditionalFormatting sqref="BQ104">
    <cfRule type="containsText" dxfId="2767" priority="2765" operator="containsText" text="Score">
      <formula>NOT(ISERROR(SEARCH("Score",BQ104)))</formula>
    </cfRule>
    <cfRule type="cellIs" dxfId="2766" priority="2766" operator="greaterThan">
      <formula>$O$104</formula>
    </cfRule>
    <cfRule type="cellIs" dxfId="2765" priority="2767" operator="equal">
      <formula>$O$104</formula>
    </cfRule>
    <cfRule type="cellIs" dxfId="2764" priority="2768" operator="lessThan">
      <formula>$O$104</formula>
    </cfRule>
  </conditionalFormatting>
  <conditionalFormatting sqref="AN108">
    <cfRule type="containsText" dxfId="2763" priority="2761" operator="containsText" text="Score">
      <formula>NOT(ISERROR(SEARCH("Score",AN108)))</formula>
    </cfRule>
    <cfRule type="cellIs" dxfId="2762" priority="2762" operator="greaterThan">
      <formula>$O$108</formula>
    </cfRule>
    <cfRule type="cellIs" dxfId="2761" priority="2763" operator="equal">
      <formula>$O$108</formula>
    </cfRule>
    <cfRule type="cellIs" dxfId="2760" priority="2764" operator="lessThan">
      <formula>$O$108</formula>
    </cfRule>
  </conditionalFormatting>
  <conditionalFormatting sqref="AO108">
    <cfRule type="containsText" dxfId="2759" priority="2757" operator="containsText" text="Score">
      <formula>NOT(ISERROR(SEARCH("Score",AO108)))</formula>
    </cfRule>
    <cfRule type="cellIs" dxfId="2758" priority="2758" operator="greaterThan">
      <formula>$O$108</formula>
    </cfRule>
    <cfRule type="cellIs" dxfId="2757" priority="2759" operator="equal">
      <formula>$O$108</formula>
    </cfRule>
    <cfRule type="cellIs" dxfId="2756" priority="2760" operator="lessThan">
      <formula>$O$108</formula>
    </cfRule>
  </conditionalFormatting>
  <conditionalFormatting sqref="AP108">
    <cfRule type="containsText" dxfId="2755" priority="2753" operator="containsText" text="Score">
      <formula>NOT(ISERROR(SEARCH("Score",AP108)))</formula>
    </cfRule>
    <cfRule type="cellIs" dxfId="2754" priority="2754" operator="greaterThan">
      <formula>$O$108</formula>
    </cfRule>
    <cfRule type="cellIs" dxfId="2753" priority="2755" operator="equal">
      <formula>$O$108</formula>
    </cfRule>
    <cfRule type="cellIs" dxfId="2752" priority="2756" operator="lessThan">
      <formula>$O$108</formula>
    </cfRule>
  </conditionalFormatting>
  <conditionalFormatting sqref="AQ108">
    <cfRule type="containsText" dxfId="2751" priority="2749" operator="containsText" text="Score">
      <formula>NOT(ISERROR(SEARCH("Score",AQ108)))</formula>
    </cfRule>
    <cfRule type="cellIs" dxfId="2750" priority="2750" operator="greaterThan">
      <formula>$O$108</formula>
    </cfRule>
    <cfRule type="cellIs" dxfId="2749" priority="2751" operator="equal">
      <formula>$O$108</formula>
    </cfRule>
    <cfRule type="cellIs" dxfId="2748" priority="2752" operator="lessThan">
      <formula>$O$108</formula>
    </cfRule>
  </conditionalFormatting>
  <conditionalFormatting sqref="AR108">
    <cfRule type="containsText" dxfId="2747" priority="2745" operator="containsText" text="Score">
      <formula>NOT(ISERROR(SEARCH("Score",AR108)))</formula>
    </cfRule>
    <cfRule type="cellIs" dxfId="2746" priority="2746" operator="greaterThan">
      <formula>$O$108</formula>
    </cfRule>
    <cfRule type="cellIs" dxfId="2745" priority="2747" operator="equal">
      <formula>$O$108</formula>
    </cfRule>
    <cfRule type="cellIs" dxfId="2744" priority="2748" operator="lessThan">
      <formula>$O$108</formula>
    </cfRule>
  </conditionalFormatting>
  <conditionalFormatting sqref="AS108">
    <cfRule type="containsText" dxfId="2743" priority="2741" operator="containsText" text="Score">
      <formula>NOT(ISERROR(SEARCH("Score",AS108)))</formula>
    </cfRule>
    <cfRule type="cellIs" dxfId="2742" priority="2742" operator="greaterThan">
      <formula>$O$108</formula>
    </cfRule>
    <cfRule type="cellIs" dxfId="2741" priority="2743" operator="equal">
      <formula>$O$108</formula>
    </cfRule>
    <cfRule type="cellIs" dxfId="2740" priority="2744" operator="lessThan">
      <formula>$O$108</formula>
    </cfRule>
  </conditionalFormatting>
  <conditionalFormatting sqref="AT108">
    <cfRule type="containsText" dxfId="2739" priority="2737" operator="containsText" text="Score">
      <formula>NOT(ISERROR(SEARCH("Score",AT108)))</formula>
    </cfRule>
    <cfRule type="cellIs" dxfId="2738" priority="2738" operator="greaterThan">
      <formula>$O$108</formula>
    </cfRule>
    <cfRule type="cellIs" dxfId="2737" priority="2739" operator="equal">
      <formula>$O$108</formula>
    </cfRule>
    <cfRule type="cellIs" dxfId="2736" priority="2740" operator="lessThan">
      <formula>$O$108</formula>
    </cfRule>
  </conditionalFormatting>
  <conditionalFormatting sqref="AU108">
    <cfRule type="containsText" dxfId="2735" priority="2733" operator="containsText" text="Score">
      <formula>NOT(ISERROR(SEARCH("Score",AU108)))</formula>
    </cfRule>
    <cfRule type="cellIs" dxfId="2734" priority="2734" operator="greaterThan">
      <formula>$O$108</formula>
    </cfRule>
    <cfRule type="cellIs" dxfId="2733" priority="2735" operator="equal">
      <formula>$O$108</formula>
    </cfRule>
    <cfRule type="cellIs" dxfId="2732" priority="2736" operator="lessThan">
      <formula>$O$108</formula>
    </cfRule>
  </conditionalFormatting>
  <conditionalFormatting sqref="AV108">
    <cfRule type="containsText" dxfId="2731" priority="2729" operator="containsText" text="Score">
      <formula>NOT(ISERROR(SEARCH("Score",AV108)))</formula>
    </cfRule>
    <cfRule type="cellIs" dxfId="2730" priority="2730" operator="greaterThan">
      <formula>$O$108</formula>
    </cfRule>
    <cfRule type="cellIs" dxfId="2729" priority="2731" operator="equal">
      <formula>$O$108</formula>
    </cfRule>
    <cfRule type="cellIs" dxfId="2728" priority="2732" operator="lessThan">
      <formula>$O$108</formula>
    </cfRule>
  </conditionalFormatting>
  <conditionalFormatting sqref="AW108">
    <cfRule type="containsText" dxfId="2727" priority="2725" operator="containsText" text="Score">
      <formula>NOT(ISERROR(SEARCH("Score",AW108)))</formula>
    </cfRule>
    <cfRule type="cellIs" dxfId="2726" priority="2726" operator="greaterThan">
      <formula>$O$108</formula>
    </cfRule>
    <cfRule type="cellIs" dxfId="2725" priority="2727" operator="equal">
      <formula>$O$108</formula>
    </cfRule>
    <cfRule type="cellIs" dxfId="2724" priority="2728" operator="lessThan">
      <formula>$O$108</formula>
    </cfRule>
  </conditionalFormatting>
  <conditionalFormatting sqref="AX108">
    <cfRule type="containsText" dxfId="2723" priority="2721" operator="containsText" text="Score">
      <formula>NOT(ISERROR(SEARCH("Score",AX108)))</formula>
    </cfRule>
    <cfRule type="cellIs" dxfId="2722" priority="2722" operator="greaterThan">
      <formula>$O$108</formula>
    </cfRule>
    <cfRule type="cellIs" dxfId="2721" priority="2723" operator="equal">
      <formula>$O$108</formula>
    </cfRule>
    <cfRule type="cellIs" dxfId="2720" priority="2724" operator="lessThan">
      <formula>$O$108</formula>
    </cfRule>
  </conditionalFormatting>
  <conditionalFormatting sqref="AY108">
    <cfRule type="containsText" dxfId="2719" priority="2717" operator="containsText" text="Score">
      <formula>NOT(ISERROR(SEARCH("Score",AY108)))</formula>
    </cfRule>
    <cfRule type="cellIs" dxfId="2718" priority="2718" operator="greaterThan">
      <formula>$O$108</formula>
    </cfRule>
    <cfRule type="cellIs" dxfId="2717" priority="2719" operator="equal">
      <formula>$O$108</formula>
    </cfRule>
    <cfRule type="cellIs" dxfId="2716" priority="2720" operator="lessThan">
      <formula>$O$108</formula>
    </cfRule>
  </conditionalFormatting>
  <conditionalFormatting sqref="AZ108">
    <cfRule type="containsText" dxfId="2715" priority="2713" operator="containsText" text="Score">
      <formula>NOT(ISERROR(SEARCH("Score",AZ108)))</formula>
    </cfRule>
    <cfRule type="cellIs" dxfId="2714" priority="2714" operator="greaterThan">
      <formula>$O$108</formula>
    </cfRule>
    <cfRule type="cellIs" dxfId="2713" priority="2715" operator="equal">
      <formula>$O$108</formula>
    </cfRule>
    <cfRule type="cellIs" dxfId="2712" priority="2716" operator="lessThan">
      <formula>$O$108</formula>
    </cfRule>
  </conditionalFormatting>
  <conditionalFormatting sqref="BA108">
    <cfRule type="containsText" dxfId="2711" priority="2709" operator="containsText" text="Score">
      <formula>NOT(ISERROR(SEARCH("Score",BA108)))</formula>
    </cfRule>
    <cfRule type="cellIs" dxfId="2710" priority="2710" operator="greaterThan">
      <formula>$O$108</formula>
    </cfRule>
    <cfRule type="cellIs" dxfId="2709" priority="2711" operator="equal">
      <formula>$O$108</formula>
    </cfRule>
    <cfRule type="cellIs" dxfId="2708" priority="2712" operator="lessThan">
      <formula>$O$108</formula>
    </cfRule>
  </conditionalFormatting>
  <conditionalFormatting sqref="BB108">
    <cfRule type="containsText" dxfId="2707" priority="2705" operator="containsText" text="Score">
      <formula>NOT(ISERROR(SEARCH("Score",BB108)))</formula>
    </cfRule>
    <cfRule type="cellIs" dxfId="2706" priority="2706" operator="greaterThan">
      <formula>$O$108</formula>
    </cfRule>
    <cfRule type="cellIs" dxfId="2705" priority="2707" operator="equal">
      <formula>$O$108</formula>
    </cfRule>
    <cfRule type="cellIs" dxfId="2704" priority="2708" operator="lessThan">
      <formula>$O$108</formula>
    </cfRule>
  </conditionalFormatting>
  <conditionalFormatting sqref="BC108">
    <cfRule type="containsText" dxfId="2703" priority="2701" operator="containsText" text="Score">
      <formula>NOT(ISERROR(SEARCH("Score",BC108)))</formula>
    </cfRule>
    <cfRule type="cellIs" dxfId="2702" priority="2702" operator="greaterThan">
      <formula>$O$108</formula>
    </cfRule>
    <cfRule type="cellIs" dxfId="2701" priority="2703" operator="equal">
      <formula>$O$108</formula>
    </cfRule>
    <cfRule type="cellIs" dxfId="2700" priority="2704" operator="lessThan">
      <formula>$O$108</formula>
    </cfRule>
  </conditionalFormatting>
  <conditionalFormatting sqref="BD108">
    <cfRule type="containsText" dxfId="2699" priority="2697" operator="containsText" text="Score">
      <formula>NOT(ISERROR(SEARCH("Score",BD108)))</formula>
    </cfRule>
    <cfRule type="cellIs" dxfId="2698" priority="2698" operator="greaterThan">
      <formula>$O$108</formula>
    </cfRule>
    <cfRule type="cellIs" dxfId="2697" priority="2699" operator="equal">
      <formula>$O$108</formula>
    </cfRule>
    <cfRule type="cellIs" dxfId="2696" priority="2700" operator="lessThan">
      <formula>$O$108</formula>
    </cfRule>
  </conditionalFormatting>
  <conditionalFormatting sqref="BE108">
    <cfRule type="containsText" dxfId="2695" priority="2693" operator="containsText" text="Score">
      <formula>NOT(ISERROR(SEARCH("Score",BE108)))</formula>
    </cfRule>
    <cfRule type="cellIs" dxfId="2694" priority="2694" operator="greaterThan">
      <formula>$O$108</formula>
    </cfRule>
    <cfRule type="cellIs" dxfId="2693" priority="2695" operator="equal">
      <formula>$O$108</formula>
    </cfRule>
    <cfRule type="cellIs" dxfId="2692" priority="2696" operator="lessThan">
      <formula>$O$108</formula>
    </cfRule>
  </conditionalFormatting>
  <conditionalFormatting sqref="BF108">
    <cfRule type="containsText" dxfId="2691" priority="2689" operator="containsText" text="Score">
      <formula>NOT(ISERROR(SEARCH("Score",BF108)))</formula>
    </cfRule>
    <cfRule type="cellIs" dxfId="2690" priority="2690" operator="greaterThan">
      <formula>$O$108</formula>
    </cfRule>
    <cfRule type="cellIs" dxfId="2689" priority="2691" operator="equal">
      <formula>$O$108</formula>
    </cfRule>
    <cfRule type="cellIs" dxfId="2688" priority="2692" operator="lessThan">
      <formula>$O$108</formula>
    </cfRule>
  </conditionalFormatting>
  <conditionalFormatting sqref="BG108">
    <cfRule type="containsText" dxfId="2687" priority="2685" operator="containsText" text="Score">
      <formula>NOT(ISERROR(SEARCH("Score",BG108)))</formula>
    </cfRule>
    <cfRule type="cellIs" dxfId="2686" priority="2686" operator="greaterThan">
      <formula>$O$108</formula>
    </cfRule>
    <cfRule type="cellIs" dxfId="2685" priority="2687" operator="equal">
      <formula>$O$108</formula>
    </cfRule>
    <cfRule type="cellIs" dxfId="2684" priority="2688" operator="lessThan">
      <formula>$O$108</formula>
    </cfRule>
  </conditionalFormatting>
  <conditionalFormatting sqref="BH108">
    <cfRule type="containsText" dxfId="2683" priority="2681" operator="containsText" text="Score">
      <formula>NOT(ISERROR(SEARCH("Score",BH108)))</formula>
    </cfRule>
    <cfRule type="cellIs" dxfId="2682" priority="2682" operator="greaterThan">
      <formula>$O$108</formula>
    </cfRule>
    <cfRule type="cellIs" dxfId="2681" priority="2683" operator="equal">
      <formula>$O$108</formula>
    </cfRule>
    <cfRule type="cellIs" dxfId="2680" priority="2684" operator="lessThan">
      <formula>$O$108</formula>
    </cfRule>
  </conditionalFormatting>
  <conditionalFormatting sqref="BI108">
    <cfRule type="containsText" dxfId="2679" priority="2677" operator="containsText" text="Score">
      <formula>NOT(ISERROR(SEARCH("Score",BI108)))</formula>
    </cfRule>
    <cfRule type="cellIs" dxfId="2678" priority="2678" operator="greaterThan">
      <formula>$O$108</formula>
    </cfRule>
    <cfRule type="cellIs" dxfId="2677" priority="2679" operator="equal">
      <formula>$O$108</formula>
    </cfRule>
    <cfRule type="cellIs" dxfId="2676" priority="2680" operator="lessThan">
      <formula>$O$108</formula>
    </cfRule>
  </conditionalFormatting>
  <conditionalFormatting sqref="BJ108">
    <cfRule type="containsText" dxfId="2675" priority="2673" operator="containsText" text="Score">
      <formula>NOT(ISERROR(SEARCH("Score",BJ108)))</formula>
    </cfRule>
    <cfRule type="cellIs" dxfId="2674" priority="2674" operator="greaterThan">
      <formula>$O$108</formula>
    </cfRule>
    <cfRule type="cellIs" dxfId="2673" priority="2675" operator="equal">
      <formula>$O$108</formula>
    </cfRule>
    <cfRule type="cellIs" dxfId="2672" priority="2676" operator="lessThan">
      <formula>$O$108</formula>
    </cfRule>
  </conditionalFormatting>
  <conditionalFormatting sqref="BK108">
    <cfRule type="containsText" dxfId="2671" priority="2669" operator="containsText" text="Score">
      <formula>NOT(ISERROR(SEARCH("Score",BK108)))</formula>
    </cfRule>
    <cfRule type="cellIs" dxfId="2670" priority="2670" operator="greaterThan">
      <formula>$O$108</formula>
    </cfRule>
    <cfRule type="cellIs" dxfId="2669" priority="2671" operator="equal">
      <formula>$O$108</formula>
    </cfRule>
    <cfRule type="cellIs" dxfId="2668" priority="2672" operator="lessThan">
      <formula>$O$108</formula>
    </cfRule>
  </conditionalFormatting>
  <conditionalFormatting sqref="BL108">
    <cfRule type="containsText" dxfId="2667" priority="2665" operator="containsText" text="Score">
      <formula>NOT(ISERROR(SEARCH("Score",BL108)))</formula>
    </cfRule>
    <cfRule type="cellIs" dxfId="2666" priority="2666" operator="greaterThan">
      <formula>$O$108</formula>
    </cfRule>
    <cfRule type="cellIs" dxfId="2665" priority="2667" operator="equal">
      <formula>$O$108</formula>
    </cfRule>
    <cfRule type="cellIs" dxfId="2664" priority="2668" operator="lessThan">
      <formula>$O$108</formula>
    </cfRule>
  </conditionalFormatting>
  <conditionalFormatting sqref="BM108">
    <cfRule type="containsText" dxfId="2663" priority="2661" operator="containsText" text="Score">
      <formula>NOT(ISERROR(SEARCH("Score",BM108)))</formula>
    </cfRule>
    <cfRule type="cellIs" dxfId="2662" priority="2662" operator="greaterThan">
      <formula>$O$108</formula>
    </cfRule>
    <cfRule type="cellIs" dxfId="2661" priority="2663" operator="equal">
      <formula>$O$108</formula>
    </cfRule>
    <cfRule type="cellIs" dxfId="2660" priority="2664" operator="lessThan">
      <formula>$O$108</formula>
    </cfRule>
  </conditionalFormatting>
  <conditionalFormatting sqref="BN108">
    <cfRule type="containsText" dxfId="2659" priority="2657" operator="containsText" text="Score">
      <formula>NOT(ISERROR(SEARCH("Score",BN108)))</formula>
    </cfRule>
    <cfRule type="cellIs" dxfId="2658" priority="2658" operator="greaterThan">
      <formula>$O$108</formula>
    </cfRule>
    <cfRule type="cellIs" dxfId="2657" priority="2659" operator="equal">
      <formula>$O$108</formula>
    </cfRule>
    <cfRule type="cellIs" dxfId="2656" priority="2660" operator="lessThan">
      <formula>$O$108</formula>
    </cfRule>
  </conditionalFormatting>
  <conditionalFormatting sqref="BO108">
    <cfRule type="containsText" dxfId="2655" priority="2653" operator="containsText" text="Score">
      <formula>NOT(ISERROR(SEARCH("Score",BO108)))</formula>
    </cfRule>
    <cfRule type="cellIs" dxfId="2654" priority="2654" operator="greaterThan">
      <formula>$O$108</formula>
    </cfRule>
    <cfRule type="cellIs" dxfId="2653" priority="2655" operator="equal">
      <formula>$O$108</formula>
    </cfRule>
    <cfRule type="cellIs" dxfId="2652" priority="2656" operator="lessThan">
      <formula>$O$108</formula>
    </cfRule>
  </conditionalFormatting>
  <conditionalFormatting sqref="BP108">
    <cfRule type="containsText" dxfId="2651" priority="2649" operator="containsText" text="Score">
      <formula>NOT(ISERROR(SEARCH("Score",BP108)))</formula>
    </cfRule>
    <cfRule type="cellIs" dxfId="2650" priority="2650" operator="greaterThan">
      <formula>$O$108</formula>
    </cfRule>
    <cfRule type="cellIs" dxfId="2649" priority="2651" operator="equal">
      <formula>$O$108</formula>
    </cfRule>
    <cfRule type="cellIs" dxfId="2648" priority="2652" operator="lessThan">
      <formula>$O$108</formula>
    </cfRule>
  </conditionalFormatting>
  <conditionalFormatting sqref="BQ108">
    <cfRule type="containsText" dxfId="2647" priority="2645" operator="containsText" text="Score">
      <formula>NOT(ISERROR(SEARCH("Score",BQ108)))</formula>
    </cfRule>
    <cfRule type="cellIs" dxfId="2646" priority="2646" operator="greaterThan">
      <formula>$O$108</formula>
    </cfRule>
    <cfRule type="cellIs" dxfId="2645" priority="2647" operator="equal">
      <formula>$O$108</formula>
    </cfRule>
    <cfRule type="cellIs" dxfId="2644" priority="2648" operator="lessThan">
      <formula>$O$108</formula>
    </cfRule>
  </conditionalFormatting>
  <conditionalFormatting sqref="AN112">
    <cfRule type="containsText" dxfId="2643" priority="2641" operator="containsText" text="Score">
      <formula>NOT(ISERROR(SEARCH("Score",AN112)))</formula>
    </cfRule>
    <cfRule type="cellIs" dxfId="2642" priority="2642" operator="greaterThan">
      <formula>$O$112</formula>
    </cfRule>
    <cfRule type="cellIs" dxfId="2641" priority="2643" operator="equal">
      <formula>$O$112</formula>
    </cfRule>
    <cfRule type="cellIs" dxfId="2640" priority="2644" operator="lessThan">
      <formula>$O$112</formula>
    </cfRule>
  </conditionalFormatting>
  <conditionalFormatting sqref="AO112">
    <cfRule type="containsText" dxfId="2639" priority="2637" operator="containsText" text="Score">
      <formula>NOT(ISERROR(SEARCH("Score",AO112)))</formula>
    </cfRule>
    <cfRule type="cellIs" dxfId="2638" priority="2638" operator="greaterThan">
      <formula>$O$112</formula>
    </cfRule>
    <cfRule type="cellIs" dxfId="2637" priority="2639" operator="equal">
      <formula>$O$112</formula>
    </cfRule>
    <cfRule type="cellIs" dxfId="2636" priority="2640" operator="lessThan">
      <formula>$O$112</formula>
    </cfRule>
  </conditionalFormatting>
  <conditionalFormatting sqref="AP112">
    <cfRule type="containsText" dxfId="2635" priority="2633" operator="containsText" text="Score">
      <formula>NOT(ISERROR(SEARCH("Score",AP112)))</formula>
    </cfRule>
    <cfRule type="cellIs" dxfId="2634" priority="2634" operator="greaterThan">
      <formula>$O$112</formula>
    </cfRule>
    <cfRule type="cellIs" dxfId="2633" priority="2635" operator="equal">
      <formula>$O$112</formula>
    </cfRule>
    <cfRule type="cellIs" dxfId="2632" priority="2636" operator="lessThan">
      <formula>$O$112</formula>
    </cfRule>
  </conditionalFormatting>
  <conditionalFormatting sqref="AQ112">
    <cfRule type="containsText" dxfId="2631" priority="2629" operator="containsText" text="Score">
      <formula>NOT(ISERROR(SEARCH("Score",AQ112)))</formula>
    </cfRule>
    <cfRule type="cellIs" dxfId="2630" priority="2630" operator="greaterThan">
      <formula>$O$112</formula>
    </cfRule>
    <cfRule type="cellIs" dxfId="2629" priority="2631" operator="equal">
      <formula>$O$112</formula>
    </cfRule>
    <cfRule type="cellIs" dxfId="2628" priority="2632" operator="lessThan">
      <formula>$O$112</formula>
    </cfRule>
  </conditionalFormatting>
  <conditionalFormatting sqref="AR112">
    <cfRule type="containsText" dxfId="2627" priority="2625" operator="containsText" text="Score">
      <formula>NOT(ISERROR(SEARCH("Score",AR112)))</formula>
    </cfRule>
    <cfRule type="cellIs" dxfId="2626" priority="2626" operator="greaterThan">
      <formula>$O$112</formula>
    </cfRule>
    <cfRule type="cellIs" dxfId="2625" priority="2627" operator="equal">
      <formula>$O$112</formula>
    </cfRule>
    <cfRule type="cellIs" dxfId="2624" priority="2628" operator="lessThan">
      <formula>$O$112</formula>
    </cfRule>
  </conditionalFormatting>
  <conditionalFormatting sqref="AS112">
    <cfRule type="containsText" dxfId="2623" priority="2621" operator="containsText" text="Score">
      <formula>NOT(ISERROR(SEARCH("Score",AS112)))</formula>
    </cfRule>
    <cfRule type="cellIs" dxfId="2622" priority="2622" operator="greaterThan">
      <formula>$O$112</formula>
    </cfRule>
    <cfRule type="cellIs" dxfId="2621" priority="2623" operator="equal">
      <formula>$O$112</formula>
    </cfRule>
    <cfRule type="cellIs" dxfId="2620" priority="2624" operator="lessThan">
      <formula>$O$112</formula>
    </cfRule>
  </conditionalFormatting>
  <conditionalFormatting sqref="AT112">
    <cfRule type="containsText" dxfId="2619" priority="2617" operator="containsText" text="Score">
      <formula>NOT(ISERROR(SEARCH("Score",AT112)))</formula>
    </cfRule>
    <cfRule type="cellIs" dxfId="2618" priority="2618" operator="greaterThan">
      <formula>$O$112</formula>
    </cfRule>
    <cfRule type="cellIs" dxfId="2617" priority="2619" operator="equal">
      <formula>$O$112</formula>
    </cfRule>
    <cfRule type="cellIs" dxfId="2616" priority="2620" operator="lessThan">
      <formula>$O$112</formula>
    </cfRule>
  </conditionalFormatting>
  <conditionalFormatting sqref="AU112">
    <cfRule type="containsText" dxfId="2615" priority="2613" operator="containsText" text="Score">
      <formula>NOT(ISERROR(SEARCH("Score",AU112)))</formula>
    </cfRule>
    <cfRule type="cellIs" dxfId="2614" priority="2614" operator="greaterThan">
      <formula>$O$112</formula>
    </cfRule>
    <cfRule type="cellIs" dxfId="2613" priority="2615" operator="equal">
      <formula>$O$112</formula>
    </cfRule>
    <cfRule type="cellIs" dxfId="2612" priority="2616" operator="lessThan">
      <formula>$O$112</formula>
    </cfRule>
  </conditionalFormatting>
  <conditionalFormatting sqref="AV112">
    <cfRule type="containsText" dxfId="2611" priority="2609" operator="containsText" text="Score">
      <formula>NOT(ISERROR(SEARCH("Score",AV112)))</formula>
    </cfRule>
    <cfRule type="cellIs" dxfId="2610" priority="2610" operator="greaterThan">
      <formula>$O$112</formula>
    </cfRule>
    <cfRule type="cellIs" dxfId="2609" priority="2611" operator="equal">
      <formula>$O$112</formula>
    </cfRule>
    <cfRule type="cellIs" dxfId="2608" priority="2612" operator="lessThan">
      <formula>$O$112</formula>
    </cfRule>
  </conditionalFormatting>
  <conditionalFormatting sqref="AW112">
    <cfRule type="containsText" dxfId="2607" priority="2605" operator="containsText" text="Score">
      <formula>NOT(ISERROR(SEARCH("Score",AW112)))</formula>
    </cfRule>
    <cfRule type="cellIs" dxfId="2606" priority="2606" operator="greaterThan">
      <formula>$O$112</formula>
    </cfRule>
    <cfRule type="cellIs" dxfId="2605" priority="2607" operator="equal">
      <formula>$O$112</formula>
    </cfRule>
    <cfRule type="cellIs" dxfId="2604" priority="2608" operator="lessThan">
      <formula>$O$112</formula>
    </cfRule>
  </conditionalFormatting>
  <conditionalFormatting sqref="AX112">
    <cfRule type="containsText" dxfId="2603" priority="2601" operator="containsText" text="Score">
      <formula>NOT(ISERROR(SEARCH("Score",AX112)))</formula>
    </cfRule>
    <cfRule type="cellIs" dxfId="2602" priority="2602" operator="greaterThan">
      <formula>$O$112</formula>
    </cfRule>
    <cfRule type="cellIs" dxfId="2601" priority="2603" operator="equal">
      <formula>$O$112</formula>
    </cfRule>
    <cfRule type="cellIs" dxfId="2600" priority="2604" operator="lessThan">
      <formula>$O$112</formula>
    </cfRule>
  </conditionalFormatting>
  <conditionalFormatting sqref="AY112">
    <cfRule type="containsText" dxfId="2599" priority="2597" operator="containsText" text="Score">
      <formula>NOT(ISERROR(SEARCH("Score",AY112)))</formula>
    </cfRule>
    <cfRule type="cellIs" dxfId="2598" priority="2598" operator="greaterThan">
      <formula>$O$112</formula>
    </cfRule>
    <cfRule type="cellIs" dxfId="2597" priority="2599" operator="equal">
      <formula>$O$112</formula>
    </cfRule>
    <cfRule type="cellIs" dxfId="2596" priority="2600" operator="lessThan">
      <formula>$O$112</formula>
    </cfRule>
  </conditionalFormatting>
  <conditionalFormatting sqref="AZ112">
    <cfRule type="containsText" dxfId="2595" priority="2593" operator="containsText" text="Score">
      <formula>NOT(ISERROR(SEARCH("Score",AZ112)))</formula>
    </cfRule>
    <cfRule type="cellIs" dxfId="2594" priority="2594" operator="greaterThan">
      <formula>$O$112</formula>
    </cfRule>
    <cfRule type="cellIs" dxfId="2593" priority="2595" operator="equal">
      <formula>$O$112</formula>
    </cfRule>
    <cfRule type="cellIs" dxfId="2592" priority="2596" operator="lessThan">
      <formula>$O$112</formula>
    </cfRule>
  </conditionalFormatting>
  <conditionalFormatting sqref="BA112">
    <cfRule type="containsText" dxfId="2591" priority="2589" operator="containsText" text="Score">
      <formula>NOT(ISERROR(SEARCH("Score",BA112)))</formula>
    </cfRule>
    <cfRule type="cellIs" dxfId="2590" priority="2590" operator="greaterThan">
      <formula>$O$112</formula>
    </cfRule>
    <cfRule type="cellIs" dxfId="2589" priority="2591" operator="equal">
      <formula>$O$112</formula>
    </cfRule>
    <cfRule type="cellIs" dxfId="2588" priority="2592" operator="lessThan">
      <formula>$O$112</formula>
    </cfRule>
  </conditionalFormatting>
  <conditionalFormatting sqref="BB112">
    <cfRule type="containsText" dxfId="2587" priority="2585" operator="containsText" text="Score">
      <formula>NOT(ISERROR(SEARCH("Score",BB112)))</formula>
    </cfRule>
    <cfRule type="cellIs" dxfId="2586" priority="2586" operator="greaterThan">
      <formula>$O$112</formula>
    </cfRule>
    <cfRule type="cellIs" dxfId="2585" priority="2587" operator="equal">
      <formula>$O$112</formula>
    </cfRule>
    <cfRule type="cellIs" dxfId="2584" priority="2588" operator="lessThan">
      <formula>$O$112</formula>
    </cfRule>
  </conditionalFormatting>
  <conditionalFormatting sqref="BC112">
    <cfRule type="containsText" dxfId="2583" priority="2581" operator="containsText" text="Score">
      <formula>NOT(ISERROR(SEARCH("Score",BC112)))</formula>
    </cfRule>
    <cfRule type="cellIs" dxfId="2582" priority="2582" operator="greaterThan">
      <formula>$O$112</formula>
    </cfRule>
    <cfRule type="cellIs" dxfId="2581" priority="2583" operator="equal">
      <formula>$O$112</formula>
    </cfRule>
    <cfRule type="cellIs" dxfId="2580" priority="2584" operator="lessThan">
      <formula>$O$112</formula>
    </cfRule>
  </conditionalFormatting>
  <conditionalFormatting sqref="BD112">
    <cfRule type="containsText" dxfId="2579" priority="2577" operator="containsText" text="Score">
      <formula>NOT(ISERROR(SEARCH("Score",BD112)))</formula>
    </cfRule>
    <cfRule type="cellIs" dxfId="2578" priority="2578" operator="greaterThan">
      <formula>$O$112</formula>
    </cfRule>
    <cfRule type="cellIs" dxfId="2577" priority="2579" operator="equal">
      <formula>$O$112</formula>
    </cfRule>
    <cfRule type="cellIs" dxfId="2576" priority="2580" operator="lessThan">
      <formula>$O$112</formula>
    </cfRule>
  </conditionalFormatting>
  <conditionalFormatting sqref="BE112">
    <cfRule type="containsText" dxfId="2575" priority="2573" operator="containsText" text="Score">
      <formula>NOT(ISERROR(SEARCH("Score",BE112)))</formula>
    </cfRule>
    <cfRule type="cellIs" dxfId="2574" priority="2574" operator="greaterThan">
      <formula>$O$112</formula>
    </cfRule>
    <cfRule type="cellIs" dxfId="2573" priority="2575" operator="equal">
      <formula>$O$112</formula>
    </cfRule>
    <cfRule type="cellIs" dxfId="2572" priority="2576" operator="lessThan">
      <formula>$O$112</formula>
    </cfRule>
  </conditionalFormatting>
  <conditionalFormatting sqref="BF112">
    <cfRule type="containsText" dxfId="2571" priority="2569" operator="containsText" text="Score">
      <formula>NOT(ISERROR(SEARCH("Score",BF112)))</formula>
    </cfRule>
    <cfRule type="cellIs" dxfId="2570" priority="2570" operator="greaterThan">
      <formula>$O$112</formula>
    </cfRule>
    <cfRule type="cellIs" dxfId="2569" priority="2571" operator="equal">
      <formula>$O$112</formula>
    </cfRule>
    <cfRule type="cellIs" dxfId="2568" priority="2572" operator="lessThan">
      <formula>$O$112</formula>
    </cfRule>
  </conditionalFormatting>
  <conditionalFormatting sqref="BG112">
    <cfRule type="containsText" dxfId="2567" priority="2565" operator="containsText" text="Score">
      <formula>NOT(ISERROR(SEARCH("Score",BG112)))</formula>
    </cfRule>
    <cfRule type="cellIs" dxfId="2566" priority="2566" operator="greaterThan">
      <formula>$O$112</formula>
    </cfRule>
    <cfRule type="cellIs" dxfId="2565" priority="2567" operator="equal">
      <formula>$O$112</formula>
    </cfRule>
    <cfRule type="cellIs" dxfId="2564" priority="2568" operator="lessThan">
      <formula>$O$112</formula>
    </cfRule>
  </conditionalFormatting>
  <conditionalFormatting sqref="BH112">
    <cfRule type="containsText" dxfId="2563" priority="2561" operator="containsText" text="Score">
      <formula>NOT(ISERROR(SEARCH("Score",BH112)))</formula>
    </cfRule>
    <cfRule type="cellIs" dxfId="2562" priority="2562" operator="greaterThan">
      <formula>$O$112</formula>
    </cfRule>
    <cfRule type="cellIs" dxfId="2561" priority="2563" operator="equal">
      <formula>$O$112</formula>
    </cfRule>
    <cfRule type="cellIs" dxfId="2560" priority="2564" operator="lessThan">
      <formula>$O$112</formula>
    </cfRule>
  </conditionalFormatting>
  <conditionalFormatting sqref="BI112">
    <cfRule type="containsText" dxfId="2559" priority="2557" operator="containsText" text="Score">
      <formula>NOT(ISERROR(SEARCH("Score",BI112)))</formula>
    </cfRule>
    <cfRule type="cellIs" dxfId="2558" priority="2558" operator="greaterThan">
      <formula>$O$112</formula>
    </cfRule>
    <cfRule type="cellIs" dxfId="2557" priority="2559" operator="equal">
      <formula>$O$112</formula>
    </cfRule>
    <cfRule type="cellIs" dxfId="2556" priority="2560" operator="lessThan">
      <formula>$O$112</formula>
    </cfRule>
  </conditionalFormatting>
  <conditionalFormatting sqref="BJ112">
    <cfRule type="containsText" dxfId="2555" priority="2553" operator="containsText" text="Score">
      <formula>NOT(ISERROR(SEARCH("Score",BJ112)))</formula>
    </cfRule>
    <cfRule type="cellIs" dxfId="2554" priority="2554" operator="greaterThan">
      <formula>$O$112</formula>
    </cfRule>
    <cfRule type="cellIs" dxfId="2553" priority="2555" operator="equal">
      <formula>$O$112</formula>
    </cfRule>
    <cfRule type="cellIs" dxfId="2552" priority="2556" operator="lessThan">
      <formula>$O$112</formula>
    </cfRule>
  </conditionalFormatting>
  <conditionalFormatting sqref="BK112">
    <cfRule type="containsText" dxfId="2551" priority="2549" operator="containsText" text="Score">
      <formula>NOT(ISERROR(SEARCH("Score",BK112)))</formula>
    </cfRule>
    <cfRule type="cellIs" dxfId="2550" priority="2550" operator="greaterThan">
      <formula>$O$112</formula>
    </cfRule>
    <cfRule type="cellIs" dxfId="2549" priority="2551" operator="equal">
      <formula>$O$112</formula>
    </cfRule>
    <cfRule type="cellIs" dxfId="2548" priority="2552" operator="lessThan">
      <formula>$O$112</formula>
    </cfRule>
  </conditionalFormatting>
  <conditionalFormatting sqref="BL112">
    <cfRule type="containsText" dxfId="2547" priority="2545" operator="containsText" text="Score">
      <formula>NOT(ISERROR(SEARCH("Score",BL112)))</formula>
    </cfRule>
    <cfRule type="cellIs" dxfId="2546" priority="2546" operator="greaterThan">
      <formula>$O$112</formula>
    </cfRule>
    <cfRule type="cellIs" dxfId="2545" priority="2547" operator="equal">
      <formula>$O$112</formula>
    </cfRule>
    <cfRule type="cellIs" dxfId="2544" priority="2548" operator="lessThan">
      <formula>$O$112</formula>
    </cfRule>
  </conditionalFormatting>
  <conditionalFormatting sqref="BM112">
    <cfRule type="containsText" dxfId="2543" priority="2541" operator="containsText" text="Score">
      <formula>NOT(ISERROR(SEARCH("Score",BM112)))</formula>
    </cfRule>
    <cfRule type="cellIs" dxfId="2542" priority="2542" operator="greaterThan">
      <formula>$O$112</formula>
    </cfRule>
    <cfRule type="cellIs" dxfId="2541" priority="2543" operator="equal">
      <formula>$O$112</formula>
    </cfRule>
    <cfRule type="cellIs" dxfId="2540" priority="2544" operator="lessThan">
      <formula>$O$112</formula>
    </cfRule>
  </conditionalFormatting>
  <conditionalFormatting sqref="BN112">
    <cfRule type="containsText" dxfId="2539" priority="2537" operator="containsText" text="Score">
      <formula>NOT(ISERROR(SEARCH("Score",BN112)))</formula>
    </cfRule>
    <cfRule type="cellIs" dxfId="2538" priority="2538" operator="greaterThan">
      <formula>$O$112</formula>
    </cfRule>
    <cfRule type="cellIs" dxfId="2537" priority="2539" operator="equal">
      <formula>$O$112</formula>
    </cfRule>
    <cfRule type="cellIs" dxfId="2536" priority="2540" operator="lessThan">
      <formula>$O$112</formula>
    </cfRule>
  </conditionalFormatting>
  <conditionalFormatting sqref="BO112">
    <cfRule type="containsText" dxfId="2535" priority="2533" operator="containsText" text="Score">
      <formula>NOT(ISERROR(SEARCH("Score",BO112)))</formula>
    </cfRule>
    <cfRule type="cellIs" dxfId="2534" priority="2534" operator="greaterThan">
      <formula>$O$112</formula>
    </cfRule>
    <cfRule type="cellIs" dxfId="2533" priority="2535" operator="equal">
      <formula>$O$112</formula>
    </cfRule>
    <cfRule type="cellIs" dxfId="2532" priority="2536" operator="lessThan">
      <formula>$O$112</formula>
    </cfRule>
  </conditionalFormatting>
  <conditionalFormatting sqref="BP112">
    <cfRule type="containsText" dxfId="2531" priority="2529" operator="containsText" text="Score">
      <formula>NOT(ISERROR(SEARCH("Score",BP112)))</formula>
    </cfRule>
    <cfRule type="cellIs" dxfId="2530" priority="2530" operator="greaterThan">
      <formula>$O$112</formula>
    </cfRule>
    <cfRule type="cellIs" dxfId="2529" priority="2531" operator="equal">
      <formula>$O$112</formula>
    </cfRule>
    <cfRule type="cellIs" dxfId="2528" priority="2532" operator="lessThan">
      <formula>$O$112</formula>
    </cfRule>
  </conditionalFormatting>
  <conditionalFormatting sqref="BQ112">
    <cfRule type="containsText" dxfId="2527" priority="2525" operator="containsText" text="Score">
      <formula>NOT(ISERROR(SEARCH("Score",BQ112)))</formula>
    </cfRule>
    <cfRule type="cellIs" dxfId="2526" priority="2526" operator="greaterThan">
      <formula>$O$112</formula>
    </cfRule>
    <cfRule type="cellIs" dxfId="2525" priority="2527" operator="equal">
      <formula>$O$112</formula>
    </cfRule>
    <cfRule type="cellIs" dxfId="2524" priority="2528" operator="lessThan">
      <formula>$O$112</formula>
    </cfRule>
  </conditionalFormatting>
  <conditionalFormatting sqref="AN116">
    <cfRule type="containsText" dxfId="2523" priority="2521" operator="containsText" text="Score">
      <formula>NOT(ISERROR(SEARCH("Score",AN116)))</formula>
    </cfRule>
    <cfRule type="cellIs" dxfId="2522" priority="2522" operator="greaterThan">
      <formula>$O$116</formula>
    </cfRule>
    <cfRule type="cellIs" dxfId="2521" priority="2523" operator="equal">
      <formula>$O$116</formula>
    </cfRule>
    <cfRule type="cellIs" dxfId="2520" priority="2524" operator="lessThan">
      <formula>$O$116</formula>
    </cfRule>
  </conditionalFormatting>
  <conditionalFormatting sqref="AO116">
    <cfRule type="containsText" dxfId="2519" priority="2517" operator="containsText" text="Score">
      <formula>NOT(ISERROR(SEARCH("Score",AO116)))</formula>
    </cfRule>
    <cfRule type="cellIs" dxfId="2518" priority="2518" operator="greaterThan">
      <formula>$O$116</formula>
    </cfRule>
    <cfRule type="cellIs" dxfId="2517" priority="2519" operator="equal">
      <formula>$O$116</formula>
    </cfRule>
    <cfRule type="cellIs" dxfId="2516" priority="2520" operator="lessThan">
      <formula>$O$116</formula>
    </cfRule>
  </conditionalFormatting>
  <conditionalFormatting sqref="AP116">
    <cfRule type="containsText" dxfId="2515" priority="2513" operator="containsText" text="Score">
      <formula>NOT(ISERROR(SEARCH("Score",AP116)))</formula>
    </cfRule>
    <cfRule type="cellIs" dxfId="2514" priority="2514" operator="greaterThan">
      <formula>$O$116</formula>
    </cfRule>
    <cfRule type="cellIs" dxfId="2513" priority="2515" operator="equal">
      <formula>$O$116</formula>
    </cfRule>
    <cfRule type="cellIs" dxfId="2512" priority="2516" operator="lessThan">
      <formula>$O$116</formula>
    </cfRule>
  </conditionalFormatting>
  <conditionalFormatting sqref="AQ116">
    <cfRule type="containsText" dxfId="2511" priority="2509" operator="containsText" text="Score">
      <formula>NOT(ISERROR(SEARCH("Score",AQ116)))</formula>
    </cfRule>
    <cfRule type="cellIs" dxfId="2510" priority="2510" operator="greaterThan">
      <formula>$O$116</formula>
    </cfRule>
    <cfRule type="cellIs" dxfId="2509" priority="2511" operator="equal">
      <formula>$O$116</formula>
    </cfRule>
    <cfRule type="cellIs" dxfId="2508" priority="2512" operator="lessThan">
      <formula>$O$116</formula>
    </cfRule>
  </conditionalFormatting>
  <conditionalFormatting sqref="AR116">
    <cfRule type="containsText" dxfId="2507" priority="2505" operator="containsText" text="Score">
      <formula>NOT(ISERROR(SEARCH("Score",AR116)))</formula>
    </cfRule>
    <cfRule type="cellIs" dxfId="2506" priority="2506" operator="greaterThan">
      <formula>$O$116</formula>
    </cfRule>
    <cfRule type="cellIs" dxfId="2505" priority="2507" operator="equal">
      <formula>$O$116</formula>
    </cfRule>
    <cfRule type="cellIs" dxfId="2504" priority="2508" operator="lessThan">
      <formula>$O$116</formula>
    </cfRule>
  </conditionalFormatting>
  <conditionalFormatting sqref="AS116">
    <cfRule type="containsText" dxfId="2503" priority="2501" operator="containsText" text="Score">
      <formula>NOT(ISERROR(SEARCH("Score",AS116)))</formula>
    </cfRule>
    <cfRule type="cellIs" dxfId="2502" priority="2502" operator="greaterThan">
      <formula>$O$116</formula>
    </cfRule>
    <cfRule type="cellIs" dxfId="2501" priority="2503" operator="equal">
      <formula>$O$116</formula>
    </cfRule>
    <cfRule type="cellIs" dxfId="2500" priority="2504" operator="lessThan">
      <formula>$O$116</formula>
    </cfRule>
  </conditionalFormatting>
  <conditionalFormatting sqref="AT116">
    <cfRule type="containsText" dxfId="2499" priority="2497" operator="containsText" text="Score">
      <formula>NOT(ISERROR(SEARCH("Score",AT116)))</formula>
    </cfRule>
    <cfRule type="cellIs" dxfId="2498" priority="2498" operator="greaterThan">
      <formula>$O$116</formula>
    </cfRule>
    <cfRule type="cellIs" dxfId="2497" priority="2499" operator="equal">
      <formula>$O$116</formula>
    </cfRule>
    <cfRule type="cellIs" dxfId="2496" priority="2500" operator="lessThan">
      <formula>$O$116</formula>
    </cfRule>
  </conditionalFormatting>
  <conditionalFormatting sqref="AU116">
    <cfRule type="containsText" dxfId="2495" priority="2493" operator="containsText" text="Score">
      <formula>NOT(ISERROR(SEARCH("Score",AU116)))</formula>
    </cfRule>
    <cfRule type="cellIs" dxfId="2494" priority="2494" operator="greaterThan">
      <formula>$O$116</formula>
    </cfRule>
    <cfRule type="cellIs" dxfId="2493" priority="2495" operator="equal">
      <formula>$O$116</formula>
    </cfRule>
    <cfRule type="cellIs" dxfId="2492" priority="2496" operator="lessThan">
      <formula>$O$116</formula>
    </cfRule>
  </conditionalFormatting>
  <conditionalFormatting sqref="AV116">
    <cfRule type="containsText" dxfId="2491" priority="2489" operator="containsText" text="Score">
      <formula>NOT(ISERROR(SEARCH("Score",AV116)))</formula>
    </cfRule>
    <cfRule type="cellIs" dxfId="2490" priority="2490" operator="greaterThan">
      <formula>$O$116</formula>
    </cfRule>
    <cfRule type="cellIs" dxfId="2489" priority="2491" operator="equal">
      <formula>$O$116</formula>
    </cfRule>
    <cfRule type="cellIs" dxfId="2488" priority="2492" operator="lessThan">
      <formula>$O$116</formula>
    </cfRule>
  </conditionalFormatting>
  <conditionalFormatting sqref="AW116">
    <cfRule type="containsText" dxfId="2487" priority="2485" operator="containsText" text="Score">
      <formula>NOT(ISERROR(SEARCH("Score",AW116)))</formula>
    </cfRule>
    <cfRule type="cellIs" dxfId="2486" priority="2486" operator="greaterThan">
      <formula>$O$116</formula>
    </cfRule>
    <cfRule type="cellIs" dxfId="2485" priority="2487" operator="equal">
      <formula>$O$116</formula>
    </cfRule>
    <cfRule type="cellIs" dxfId="2484" priority="2488" operator="lessThan">
      <formula>$O$116</formula>
    </cfRule>
  </conditionalFormatting>
  <conditionalFormatting sqref="AX116">
    <cfRule type="containsText" dxfId="2483" priority="2481" operator="containsText" text="Score">
      <formula>NOT(ISERROR(SEARCH("Score",AX116)))</formula>
    </cfRule>
    <cfRule type="cellIs" dxfId="2482" priority="2482" operator="greaterThan">
      <formula>$O$116</formula>
    </cfRule>
    <cfRule type="cellIs" dxfId="2481" priority="2483" operator="equal">
      <formula>$O$116</formula>
    </cfRule>
    <cfRule type="cellIs" dxfId="2480" priority="2484" operator="lessThan">
      <formula>$O$116</formula>
    </cfRule>
  </conditionalFormatting>
  <conditionalFormatting sqref="AY116">
    <cfRule type="containsText" dxfId="2479" priority="2477" operator="containsText" text="Score">
      <formula>NOT(ISERROR(SEARCH("Score",AY116)))</formula>
    </cfRule>
    <cfRule type="cellIs" dxfId="2478" priority="2478" operator="greaterThan">
      <formula>$O$116</formula>
    </cfRule>
    <cfRule type="cellIs" dxfId="2477" priority="2479" operator="equal">
      <formula>$O$116</formula>
    </cfRule>
    <cfRule type="cellIs" dxfId="2476" priority="2480" operator="lessThan">
      <formula>$O$116</formula>
    </cfRule>
  </conditionalFormatting>
  <conditionalFormatting sqref="AZ116">
    <cfRule type="containsText" dxfId="2475" priority="2473" operator="containsText" text="Score">
      <formula>NOT(ISERROR(SEARCH("Score",AZ116)))</formula>
    </cfRule>
    <cfRule type="cellIs" dxfId="2474" priority="2474" operator="greaterThan">
      <formula>$O$116</formula>
    </cfRule>
    <cfRule type="cellIs" dxfId="2473" priority="2475" operator="equal">
      <formula>$O$116</formula>
    </cfRule>
    <cfRule type="cellIs" dxfId="2472" priority="2476" operator="lessThan">
      <formula>$O$116</formula>
    </cfRule>
  </conditionalFormatting>
  <conditionalFormatting sqref="BA116">
    <cfRule type="containsText" dxfId="2471" priority="2469" operator="containsText" text="Score">
      <formula>NOT(ISERROR(SEARCH("Score",BA116)))</formula>
    </cfRule>
    <cfRule type="cellIs" dxfId="2470" priority="2470" operator="greaterThan">
      <formula>$O$116</formula>
    </cfRule>
    <cfRule type="cellIs" dxfId="2469" priority="2471" operator="equal">
      <formula>$O$116</formula>
    </cfRule>
    <cfRule type="cellIs" dxfId="2468" priority="2472" operator="lessThan">
      <formula>$O$116</formula>
    </cfRule>
  </conditionalFormatting>
  <conditionalFormatting sqref="BB116">
    <cfRule type="containsText" dxfId="2467" priority="2465" operator="containsText" text="Score">
      <formula>NOT(ISERROR(SEARCH("Score",BB116)))</formula>
    </cfRule>
    <cfRule type="cellIs" dxfId="2466" priority="2466" operator="greaterThan">
      <formula>$O$116</formula>
    </cfRule>
    <cfRule type="cellIs" dxfId="2465" priority="2467" operator="equal">
      <formula>$O$116</formula>
    </cfRule>
    <cfRule type="cellIs" dxfId="2464" priority="2468" operator="lessThan">
      <formula>$O$116</formula>
    </cfRule>
  </conditionalFormatting>
  <conditionalFormatting sqref="BC116">
    <cfRule type="containsText" dxfId="2463" priority="2461" operator="containsText" text="Score">
      <formula>NOT(ISERROR(SEARCH("Score",BC116)))</formula>
    </cfRule>
    <cfRule type="cellIs" dxfId="2462" priority="2462" operator="greaterThan">
      <formula>$O$116</formula>
    </cfRule>
    <cfRule type="cellIs" dxfId="2461" priority="2463" operator="equal">
      <formula>$O$116</formula>
    </cfRule>
    <cfRule type="cellIs" dxfId="2460" priority="2464" operator="lessThan">
      <formula>$O$116</formula>
    </cfRule>
  </conditionalFormatting>
  <conditionalFormatting sqref="BD116">
    <cfRule type="containsText" dxfId="2459" priority="2457" operator="containsText" text="Score">
      <formula>NOT(ISERROR(SEARCH("Score",BD116)))</formula>
    </cfRule>
    <cfRule type="cellIs" dxfId="2458" priority="2458" operator="greaterThan">
      <formula>$O$116</formula>
    </cfRule>
    <cfRule type="cellIs" dxfId="2457" priority="2459" operator="equal">
      <formula>$O$116</formula>
    </cfRule>
    <cfRule type="cellIs" dxfId="2456" priority="2460" operator="lessThan">
      <formula>$O$116</formula>
    </cfRule>
  </conditionalFormatting>
  <conditionalFormatting sqref="BE116">
    <cfRule type="containsText" dxfId="2455" priority="2453" operator="containsText" text="Score">
      <formula>NOT(ISERROR(SEARCH("Score",BE116)))</formula>
    </cfRule>
    <cfRule type="cellIs" dxfId="2454" priority="2454" operator="greaterThan">
      <formula>$O$116</formula>
    </cfRule>
    <cfRule type="cellIs" dxfId="2453" priority="2455" operator="equal">
      <formula>$O$116</formula>
    </cfRule>
    <cfRule type="cellIs" dxfId="2452" priority="2456" operator="lessThan">
      <formula>$O$116</formula>
    </cfRule>
  </conditionalFormatting>
  <conditionalFormatting sqref="BF116">
    <cfRule type="containsText" dxfId="2451" priority="2449" operator="containsText" text="Score">
      <formula>NOT(ISERROR(SEARCH("Score",BF116)))</formula>
    </cfRule>
    <cfRule type="cellIs" dxfId="2450" priority="2450" operator="greaterThan">
      <formula>$O$116</formula>
    </cfRule>
    <cfRule type="cellIs" dxfId="2449" priority="2451" operator="equal">
      <formula>$O$116</formula>
    </cfRule>
    <cfRule type="cellIs" dxfId="2448" priority="2452" operator="lessThan">
      <formula>$O$116</formula>
    </cfRule>
  </conditionalFormatting>
  <conditionalFormatting sqref="BG116">
    <cfRule type="containsText" dxfId="2447" priority="2445" operator="containsText" text="Score">
      <formula>NOT(ISERROR(SEARCH("Score",BG116)))</formula>
    </cfRule>
    <cfRule type="cellIs" dxfId="2446" priority="2446" operator="greaterThan">
      <formula>$O$116</formula>
    </cfRule>
    <cfRule type="cellIs" dxfId="2445" priority="2447" operator="equal">
      <formula>$O$116</formula>
    </cfRule>
    <cfRule type="cellIs" dxfId="2444" priority="2448" operator="lessThan">
      <formula>$O$116</formula>
    </cfRule>
  </conditionalFormatting>
  <conditionalFormatting sqref="BH116">
    <cfRule type="containsText" dxfId="2443" priority="2441" operator="containsText" text="Score">
      <formula>NOT(ISERROR(SEARCH("Score",BH116)))</formula>
    </cfRule>
    <cfRule type="cellIs" dxfId="2442" priority="2442" operator="greaterThan">
      <formula>$O$116</formula>
    </cfRule>
    <cfRule type="cellIs" dxfId="2441" priority="2443" operator="equal">
      <formula>$O$116</formula>
    </cfRule>
    <cfRule type="cellIs" dxfId="2440" priority="2444" operator="lessThan">
      <formula>$O$116</formula>
    </cfRule>
  </conditionalFormatting>
  <conditionalFormatting sqref="BI116">
    <cfRule type="containsText" dxfId="2439" priority="2437" operator="containsText" text="Score">
      <formula>NOT(ISERROR(SEARCH("Score",BI116)))</formula>
    </cfRule>
    <cfRule type="cellIs" dxfId="2438" priority="2438" operator="greaterThan">
      <formula>$O$116</formula>
    </cfRule>
    <cfRule type="cellIs" dxfId="2437" priority="2439" operator="equal">
      <formula>$O$116</formula>
    </cfRule>
    <cfRule type="cellIs" dxfId="2436" priority="2440" operator="lessThan">
      <formula>$O$116</formula>
    </cfRule>
  </conditionalFormatting>
  <conditionalFormatting sqref="BJ116">
    <cfRule type="containsText" dxfId="2435" priority="2433" operator="containsText" text="Score">
      <formula>NOT(ISERROR(SEARCH("Score",BJ116)))</formula>
    </cfRule>
    <cfRule type="cellIs" dxfId="2434" priority="2434" operator="greaterThan">
      <formula>$O$116</formula>
    </cfRule>
    <cfRule type="cellIs" dxfId="2433" priority="2435" operator="equal">
      <formula>$O$116</formula>
    </cfRule>
    <cfRule type="cellIs" dxfId="2432" priority="2436" operator="lessThan">
      <formula>$O$116</formula>
    </cfRule>
  </conditionalFormatting>
  <conditionalFormatting sqref="BK116">
    <cfRule type="containsText" dxfId="2431" priority="2429" operator="containsText" text="Score">
      <formula>NOT(ISERROR(SEARCH("Score",BK116)))</formula>
    </cfRule>
    <cfRule type="cellIs" dxfId="2430" priority="2430" operator="greaterThan">
      <formula>$O$116</formula>
    </cfRule>
    <cfRule type="cellIs" dxfId="2429" priority="2431" operator="equal">
      <formula>$O$116</formula>
    </cfRule>
    <cfRule type="cellIs" dxfId="2428" priority="2432" operator="lessThan">
      <formula>$O$116</formula>
    </cfRule>
  </conditionalFormatting>
  <conditionalFormatting sqref="BL116">
    <cfRule type="containsText" dxfId="2427" priority="2425" operator="containsText" text="Score">
      <formula>NOT(ISERROR(SEARCH("Score",BL116)))</formula>
    </cfRule>
    <cfRule type="cellIs" dxfId="2426" priority="2426" operator="greaterThan">
      <formula>$O$116</formula>
    </cfRule>
    <cfRule type="cellIs" dxfId="2425" priority="2427" operator="equal">
      <formula>$O$116</formula>
    </cfRule>
    <cfRule type="cellIs" dxfId="2424" priority="2428" operator="lessThan">
      <formula>$O$116</formula>
    </cfRule>
  </conditionalFormatting>
  <conditionalFormatting sqref="BM116">
    <cfRule type="containsText" dxfId="2423" priority="2421" operator="containsText" text="Score">
      <formula>NOT(ISERROR(SEARCH("Score",BM116)))</formula>
    </cfRule>
    <cfRule type="cellIs" dxfId="2422" priority="2422" operator="greaterThan">
      <formula>$O$116</formula>
    </cfRule>
    <cfRule type="cellIs" dxfId="2421" priority="2423" operator="equal">
      <formula>$O$116</formula>
    </cfRule>
    <cfRule type="cellIs" dxfId="2420" priority="2424" operator="lessThan">
      <formula>$O$116</formula>
    </cfRule>
  </conditionalFormatting>
  <conditionalFormatting sqref="BN116">
    <cfRule type="containsText" dxfId="2419" priority="2417" operator="containsText" text="Score">
      <formula>NOT(ISERROR(SEARCH("Score",BN116)))</formula>
    </cfRule>
    <cfRule type="cellIs" dxfId="2418" priority="2418" operator="greaterThan">
      <formula>$O$116</formula>
    </cfRule>
    <cfRule type="cellIs" dxfId="2417" priority="2419" operator="equal">
      <formula>$O$116</formula>
    </cfRule>
    <cfRule type="cellIs" dxfId="2416" priority="2420" operator="lessThan">
      <formula>$O$116</formula>
    </cfRule>
  </conditionalFormatting>
  <conditionalFormatting sqref="BO116">
    <cfRule type="containsText" dxfId="2415" priority="2413" operator="containsText" text="Score">
      <formula>NOT(ISERROR(SEARCH("Score",BO116)))</formula>
    </cfRule>
    <cfRule type="cellIs" dxfId="2414" priority="2414" operator="greaterThan">
      <formula>$O$116</formula>
    </cfRule>
    <cfRule type="cellIs" dxfId="2413" priority="2415" operator="equal">
      <formula>$O$116</formula>
    </cfRule>
    <cfRule type="cellIs" dxfId="2412" priority="2416" operator="lessThan">
      <formula>$O$116</formula>
    </cfRule>
  </conditionalFormatting>
  <conditionalFormatting sqref="BP116">
    <cfRule type="containsText" dxfId="2411" priority="2409" operator="containsText" text="Score">
      <formula>NOT(ISERROR(SEARCH("Score",BP116)))</formula>
    </cfRule>
    <cfRule type="cellIs" dxfId="2410" priority="2410" operator="greaterThan">
      <formula>$O$116</formula>
    </cfRule>
    <cfRule type="cellIs" dxfId="2409" priority="2411" operator="equal">
      <formula>$O$116</formula>
    </cfRule>
    <cfRule type="cellIs" dxfId="2408" priority="2412" operator="lessThan">
      <formula>$O$116</formula>
    </cfRule>
  </conditionalFormatting>
  <conditionalFormatting sqref="BQ116">
    <cfRule type="containsText" dxfId="2407" priority="2405" operator="containsText" text="Score">
      <formula>NOT(ISERROR(SEARCH("Score",BQ116)))</formula>
    </cfRule>
    <cfRule type="cellIs" dxfId="2406" priority="2406" operator="greaterThan">
      <formula>$O$116</formula>
    </cfRule>
    <cfRule type="cellIs" dxfId="2405" priority="2407" operator="equal">
      <formula>$O$116</formula>
    </cfRule>
    <cfRule type="cellIs" dxfId="2404" priority="2408" operator="lessThan">
      <formula>$O$116</formula>
    </cfRule>
  </conditionalFormatting>
  <conditionalFormatting sqref="AN120">
    <cfRule type="containsText" dxfId="2403" priority="2401" operator="containsText" text="Score">
      <formula>NOT(ISERROR(SEARCH("Score",AN120)))</formula>
    </cfRule>
    <cfRule type="cellIs" dxfId="2402" priority="2402" operator="greaterThan">
      <formula>$O$120</formula>
    </cfRule>
    <cfRule type="cellIs" dxfId="2401" priority="2403" operator="equal">
      <formula>$O$120</formula>
    </cfRule>
    <cfRule type="cellIs" dxfId="2400" priority="2404" operator="lessThan">
      <formula>$O$120</formula>
    </cfRule>
  </conditionalFormatting>
  <conditionalFormatting sqref="AO120">
    <cfRule type="containsText" dxfId="2399" priority="2397" operator="containsText" text="Score">
      <formula>NOT(ISERROR(SEARCH("Score",AO120)))</formula>
    </cfRule>
    <cfRule type="cellIs" dxfId="2398" priority="2398" operator="greaterThan">
      <formula>$O$120</formula>
    </cfRule>
    <cfRule type="cellIs" dxfId="2397" priority="2399" operator="equal">
      <formula>$O$120</formula>
    </cfRule>
    <cfRule type="cellIs" dxfId="2396" priority="2400" operator="lessThan">
      <formula>$O$120</formula>
    </cfRule>
  </conditionalFormatting>
  <conditionalFormatting sqref="AP120">
    <cfRule type="containsText" dxfId="2395" priority="2393" operator="containsText" text="Score">
      <formula>NOT(ISERROR(SEARCH("Score",AP120)))</formula>
    </cfRule>
    <cfRule type="cellIs" dxfId="2394" priority="2394" operator="greaterThan">
      <formula>$O$120</formula>
    </cfRule>
    <cfRule type="cellIs" dxfId="2393" priority="2395" operator="equal">
      <formula>$O$120</formula>
    </cfRule>
    <cfRule type="cellIs" dxfId="2392" priority="2396" operator="lessThan">
      <formula>$O$120</formula>
    </cfRule>
  </conditionalFormatting>
  <conditionalFormatting sqref="AQ120">
    <cfRule type="containsText" dxfId="2391" priority="2389" operator="containsText" text="Score">
      <formula>NOT(ISERROR(SEARCH("Score",AQ120)))</formula>
    </cfRule>
    <cfRule type="cellIs" dxfId="2390" priority="2390" operator="greaterThan">
      <formula>$O$120</formula>
    </cfRule>
    <cfRule type="cellIs" dxfId="2389" priority="2391" operator="equal">
      <formula>$O$120</formula>
    </cfRule>
    <cfRule type="cellIs" dxfId="2388" priority="2392" operator="lessThan">
      <formula>$O$120</formula>
    </cfRule>
  </conditionalFormatting>
  <conditionalFormatting sqref="AR120">
    <cfRule type="containsText" dxfId="2387" priority="2385" operator="containsText" text="Score">
      <formula>NOT(ISERROR(SEARCH("Score",AR120)))</formula>
    </cfRule>
    <cfRule type="cellIs" dxfId="2386" priority="2386" operator="greaterThan">
      <formula>$O$120</formula>
    </cfRule>
    <cfRule type="cellIs" dxfId="2385" priority="2387" operator="equal">
      <formula>$O$120</formula>
    </cfRule>
    <cfRule type="cellIs" dxfId="2384" priority="2388" operator="lessThan">
      <formula>$O$120</formula>
    </cfRule>
  </conditionalFormatting>
  <conditionalFormatting sqref="AS120">
    <cfRule type="containsText" dxfId="2383" priority="2381" operator="containsText" text="Score">
      <formula>NOT(ISERROR(SEARCH("Score",AS120)))</formula>
    </cfRule>
    <cfRule type="cellIs" dxfId="2382" priority="2382" operator="greaterThan">
      <formula>$O$120</formula>
    </cfRule>
    <cfRule type="cellIs" dxfId="2381" priority="2383" operator="equal">
      <formula>$O$120</formula>
    </cfRule>
    <cfRule type="cellIs" dxfId="2380" priority="2384" operator="lessThan">
      <formula>$O$120</formula>
    </cfRule>
  </conditionalFormatting>
  <conditionalFormatting sqref="AT120">
    <cfRule type="containsText" dxfId="2379" priority="2377" operator="containsText" text="Score">
      <formula>NOT(ISERROR(SEARCH("Score",AT120)))</formula>
    </cfRule>
    <cfRule type="cellIs" dxfId="2378" priority="2378" operator="greaterThan">
      <formula>$O$120</formula>
    </cfRule>
    <cfRule type="cellIs" dxfId="2377" priority="2379" operator="equal">
      <formula>$O$120</formula>
    </cfRule>
    <cfRule type="cellIs" dxfId="2376" priority="2380" operator="lessThan">
      <formula>$O$120</formula>
    </cfRule>
  </conditionalFormatting>
  <conditionalFormatting sqref="AU120">
    <cfRule type="containsText" dxfId="2375" priority="2373" operator="containsText" text="Score">
      <formula>NOT(ISERROR(SEARCH("Score",AU120)))</formula>
    </cfRule>
    <cfRule type="cellIs" dxfId="2374" priority="2374" operator="greaterThan">
      <formula>$O$120</formula>
    </cfRule>
    <cfRule type="cellIs" dxfId="2373" priority="2375" operator="equal">
      <formula>$O$120</formula>
    </cfRule>
    <cfRule type="cellIs" dxfId="2372" priority="2376" operator="lessThan">
      <formula>$O$120</formula>
    </cfRule>
  </conditionalFormatting>
  <conditionalFormatting sqref="AV120">
    <cfRule type="containsText" dxfId="2371" priority="2369" operator="containsText" text="Score">
      <formula>NOT(ISERROR(SEARCH("Score",AV120)))</formula>
    </cfRule>
    <cfRule type="cellIs" dxfId="2370" priority="2370" operator="greaterThan">
      <formula>$O$120</formula>
    </cfRule>
    <cfRule type="cellIs" dxfId="2369" priority="2371" operator="equal">
      <formula>$O$120</formula>
    </cfRule>
    <cfRule type="cellIs" dxfId="2368" priority="2372" operator="lessThan">
      <formula>$O$120</formula>
    </cfRule>
  </conditionalFormatting>
  <conditionalFormatting sqref="AW120">
    <cfRule type="containsText" dxfId="2367" priority="2365" operator="containsText" text="Score">
      <formula>NOT(ISERROR(SEARCH("Score",AW120)))</formula>
    </cfRule>
    <cfRule type="cellIs" dxfId="2366" priority="2366" operator="greaterThan">
      <formula>$O$120</formula>
    </cfRule>
    <cfRule type="cellIs" dxfId="2365" priority="2367" operator="equal">
      <formula>$O$120</formula>
    </cfRule>
    <cfRule type="cellIs" dxfId="2364" priority="2368" operator="lessThan">
      <formula>$O$120</formula>
    </cfRule>
  </conditionalFormatting>
  <conditionalFormatting sqref="AX120">
    <cfRule type="containsText" dxfId="2363" priority="2361" operator="containsText" text="Score">
      <formula>NOT(ISERROR(SEARCH("Score",AX120)))</formula>
    </cfRule>
    <cfRule type="cellIs" dxfId="2362" priority="2362" operator="greaterThan">
      <formula>$O$120</formula>
    </cfRule>
    <cfRule type="cellIs" dxfId="2361" priority="2363" operator="equal">
      <formula>$O$120</formula>
    </cfRule>
    <cfRule type="cellIs" dxfId="2360" priority="2364" operator="lessThan">
      <formula>$O$120</formula>
    </cfRule>
  </conditionalFormatting>
  <conditionalFormatting sqref="AY120">
    <cfRule type="containsText" dxfId="2359" priority="2357" operator="containsText" text="Score">
      <formula>NOT(ISERROR(SEARCH("Score",AY120)))</formula>
    </cfRule>
    <cfRule type="cellIs" dxfId="2358" priority="2358" operator="greaterThan">
      <formula>$O$120</formula>
    </cfRule>
    <cfRule type="cellIs" dxfId="2357" priority="2359" operator="equal">
      <formula>$O$120</formula>
    </cfRule>
    <cfRule type="cellIs" dxfId="2356" priority="2360" operator="lessThan">
      <formula>$O$120</formula>
    </cfRule>
  </conditionalFormatting>
  <conditionalFormatting sqref="AZ120">
    <cfRule type="containsText" dxfId="2355" priority="2353" operator="containsText" text="Score">
      <formula>NOT(ISERROR(SEARCH("Score",AZ120)))</formula>
    </cfRule>
    <cfRule type="cellIs" dxfId="2354" priority="2354" operator="greaterThan">
      <formula>$O$120</formula>
    </cfRule>
    <cfRule type="cellIs" dxfId="2353" priority="2355" operator="equal">
      <formula>$O$120</formula>
    </cfRule>
    <cfRule type="cellIs" dxfId="2352" priority="2356" operator="lessThan">
      <formula>$O$120</formula>
    </cfRule>
  </conditionalFormatting>
  <conditionalFormatting sqref="BA120">
    <cfRule type="containsText" dxfId="2351" priority="2349" operator="containsText" text="Score">
      <formula>NOT(ISERROR(SEARCH("Score",BA120)))</formula>
    </cfRule>
    <cfRule type="cellIs" dxfId="2350" priority="2350" operator="greaterThan">
      <formula>$O$120</formula>
    </cfRule>
    <cfRule type="cellIs" dxfId="2349" priority="2351" operator="equal">
      <formula>$O$120</formula>
    </cfRule>
    <cfRule type="cellIs" dxfId="2348" priority="2352" operator="lessThan">
      <formula>$O$120</formula>
    </cfRule>
  </conditionalFormatting>
  <conditionalFormatting sqref="BB120">
    <cfRule type="containsText" dxfId="2347" priority="2345" operator="containsText" text="Score">
      <formula>NOT(ISERROR(SEARCH("Score",BB120)))</formula>
    </cfRule>
    <cfRule type="cellIs" dxfId="2346" priority="2346" operator="greaterThan">
      <formula>$O$120</formula>
    </cfRule>
    <cfRule type="cellIs" dxfId="2345" priority="2347" operator="equal">
      <formula>$O$120</formula>
    </cfRule>
    <cfRule type="cellIs" dxfId="2344" priority="2348" operator="lessThan">
      <formula>$O$120</formula>
    </cfRule>
  </conditionalFormatting>
  <conditionalFormatting sqref="BC120">
    <cfRule type="containsText" dxfId="2343" priority="2341" operator="containsText" text="Score">
      <formula>NOT(ISERROR(SEARCH("Score",BC120)))</formula>
    </cfRule>
    <cfRule type="cellIs" dxfId="2342" priority="2342" operator="greaterThan">
      <formula>$O$120</formula>
    </cfRule>
    <cfRule type="cellIs" dxfId="2341" priority="2343" operator="equal">
      <formula>$O$120</formula>
    </cfRule>
    <cfRule type="cellIs" dxfId="2340" priority="2344" operator="lessThan">
      <formula>$O$120</formula>
    </cfRule>
  </conditionalFormatting>
  <conditionalFormatting sqref="BD120">
    <cfRule type="containsText" dxfId="2339" priority="2337" operator="containsText" text="Score">
      <formula>NOT(ISERROR(SEARCH("Score",BD120)))</formula>
    </cfRule>
    <cfRule type="cellIs" dxfId="2338" priority="2338" operator="greaterThan">
      <formula>$O$120</formula>
    </cfRule>
    <cfRule type="cellIs" dxfId="2337" priority="2339" operator="equal">
      <formula>$O$120</formula>
    </cfRule>
    <cfRule type="cellIs" dxfId="2336" priority="2340" operator="lessThan">
      <formula>$O$120</formula>
    </cfRule>
  </conditionalFormatting>
  <conditionalFormatting sqref="BE120">
    <cfRule type="containsText" dxfId="2335" priority="2333" operator="containsText" text="Score">
      <formula>NOT(ISERROR(SEARCH("Score",BE120)))</formula>
    </cfRule>
    <cfRule type="cellIs" dxfId="2334" priority="2334" operator="greaterThan">
      <formula>$O$120</formula>
    </cfRule>
    <cfRule type="cellIs" dxfId="2333" priority="2335" operator="equal">
      <formula>$O$120</formula>
    </cfRule>
    <cfRule type="cellIs" dxfId="2332" priority="2336" operator="lessThan">
      <formula>$O$120</formula>
    </cfRule>
  </conditionalFormatting>
  <conditionalFormatting sqref="BF120">
    <cfRule type="containsText" dxfId="2331" priority="2329" operator="containsText" text="Score">
      <formula>NOT(ISERROR(SEARCH("Score",BF120)))</formula>
    </cfRule>
    <cfRule type="cellIs" dxfId="2330" priority="2330" operator="greaterThan">
      <formula>$O$120</formula>
    </cfRule>
    <cfRule type="cellIs" dxfId="2329" priority="2331" operator="equal">
      <formula>$O$120</formula>
    </cfRule>
    <cfRule type="cellIs" dxfId="2328" priority="2332" operator="lessThan">
      <formula>$O$120</formula>
    </cfRule>
  </conditionalFormatting>
  <conditionalFormatting sqref="BG120">
    <cfRule type="containsText" dxfId="2327" priority="2325" operator="containsText" text="Score">
      <formula>NOT(ISERROR(SEARCH("Score",BG120)))</formula>
    </cfRule>
    <cfRule type="cellIs" dxfId="2326" priority="2326" operator="greaterThan">
      <formula>$O$120</formula>
    </cfRule>
    <cfRule type="cellIs" dxfId="2325" priority="2327" operator="equal">
      <formula>$O$120</formula>
    </cfRule>
    <cfRule type="cellIs" dxfId="2324" priority="2328" operator="lessThan">
      <formula>$O$120</formula>
    </cfRule>
  </conditionalFormatting>
  <conditionalFormatting sqref="BH120">
    <cfRule type="containsText" dxfId="2323" priority="2321" operator="containsText" text="Score">
      <formula>NOT(ISERROR(SEARCH("Score",BH120)))</formula>
    </cfRule>
    <cfRule type="cellIs" dxfId="2322" priority="2322" operator="greaterThan">
      <formula>$O$120</formula>
    </cfRule>
    <cfRule type="cellIs" dxfId="2321" priority="2323" operator="equal">
      <formula>$O$120</formula>
    </cfRule>
    <cfRule type="cellIs" dxfId="2320" priority="2324" operator="lessThan">
      <formula>$O$120</formula>
    </cfRule>
  </conditionalFormatting>
  <conditionalFormatting sqref="BI120">
    <cfRule type="containsText" dxfId="2319" priority="2317" operator="containsText" text="Score">
      <formula>NOT(ISERROR(SEARCH("Score",BI120)))</formula>
    </cfRule>
    <cfRule type="cellIs" dxfId="2318" priority="2318" operator="greaterThan">
      <formula>$O$120</formula>
    </cfRule>
    <cfRule type="cellIs" dxfId="2317" priority="2319" operator="equal">
      <formula>$O$120</formula>
    </cfRule>
    <cfRule type="cellIs" dxfId="2316" priority="2320" operator="lessThan">
      <formula>$O$120</formula>
    </cfRule>
  </conditionalFormatting>
  <conditionalFormatting sqref="BJ120">
    <cfRule type="containsText" dxfId="2315" priority="2313" operator="containsText" text="Score">
      <formula>NOT(ISERROR(SEARCH("Score",BJ120)))</formula>
    </cfRule>
    <cfRule type="cellIs" dxfId="2314" priority="2314" operator="greaterThan">
      <formula>$O$120</formula>
    </cfRule>
    <cfRule type="cellIs" dxfId="2313" priority="2315" operator="equal">
      <formula>$O$120</formula>
    </cfRule>
    <cfRule type="cellIs" dxfId="2312" priority="2316" operator="lessThan">
      <formula>$O$120</formula>
    </cfRule>
  </conditionalFormatting>
  <conditionalFormatting sqref="BK120">
    <cfRule type="containsText" dxfId="2311" priority="2309" operator="containsText" text="Score">
      <formula>NOT(ISERROR(SEARCH("Score",BK120)))</formula>
    </cfRule>
    <cfRule type="cellIs" dxfId="2310" priority="2310" operator="greaterThan">
      <formula>$O$120</formula>
    </cfRule>
    <cfRule type="cellIs" dxfId="2309" priority="2311" operator="equal">
      <formula>$O$120</formula>
    </cfRule>
    <cfRule type="cellIs" dxfId="2308" priority="2312" operator="lessThan">
      <formula>$O$120</formula>
    </cfRule>
  </conditionalFormatting>
  <conditionalFormatting sqref="BL120">
    <cfRule type="containsText" dxfId="2307" priority="2305" operator="containsText" text="Score">
      <formula>NOT(ISERROR(SEARCH("Score",BL120)))</formula>
    </cfRule>
    <cfRule type="cellIs" dxfId="2306" priority="2306" operator="greaterThan">
      <formula>$O$120</formula>
    </cfRule>
    <cfRule type="cellIs" dxfId="2305" priority="2307" operator="equal">
      <formula>$O$120</formula>
    </cfRule>
    <cfRule type="cellIs" dxfId="2304" priority="2308" operator="lessThan">
      <formula>$O$120</formula>
    </cfRule>
  </conditionalFormatting>
  <conditionalFormatting sqref="BM120">
    <cfRule type="containsText" dxfId="2303" priority="2301" operator="containsText" text="Score">
      <formula>NOT(ISERROR(SEARCH("Score",BM120)))</formula>
    </cfRule>
    <cfRule type="cellIs" dxfId="2302" priority="2302" operator="greaterThan">
      <formula>$O$120</formula>
    </cfRule>
    <cfRule type="cellIs" dxfId="2301" priority="2303" operator="equal">
      <formula>$O$120</formula>
    </cfRule>
    <cfRule type="cellIs" dxfId="2300" priority="2304" operator="lessThan">
      <formula>$O$120</formula>
    </cfRule>
  </conditionalFormatting>
  <conditionalFormatting sqref="BN120">
    <cfRule type="containsText" dxfId="2299" priority="2297" operator="containsText" text="Score">
      <formula>NOT(ISERROR(SEARCH("Score",BN120)))</formula>
    </cfRule>
    <cfRule type="cellIs" dxfId="2298" priority="2298" operator="greaterThan">
      <formula>$O$120</formula>
    </cfRule>
    <cfRule type="cellIs" dxfId="2297" priority="2299" operator="equal">
      <formula>$O$120</formula>
    </cfRule>
    <cfRule type="cellIs" dxfId="2296" priority="2300" operator="lessThan">
      <formula>$O$120</formula>
    </cfRule>
  </conditionalFormatting>
  <conditionalFormatting sqref="BO120">
    <cfRule type="containsText" dxfId="2295" priority="2293" operator="containsText" text="Score">
      <formula>NOT(ISERROR(SEARCH("Score",BO120)))</formula>
    </cfRule>
    <cfRule type="cellIs" dxfId="2294" priority="2294" operator="greaterThan">
      <formula>$O$120</formula>
    </cfRule>
    <cfRule type="cellIs" dxfId="2293" priority="2295" operator="equal">
      <formula>$O$120</formula>
    </cfRule>
    <cfRule type="cellIs" dxfId="2292" priority="2296" operator="lessThan">
      <formula>$O$120</formula>
    </cfRule>
  </conditionalFormatting>
  <conditionalFormatting sqref="BP120">
    <cfRule type="containsText" dxfId="2291" priority="2289" operator="containsText" text="Score">
      <formula>NOT(ISERROR(SEARCH("Score",BP120)))</formula>
    </cfRule>
    <cfRule type="cellIs" dxfId="2290" priority="2290" operator="greaterThan">
      <formula>$O$120</formula>
    </cfRule>
    <cfRule type="cellIs" dxfId="2289" priority="2291" operator="equal">
      <formula>$O$120</formula>
    </cfRule>
    <cfRule type="cellIs" dxfId="2288" priority="2292" operator="lessThan">
      <formula>$O$120</formula>
    </cfRule>
  </conditionalFormatting>
  <conditionalFormatting sqref="BQ120">
    <cfRule type="containsText" dxfId="2287" priority="2285" operator="containsText" text="Score">
      <formula>NOT(ISERROR(SEARCH("Score",BQ120)))</formula>
    </cfRule>
    <cfRule type="cellIs" dxfId="2286" priority="2286" operator="greaterThan">
      <formula>$O$120</formula>
    </cfRule>
    <cfRule type="cellIs" dxfId="2285" priority="2287" operator="equal">
      <formula>$O$120</formula>
    </cfRule>
    <cfRule type="cellIs" dxfId="2284" priority="2288" operator="lessThan">
      <formula>$O$120</formula>
    </cfRule>
  </conditionalFormatting>
  <conditionalFormatting sqref="AN124">
    <cfRule type="containsText" dxfId="2283" priority="2281" operator="containsText" text="Score">
      <formula>NOT(ISERROR(SEARCH("Score",AN124)))</formula>
    </cfRule>
    <cfRule type="cellIs" dxfId="2282" priority="2282" operator="greaterThan">
      <formula>$O$124</formula>
    </cfRule>
    <cfRule type="cellIs" dxfId="2281" priority="2283" operator="equal">
      <formula>$O$124</formula>
    </cfRule>
    <cfRule type="cellIs" dxfId="2280" priority="2284" operator="lessThan">
      <formula>$O$124</formula>
    </cfRule>
  </conditionalFormatting>
  <conditionalFormatting sqref="AO124">
    <cfRule type="containsText" dxfId="2279" priority="2277" operator="containsText" text="Score">
      <formula>NOT(ISERROR(SEARCH("Score",AO124)))</formula>
    </cfRule>
    <cfRule type="cellIs" dxfId="2278" priority="2278" operator="greaterThan">
      <formula>$O$124</formula>
    </cfRule>
    <cfRule type="cellIs" dxfId="2277" priority="2279" operator="equal">
      <formula>$O$124</formula>
    </cfRule>
    <cfRule type="cellIs" dxfId="2276" priority="2280" operator="lessThan">
      <formula>$O$124</formula>
    </cfRule>
  </conditionalFormatting>
  <conditionalFormatting sqref="AP124">
    <cfRule type="containsText" dxfId="2275" priority="2273" operator="containsText" text="Score">
      <formula>NOT(ISERROR(SEARCH("Score",AP124)))</formula>
    </cfRule>
    <cfRule type="cellIs" dxfId="2274" priority="2274" operator="greaterThan">
      <formula>$O$124</formula>
    </cfRule>
    <cfRule type="cellIs" dxfId="2273" priority="2275" operator="equal">
      <formula>$O$124</formula>
    </cfRule>
    <cfRule type="cellIs" dxfId="2272" priority="2276" operator="lessThan">
      <formula>$O$124</formula>
    </cfRule>
  </conditionalFormatting>
  <conditionalFormatting sqref="AQ124">
    <cfRule type="containsText" dxfId="2271" priority="2269" operator="containsText" text="Score">
      <formula>NOT(ISERROR(SEARCH("Score",AQ124)))</formula>
    </cfRule>
    <cfRule type="cellIs" dxfId="2270" priority="2270" operator="greaterThan">
      <formula>$O$124</formula>
    </cfRule>
    <cfRule type="cellIs" dxfId="2269" priority="2271" operator="equal">
      <formula>$O$124</formula>
    </cfRule>
    <cfRule type="cellIs" dxfId="2268" priority="2272" operator="lessThan">
      <formula>$O$124</formula>
    </cfRule>
  </conditionalFormatting>
  <conditionalFormatting sqref="AR124">
    <cfRule type="containsText" dxfId="2267" priority="2265" operator="containsText" text="Score">
      <formula>NOT(ISERROR(SEARCH("Score",AR124)))</formula>
    </cfRule>
    <cfRule type="cellIs" dxfId="2266" priority="2266" operator="greaterThan">
      <formula>$O$124</formula>
    </cfRule>
    <cfRule type="cellIs" dxfId="2265" priority="2267" operator="equal">
      <formula>$O$124</formula>
    </cfRule>
    <cfRule type="cellIs" dxfId="2264" priority="2268" operator="lessThan">
      <formula>$O$124</formula>
    </cfRule>
  </conditionalFormatting>
  <conditionalFormatting sqref="AS124">
    <cfRule type="containsText" dxfId="2263" priority="2261" operator="containsText" text="Score">
      <formula>NOT(ISERROR(SEARCH("Score",AS124)))</formula>
    </cfRule>
    <cfRule type="cellIs" dxfId="2262" priority="2262" operator="greaterThan">
      <formula>$O$124</formula>
    </cfRule>
    <cfRule type="cellIs" dxfId="2261" priority="2263" operator="equal">
      <formula>$O$124</formula>
    </cfRule>
    <cfRule type="cellIs" dxfId="2260" priority="2264" operator="lessThan">
      <formula>$O$124</formula>
    </cfRule>
  </conditionalFormatting>
  <conditionalFormatting sqref="AT124">
    <cfRule type="containsText" dxfId="2259" priority="2257" operator="containsText" text="Score">
      <formula>NOT(ISERROR(SEARCH("Score",AT124)))</formula>
    </cfRule>
    <cfRule type="cellIs" dxfId="2258" priority="2258" operator="greaterThan">
      <formula>$O$124</formula>
    </cfRule>
    <cfRule type="cellIs" dxfId="2257" priority="2259" operator="equal">
      <formula>$O$124</formula>
    </cfRule>
    <cfRule type="cellIs" dxfId="2256" priority="2260" operator="lessThan">
      <formula>$O$124</formula>
    </cfRule>
  </conditionalFormatting>
  <conditionalFormatting sqref="AU124">
    <cfRule type="containsText" dxfId="2255" priority="2253" operator="containsText" text="Score">
      <formula>NOT(ISERROR(SEARCH("Score",AU124)))</formula>
    </cfRule>
    <cfRule type="cellIs" dxfId="2254" priority="2254" operator="greaterThan">
      <formula>$O$124</formula>
    </cfRule>
    <cfRule type="cellIs" dxfId="2253" priority="2255" operator="equal">
      <formula>$O$124</formula>
    </cfRule>
    <cfRule type="cellIs" dxfId="2252" priority="2256" operator="lessThan">
      <formula>$O$124</formula>
    </cfRule>
  </conditionalFormatting>
  <conditionalFormatting sqref="AV124">
    <cfRule type="containsText" dxfId="2251" priority="2249" operator="containsText" text="Score">
      <formula>NOT(ISERROR(SEARCH("Score",AV124)))</formula>
    </cfRule>
    <cfRule type="cellIs" dxfId="2250" priority="2250" operator="greaterThan">
      <formula>$O$124</formula>
    </cfRule>
    <cfRule type="cellIs" dxfId="2249" priority="2251" operator="equal">
      <formula>$O$124</formula>
    </cfRule>
    <cfRule type="cellIs" dxfId="2248" priority="2252" operator="lessThan">
      <formula>$O$124</formula>
    </cfRule>
  </conditionalFormatting>
  <conditionalFormatting sqref="AW124">
    <cfRule type="containsText" dxfId="2247" priority="2245" operator="containsText" text="Score">
      <formula>NOT(ISERROR(SEARCH("Score",AW124)))</formula>
    </cfRule>
    <cfRule type="cellIs" dxfId="2246" priority="2246" operator="greaterThan">
      <formula>$O$124</formula>
    </cfRule>
    <cfRule type="cellIs" dxfId="2245" priority="2247" operator="equal">
      <formula>$O$124</formula>
    </cfRule>
    <cfRule type="cellIs" dxfId="2244" priority="2248" operator="lessThan">
      <formula>$O$124</formula>
    </cfRule>
  </conditionalFormatting>
  <conditionalFormatting sqref="AX124">
    <cfRule type="containsText" dxfId="2243" priority="2241" operator="containsText" text="Score">
      <formula>NOT(ISERROR(SEARCH("Score",AX124)))</formula>
    </cfRule>
    <cfRule type="cellIs" dxfId="2242" priority="2242" operator="greaterThan">
      <formula>$O$124</formula>
    </cfRule>
    <cfRule type="cellIs" dxfId="2241" priority="2243" operator="equal">
      <formula>$O$124</formula>
    </cfRule>
    <cfRule type="cellIs" dxfId="2240" priority="2244" operator="lessThan">
      <formula>$O$124</formula>
    </cfRule>
  </conditionalFormatting>
  <conditionalFormatting sqref="AY124">
    <cfRule type="containsText" dxfId="2239" priority="2237" operator="containsText" text="Score">
      <formula>NOT(ISERROR(SEARCH("Score",AY124)))</formula>
    </cfRule>
    <cfRule type="cellIs" dxfId="2238" priority="2238" operator="greaterThan">
      <formula>$O$124</formula>
    </cfRule>
    <cfRule type="cellIs" dxfId="2237" priority="2239" operator="equal">
      <formula>$O$124</formula>
    </cfRule>
    <cfRule type="cellIs" dxfId="2236" priority="2240" operator="lessThan">
      <formula>$O$124</formula>
    </cfRule>
  </conditionalFormatting>
  <conditionalFormatting sqref="AZ124">
    <cfRule type="containsText" dxfId="2235" priority="2233" operator="containsText" text="Score">
      <formula>NOT(ISERROR(SEARCH("Score",AZ124)))</formula>
    </cfRule>
    <cfRule type="cellIs" dxfId="2234" priority="2234" operator="greaterThan">
      <formula>$O$124</formula>
    </cfRule>
    <cfRule type="cellIs" dxfId="2233" priority="2235" operator="equal">
      <formula>$O$124</formula>
    </cfRule>
    <cfRule type="cellIs" dxfId="2232" priority="2236" operator="lessThan">
      <formula>$O$124</formula>
    </cfRule>
  </conditionalFormatting>
  <conditionalFormatting sqref="BA124">
    <cfRule type="containsText" dxfId="2231" priority="2229" operator="containsText" text="Score">
      <formula>NOT(ISERROR(SEARCH("Score",BA124)))</formula>
    </cfRule>
    <cfRule type="cellIs" dxfId="2230" priority="2230" operator="greaterThan">
      <formula>$O$124</formula>
    </cfRule>
    <cfRule type="cellIs" dxfId="2229" priority="2231" operator="equal">
      <formula>$O$124</formula>
    </cfRule>
    <cfRule type="cellIs" dxfId="2228" priority="2232" operator="lessThan">
      <formula>$O$124</formula>
    </cfRule>
  </conditionalFormatting>
  <conditionalFormatting sqref="BB124">
    <cfRule type="containsText" dxfId="2227" priority="2225" operator="containsText" text="Score">
      <formula>NOT(ISERROR(SEARCH("Score",BB124)))</formula>
    </cfRule>
    <cfRule type="cellIs" dxfId="2226" priority="2226" operator="greaterThan">
      <formula>$O$124</formula>
    </cfRule>
    <cfRule type="cellIs" dxfId="2225" priority="2227" operator="equal">
      <formula>$O$124</formula>
    </cfRule>
    <cfRule type="cellIs" dxfId="2224" priority="2228" operator="lessThan">
      <formula>$O$124</formula>
    </cfRule>
  </conditionalFormatting>
  <conditionalFormatting sqref="BC124">
    <cfRule type="containsText" dxfId="2223" priority="2221" operator="containsText" text="Score">
      <formula>NOT(ISERROR(SEARCH("Score",BC124)))</formula>
    </cfRule>
    <cfRule type="cellIs" dxfId="2222" priority="2222" operator="greaterThan">
      <formula>$O$124</formula>
    </cfRule>
    <cfRule type="cellIs" dxfId="2221" priority="2223" operator="equal">
      <formula>$O$124</formula>
    </cfRule>
    <cfRule type="cellIs" dxfId="2220" priority="2224" operator="lessThan">
      <formula>$O$124</formula>
    </cfRule>
  </conditionalFormatting>
  <conditionalFormatting sqref="BD124">
    <cfRule type="containsText" dxfId="2219" priority="2217" operator="containsText" text="Score">
      <formula>NOT(ISERROR(SEARCH("Score",BD124)))</formula>
    </cfRule>
    <cfRule type="cellIs" dxfId="2218" priority="2218" operator="greaterThan">
      <formula>$O$124</formula>
    </cfRule>
    <cfRule type="cellIs" dxfId="2217" priority="2219" operator="equal">
      <formula>$O$124</formula>
    </cfRule>
    <cfRule type="cellIs" dxfId="2216" priority="2220" operator="lessThan">
      <formula>$O$124</formula>
    </cfRule>
  </conditionalFormatting>
  <conditionalFormatting sqref="BE124">
    <cfRule type="containsText" dxfId="2215" priority="2213" operator="containsText" text="Score">
      <formula>NOT(ISERROR(SEARCH("Score",BE124)))</formula>
    </cfRule>
    <cfRule type="cellIs" dxfId="2214" priority="2214" operator="greaterThan">
      <formula>$O$124</formula>
    </cfRule>
    <cfRule type="cellIs" dxfId="2213" priority="2215" operator="equal">
      <formula>$O$124</formula>
    </cfRule>
    <cfRule type="cellIs" dxfId="2212" priority="2216" operator="lessThan">
      <formula>$O$124</formula>
    </cfRule>
  </conditionalFormatting>
  <conditionalFormatting sqref="BF124">
    <cfRule type="containsText" dxfId="2211" priority="2209" operator="containsText" text="Score">
      <formula>NOT(ISERROR(SEARCH("Score",BF124)))</formula>
    </cfRule>
    <cfRule type="cellIs" dxfId="2210" priority="2210" operator="greaterThan">
      <formula>$O$124</formula>
    </cfRule>
    <cfRule type="cellIs" dxfId="2209" priority="2211" operator="equal">
      <formula>$O$124</formula>
    </cfRule>
    <cfRule type="cellIs" dxfId="2208" priority="2212" operator="lessThan">
      <formula>$O$124</formula>
    </cfRule>
  </conditionalFormatting>
  <conditionalFormatting sqref="BG124">
    <cfRule type="containsText" dxfId="2207" priority="2205" operator="containsText" text="Score">
      <formula>NOT(ISERROR(SEARCH("Score",BG124)))</formula>
    </cfRule>
    <cfRule type="cellIs" dxfId="2206" priority="2206" operator="greaterThan">
      <formula>$O$124</formula>
    </cfRule>
    <cfRule type="cellIs" dxfId="2205" priority="2207" operator="equal">
      <formula>$O$124</formula>
    </cfRule>
    <cfRule type="cellIs" dxfId="2204" priority="2208" operator="lessThan">
      <formula>$O$124</formula>
    </cfRule>
  </conditionalFormatting>
  <conditionalFormatting sqref="BH124">
    <cfRule type="containsText" dxfId="2203" priority="2201" operator="containsText" text="Score">
      <formula>NOT(ISERROR(SEARCH("Score",BH124)))</formula>
    </cfRule>
    <cfRule type="cellIs" dxfId="2202" priority="2202" operator="greaterThan">
      <formula>$O$124</formula>
    </cfRule>
    <cfRule type="cellIs" dxfId="2201" priority="2203" operator="equal">
      <formula>$O$124</formula>
    </cfRule>
    <cfRule type="cellIs" dxfId="2200" priority="2204" operator="lessThan">
      <formula>$O$124</formula>
    </cfRule>
  </conditionalFormatting>
  <conditionalFormatting sqref="BI124">
    <cfRule type="containsText" dxfId="2199" priority="2197" operator="containsText" text="Score">
      <formula>NOT(ISERROR(SEARCH("Score",BI124)))</formula>
    </cfRule>
    <cfRule type="cellIs" dxfId="2198" priority="2198" operator="greaterThan">
      <formula>$O$124</formula>
    </cfRule>
    <cfRule type="cellIs" dxfId="2197" priority="2199" operator="equal">
      <formula>$O$124</formula>
    </cfRule>
    <cfRule type="cellIs" dxfId="2196" priority="2200" operator="lessThan">
      <formula>$O$124</formula>
    </cfRule>
  </conditionalFormatting>
  <conditionalFormatting sqref="BJ124">
    <cfRule type="containsText" dxfId="2195" priority="2193" operator="containsText" text="Score">
      <formula>NOT(ISERROR(SEARCH("Score",BJ124)))</formula>
    </cfRule>
    <cfRule type="cellIs" dxfId="2194" priority="2194" operator="greaterThan">
      <formula>$O$124</formula>
    </cfRule>
    <cfRule type="cellIs" dxfId="2193" priority="2195" operator="equal">
      <formula>$O$124</formula>
    </cfRule>
    <cfRule type="cellIs" dxfId="2192" priority="2196" operator="lessThan">
      <formula>$O$124</formula>
    </cfRule>
  </conditionalFormatting>
  <conditionalFormatting sqref="BK124">
    <cfRule type="containsText" dxfId="2191" priority="2189" operator="containsText" text="Score">
      <formula>NOT(ISERROR(SEARCH("Score",BK124)))</formula>
    </cfRule>
    <cfRule type="cellIs" dxfId="2190" priority="2190" operator="greaterThan">
      <formula>$O$124</formula>
    </cfRule>
    <cfRule type="cellIs" dxfId="2189" priority="2191" operator="equal">
      <formula>$O$124</formula>
    </cfRule>
    <cfRule type="cellIs" dxfId="2188" priority="2192" operator="lessThan">
      <formula>$O$124</formula>
    </cfRule>
  </conditionalFormatting>
  <conditionalFormatting sqref="BL124">
    <cfRule type="containsText" dxfId="2187" priority="2185" operator="containsText" text="Score">
      <formula>NOT(ISERROR(SEARCH("Score",BL124)))</formula>
    </cfRule>
    <cfRule type="cellIs" dxfId="2186" priority="2186" operator="greaterThan">
      <formula>$O$124</formula>
    </cfRule>
    <cfRule type="cellIs" dxfId="2185" priority="2187" operator="equal">
      <formula>$O$124</formula>
    </cfRule>
    <cfRule type="cellIs" dxfId="2184" priority="2188" operator="lessThan">
      <formula>$O$124</formula>
    </cfRule>
  </conditionalFormatting>
  <conditionalFormatting sqref="BM124">
    <cfRule type="containsText" dxfId="2183" priority="2181" operator="containsText" text="Score">
      <formula>NOT(ISERROR(SEARCH("Score",BM124)))</formula>
    </cfRule>
    <cfRule type="cellIs" dxfId="2182" priority="2182" operator="greaterThan">
      <formula>$O$124</formula>
    </cfRule>
    <cfRule type="cellIs" dxfId="2181" priority="2183" operator="equal">
      <formula>$O$124</formula>
    </cfRule>
    <cfRule type="cellIs" dxfId="2180" priority="2184" operator="lessThan">
      <formula>$O$124</formula>
    </cfRule>
  </conditionalFormatting>
  <conditionalFormatting sqref="BN124">
    <cfRule type="containsText" dxfId="2179" priority="2177" operator="containsText" text="Score">
      <formula>NOT(ISERROR(SEARCH("Score",BN124)))</formula>
    </cfRule>
    <cfRule type="cellIs" dxfId="2178" priority="2178" operator="greaterThan">
      <formula>$O$124</formula>
    </cfRule>
    <cfRule type="cellIs" dxfId="2177" priority="2179" operator="equal">
      <formula>$O$124</formula>
    </cfRule>
    <cfRule type="cellIs" dxfId="2176" priority="2180" operator="lessThan">
      <formula>$O$124</formula>
    </cfRule>
  </conditionalFormatting>
  <conditionalFormatting sqref="BO124">
    <cfRule type="containsText" dxfId="2175" priority="2173" operator="containsText" text="Score">
      <formula>NOT(ISERROR(SEARCH("Score",BO124)))</formula>
    </cfRule>
    <cfRule type="cellIs" dxfId="2174" priority="2174" operator="greaterThan">
      <formula>$O$124</formula>
    </cfRule>
    <cfRule type="cellIs" dxfId="2173" priority="2175" operator="equal">
      <formula>$O$124</formula>
    </cfRule>
    <cfRule type="cellIs" dxfId="2172" priority="2176" operator="lessThan">
      <formula>$O$124</formula>
    </cfRule>
  </conditionalFormatting>
  <conditionalFormatting sqref="BP124">
    <cfRule type="containsText" dxfId="2171" priority="2169" operator="containsText" text="Score">
      <formula>NOT(ISERROR(SEARCH("Score",BP124)))</formula>
    </cfRule>
    <cfRule type="cellIs" dxfId="2170" priority="2170" operator="greaterThan">
      <formula>$O$124</formula>
    </cfRule>
    <cfRule type="cellIs" dxfId="2169" priority="2171" operator="equal">
      <formula>$O$124</formula>
    </cfRule>
    <cfRule type="cellIs" dxfId="2168" priority="2172" operator="lessThan">
      <formula>$O$124</formula>
    </cfRule>
  </conditionalFormatting>
  <conditionalFormatting sqref="BQ124">
    <cfRule type="containsText" dxfId="2167" priority="2165" operator="containsText" text="Score">
      <formula>NOT(ISERROR(SEARCH("Score",BQ124)))</formula>
    </cfRule>
    <cfRule type="cellIs" dxfId="2166" priority="2166" operator="greaterThan">
      <formula>$O$124</formula>
    </cfRule>
    <cfRule type="cellIs" dxfId="2165" priority="2167" operator="equal">
      <formula>$O$124</formula>
    </cfRule>
    <cfRule type="cellIs" dxfId="2164" priority="2168" operator="lessThan">
      <formula>$O$124</formula>
    </cfRule>
  </conditionalFormatting>
  <conditionalFormatting sqref="AN128">
    <cfRule type="containsText" dxfId="2163" priority="2161" operator="containsText" text="Score">
      <formula>NOT(ISERROR(SEARCH("Score",AN128)))</formula>
    </cfRule>
    <cfRule type="cellIs" dxfId="2162" priority="2162" operator="greaterThan">
      <formula>$O$128</formula>
    </cfRule>
    <cfRule type="cellIs" dxfId="2161" priority="2163" operator="equal">
      <formula>$O$128</formula>
    </cfRule>
    <cfRule type="cellIs" dxfId="2160" priority="2164" operator="lessThan">
      <formula>$O$128</formula>
    </cfRule>
  </conditionalFormatting>
  <conditionalFormatting sqref="AO128">
    <cfRule type="containsText" dxfId="2159" priority="2157" operator="containsText" text="Score">
      <formula>NOT(ISERROR(SEARCH("Score",AO128)))</formula>
    </cfRule>
    <cfRule type="cellIs" dxfId="2158" priority="2158" operator="greaterThan">
      <formula>$O$128</formula>
    </cfRule>
    <cfRule type="cellIs" dxfId="2157" priority="2159" operator="equal">
      <formula>$O$128</formula>
    </cfRule>
    <cfRule type="cellIs" dxfId="2156" priority="2160" operator="lessThan">
      <formula>$O$128</formula>
    </cfRule>
  </conditionalFormatting>
  <conditionalFormatting sqref="AP128">
    <cfRule type="containsText" dxfId="2155" priority="2153" operator="containsText" text="Score">
      <formula>NOT(ISERROR(SEARCH("Score",AP128)))</formula>
    </cfRule>
    <cfRule type="cellIs" dxfId="2154" priority="2154" operator="greaterThan">
      <formula>$O$128</formula>
    </cfRule>
    <cfRule type="cellIs" dxfId="2153" priority="2155" operator="equal">
      <formula>$O$128</formula>
    </cfRule>
    <cfRule type="cellIs" dxfId="2152" priority="2156" operator="lessThan">
      <formula>$O$128</formula>
    </cfRule>
  </conditionalFormatting>
  <conditionalFormatting sqref="AQ128">
    <cfRule type="containsText" dxfId="2151" priority="2149" operator="containsText" text="Score">
      <formula>NOT(ISERROR(SEARCH("Score",AQ128)))</formula>
    </cfRule>
    <cfRule type="cellIs" dxfId="2150" priority="2150" operator="greaterThan">
      <formula>$O$128</formula>
    </cfRule>
    <cfRule type="cellIs" dxfId="2149" priority="2151" operator="equal">
      <formula>$O$128</formula>
    </cfRule>
    <cfRule type="cellIs" dxfId="2148" priority="2152" operator="lessThan">
      <formula>$O$128</formula>
    </cfRule>
  </conditionalFormatting>
  <conditionalFormatting sqref="AR128">
    <cfRule type="containsText" dxfId="2147" priority="2145" operator="containsText" text="Score">
      <formula>NOT(ISERROR(SEARCH("Score",AR128)))</formula>
    </cfRule>
    <cfRule type="cellIs" dxfId="2146" priority="2146" operator="greaterThan">
      <formula>$O$128</formula>
    </cfRule>
    <cfRule type="cellIs" dxfId="2145" priority="2147" operator="equal">
      <formula>$O$128</formula>
    </cfRule>
    <cfRule type="cellIs" dxfId="2144" priority="2148" operator="lessThan">
      <formula>$O$128</formula>
    </cfRule>
  </conditionalFormatting>
  <conditionalFormatting sqref="AS128">
    <cfRule type="containsText" dxfId="2143" priority="2141" operator="containsText" text="Score">
      <formula>NOT(ISERROR(SEARCH("Score",AS128)))</formula>
    </cfRule>
    <cfRule type="cellIs" dxfId="2142" priority="2142" operator="greaterThan">
      <formula>$O$128</formula>
    </cfRule>
    <cfRule type="cellIs" dxfId="2141" priority="2143" operator="equal">
      <formula>$O$128</formula>
    </cfRule>
    <cfRule type="cellIs" dxfId="2140" priority="2144" operator="lessThan">
      <formula>$O$128</formula>
    </cfRule>
  </conditionalFormatting>
  <conditionalFormatting sqref="AT128">
    <cfRule type="containsText" dxfId="2139" priority="2137" operator="containsText" text="Score">
      <formula>NOT(ISERROR(SEARCH("Score",AT128)))</formula>
    </cfRule>
    <cfRule type="cellIs" dxfId="2138" priority="2138" operator="greaterThan">
      <formula>$O$128</formula>
    </cfRule>
    <cfRule type="cellIs" dxfId="2137" priority="2139" operator="equal">
      <formula>$O$128</formula>
    </cfRule>
    <cfRule type="cellIs" dxfId="2136" priority="2140" operator="lessThan">
      <formula>$O$128</formula>
    </cfRule>
  </conditionalFormatting>
  <conditionalFormatting sqref="AU128">
    <cfRule type="containsText" dxfId="2135" priority="2133" operator="containsText" text="Score">
      <formula>NOT(ISERROR(SEARCH("Score",AU128)))</formula>
    </cfRule>
    <cfRule type="cellIs" dxfId="2134" priority="2134" operator="greaterThan">
      <formula>$O$128</formula>
    </cfRule>
    <cfRule type="cellIs" dxfId="2133" priority="2135" operator="equal">
      <formula>$O$128</formula>
    </cfRule>
    <cfRule type="cellIs" dxfId="2132" priority="2136" operator="lessThan">
      <formula>$O$128</formula>
    </cfRule>
  </conditionalFormatting>
  <conditionalFormatting sqref="AV128">
    <cfRule type="containsText" dxfId="2131" priority="2129" operator="containsText" text="Score">
      <formula>NOT(ISERROR(SEARCH("Score",AV128)))</formula>
    </cfRule>
    <cfRule type="cellIs" dxfId="2130" priority="2130" operator="greaterThan">
      <formula>$O$128</formula>
    </cfRule>
    <cfRule type="cellIs" dxfId="2129" priority="2131" operator="equal">
      <formula>$O$128</formula>
    </cfRule>
    <cfRule type="cellIs" dxfId="2128" priority="2132" operator="lessThan">
      <formula>$O$128</formula>
    </cfRule>
  </conditionalFormatting>
  <conditionalFormatting sqref="AW128">
    <cfRule type="containsText" dxfId="2127" priority="2125" operator="containsText" text="Score">
      <formula>NOT(ISERROR(SEARCH("Score",AW128)))</formula>
    </cfRule>
    <cfRule type="cellIs" dxfId="2126" priority="2126" operator="greaterThan">
      <formula>$O$128</formula>
    </cfRule>
    <cfRule type="cellIs" dxfId="2125" priority="2127" operator="equal">
      <formula>$O$128</formula>
    </cfRule>
    <cfRule type="cellIs" dxfId="2124" priority="2128" operator="lessThan">
      <formula>$O$128</formula>
    </cfRule>
  </conditionalFormatting>
  <conditionalFormatting sqref="AX128">
    <cfRule type="containsText" dxfId="2123" priority="2121" operator="containsText" text="Score">
      <formula>NOT(ISERROR(SEARCH("Score",AX128)))</formula>
    </cfRule>
    <cfRule type="cellIs" dxfId="2122" priority="2122" operator="greaterThan">
      <formula>$O$128</formula>
    </cfRule>
    <cfRule type="cellIs" dxfId="2121" priority="2123" operator="equal">
      <formula>$O$128</formula>
    </cfRule>
    <cfRule type="cellIs" dxfId="2120" priority="2124" operator="lessThan">
      <formula>$O$128</formula>
    </cfRule>
  </conditionalFormatting>
  <conditionalFormatting sqref="AY128">
    <cfRule type="containsText" dxfId="2119" priority="2117" operator="containsText" text="Score">
      <formula>NOT(ISERROR(SEARCH("Score",AY128)))</formula>
    </cfRule>
    <cfRule type="cellIs" dxfId="2118" priority="2118" operator="greaterThan">
      <formula>$O$128</formula>
    </cfRule>
    <cfRule type="cellIs" dxfId="2117" priority="2119" operator="equal">
      <formula>$O$128</formula>
    </cfRule>
    <cfRule type="cellIs" dxfId="2116" priority="2120" operator="lessThan">
      <formula>$O$128</formula>
    </cfRule>
  </conditionalFormatting>
  <conditionalFormatting sqref="AZ128">
    <cfRule type="containsText" dxfId="2115" priority="2113" operator="containsText" text="Score">
      <formula>NOT(ISERROR(SEARCH("Score",AZ128)))</formula>
    </cfRule>
    <cfRule type="cellIs" dxfId="2114" priority="2114" operator="greaterThan">
      <formula>$O$128</formula>
    </cfRule>
    <cfRule type="cellIs" dxfId="2113" priority="2115" operator="equal">
      <formula>$O$128</formula>
    </cfRule>
    <cfRule type="cellIs" dxfId="2112" priority="2116" operator="lessThan">
      <formula>$O$128</formula>
    </cfRule>
  </conditionalFormatting>
  <conditionalFormatting sqref="BA128">
    <cfRule type="containsText" dxfId="2111" priority="2109" operator="containsText" text="Score">
      <formula>NOT(ISERROR(SEARCH("Score",BA128)))</formula>
    </cfRule>
    <cfRule type="cellIs" dxfId="2110" priority="2110" operator="greaterThan">
      <formula>$O$128</formula>
    </cfRule>
    <cfRule type="cellIs" dxfId="2109" priority="2111" operator="equal">
      <formula>$O$128</formula>
    </cfRule>
    <cfRule type="cellIs" dxfId="2108" priority="2112" operator="lessThan">
      <formula>$O$128</formula>
    </cfRule>
  </conditionalFormatting>
  <conditionalFormatting sqref="BB128">
    <cfRule type="containsText" dxfId="2107" priority="2105" operator="containsText" text="Score">
      <formula>NOT(ISERROR(SEARCH("Score",BB128)))</formula>
    </cfRule>
    <cfRule type="cellIs" dxfId="2106" priority="2106" operator="greaterThan">
      <formula>$O$128</formula>
    </cfRule>
    <cfRule type="cellIs" dxfId="2105" priority="2107" operator="equal">
      <formula>$O$128</formula>
    </cfRule>
    <cfRule type="cellIs" dxfId="2104" priority="2108" operator="lessThan">
      <formula>$O$128</formula>
    </cfRule>
  </conditionalFormatting>
  <conditionalFormatting sqref="BC128">
    <cfRule type="containsText" dxfId="2103" priority="2101" operator="containsText" text="Score">
      <formula>NOT(ISERROR(SEARCH("Score",BC128)))</formula>
    </cfRule>
    <cfRule type="cellIs" dxfId="2102" priority="2102" operator="greaterThan">
      <formula>$O$128</formula>
    </cfRule>
    <cfRule type="cellIs" dxfId="2101" priority="2103" operator="equal">
      <formula>$O$128</formula>
    </cfRule>
    <cfRule type="cellIs" dxfId="2100" priority="2104" operator="lessThan">
      <formula>$O$128</formula>
    </cfRule>
  </conditionalFormatting>
  <conditionalFormatting sqref="BD128">
    <cfRule type="containsText" dxfId="2099" priority="2097" operator="containsText" text="Score">
      <formula>NOT(ISERROR(SEARCH("Score",BD128)))</formula>
    </cfRule>
    <cfRule type="cellIs" dxfId="2098" priority="2098" operator="greaterThan">
      <formula>$O$128</formula>
    </cfRule>
    <cfRule type="cellIs" dxfId="2097" priority="2099" operator="equal">
      <formula>$O$128</formula>
    </cfRule>
    <cfRule type="cellIs" dxfId="2096" priority="2100" operator="lessThan">
      <formula>$O$128</formula>
    </cfRule>
  </conditionalFormatting>
  <conditionalFormatting sqref="BE128">
    <cfRule type="containsText" dxfId="2095" priority="2093" operator="containsText" text="Score">
      <formula>NOT(ISERROR(SEARCH("Score",BE128)))</formula>
    </cfRule>
    <cfRule type="cellIs" dxfId="2094" priority="2094" operator="greaterThan">
      <formula>$O$128</formula>
    </cfRule>
    <cfRule type="cellIs" dxfId="2093" priority="2095" operator="equal">
      <formula>$O$128</formula>
    </cfRule>
    <cfRule type="cellIs" dxfId="2092" priority="2096" operator="lessThan">
      <formula>$O$128</formula>
    </cfRule>
  </conditionalFormatting>
  <conditionalFormatting sqref="BF128">
    <cfRule type="containsText" dxfId="2091" priority="2089" operator="containsText" text="Score">
      <formula>NOT(ISERROR(SEARCH("Score",BF128)))</formula>
    </cfRule>
    <cfRule type="cellIs" dxfId="2090" priority="2090" operator="greaterThan">
      <formula>$O$128</formula>
    </cfRule>
    <cfRule type="cellIs" dxfId="2089" priority="2091" operator="equal">
      <formula>$O$128</formula>
    </cfRule>
    <cfRule type="cellIs" dxfId="2088" priority="2092" operator="lessThan">
      <formula>$O$128</formula>
    </cfRule>
  </conditionalFormatting>
  <conditionalFormatting sqref="BG128">
    <cfRule type="containsText" dxfId="2087" priority="2085" operator="containsText" text="Score">
      <formula>NOT(ISERROR(SEARCH("Score",BG128)))</formula>
    </cfRule>
    <cfRule type="cellIs" dxfId="2086" priority="2086" operator="greaterThan">
      <formula>$O$128</formula>
    </cfRule>
    <cfRule type="cellIs" dxfId="2085" priority="2087" operator="equal">
      <formula>$O$128</formula>
    </cfRule>
    <cfRule type="cellIs" dxfId="2084" priority="2088" operator="lessThan">
      <formula>$O$128</formula>
    </cfRule>
  </conditionalFormatting>
  <conditionalFormatting sqref="BH128">
    <cfRule type="containsText" dxfId="2083" priority="2081" operator="containsText" text="Score">
      <formula>NOT(ISERROR(SEARCH("Score",BH128)))</formula>
    </cfRule>
    <cfRule type="cellIs" dxfId="2082" priority="2082" operator="greaterThan">
      <formula>$O$128</formula>
    </cfRule>
    <cfRule type="cellIs" dxfId="2081" priority="2083" operator="equal">
      <formula>$O$128</formula>
    </cfRule>
    <cfRule type="cellIs" dxfId="2080" priority="2084" operator="lessThan">
      <formula>$O$128</formula>
    </cfRule>
  </conditionalFormatting>
  <conditionalFormatting sqref="BI128">
    <cfRule type="containsText" dxfId="2079" priority="2077" operator="containsText" text="Score">
      <formula>NOT(ISERROR(SEARCH("Score",BI128)))</formula>
    </cfRule>
    <cfRule type="cellIs" dxfId="2078" priority="2078" operator="greaterThan">
      <formula>$O$128</formula>
    </cfRule>
    <cfRule type="cellIs" dxfId="2077" priority="2079" operator="equal">
      <formula>$O$128</formula>
    </cfRule>
    <cfRule type="cellIs" dxfId="2076" priority="2080" operator="lessThan">
      <formula>$O$128</formula>
    </cfRule>
  </conditionalFormatting>
  <conditionalFormatting sqref="BJ128">
    <cfRule type="containsText" dxfId="2075" priority="2073" operator="containsText" text="Score">
      <formula>NOT(ISERROR(SEARCH("Score",BJ128)))</formula>
    </cfRule>
    <cfRule type="cellIs" dxfId="2074" priority="2074" operator="greaterThan">
      <formula>$O$128</formula>
    </cfRule>
    <cfRule type="cellIs" dxfId="2073" priority="2075" operator="equal">
      <formula>$O$128</formula>
    </cfRule>
    <cfRule type="cellIs" dxfId="2072" priority="2076" operator="lessThan">
      <formula>$O$128</formula>
    </cfRule>
  </conditionalFormatting>
  <conditionalFormatting sqref="BK128">
    <cfRule type="containsText" dxfId="2071" priority="2069" operator="containsText" text="Score">
      <formula>NOT(ISERROR(SEARCH("Score",BK128)))</formula>
    </cfRule>
    <cfRule type="cellIs" dxfId="2070" priority="2070" operator="greaterThan">
      <formula>$O$128</formula>
    </cfRule>
    <cfRule type="cellIs" dxfId="2069" priority="2071" operator="equal">
      <formula>$O$128</formula>
    </cfRule>
    <cfRule type="cellIs" dxfId="2068" priority="2072" operator="lessThan">
      <formula>$O$128</formula>
    </cfRule>
  </conditionalFormatting>
  <conditionalFormatting sqref="BL128">
    <cfRule type="containsText" dxfId="2067" priority="2065" operator="containsText" text="Score">
      <formula>NOT(ISERROR(SEARCH("Score",BL128)))</formula>
    </cfRule>
    <cfRule type="cellIs" dxfId="2066" priority="2066" operator="greaterThan">
      <formula>$O$128</formula>
    </cfRule>
    <cfRule type="cellIs" dxfId="2065" priority="2067" operator="equal">
      <formula>$O$128</formula>
    </cfRule>
    <cfRule type="cellIs" dxfId="2064" priority="2068" operator="lessThan">
      <formula>$O$128</formula>
    </cfRule>
  </conditionalFormatting>
  <conditionalFormatting sqref="BM128">
    <cfRule type="containsText" dxfId="2063" priority="2061" operator="containsText" text="Score">
      <formula>NOT(ISERROR(SEARCH("Score",BM128)))</formula>
    </cfRule>
    <cfRule type="cellIs" dxfId="2062" priority="2062" operator="greaterThan">
      <formula>$O$128</formula>
    </cfRule>
    <cfRule type="cellIs" dxfId="2061" priority="2063" operator="equal">
      <formula>$O$128</formula>
    </cfRule>
    <cfRule type="cellIs" dxfId="2060" priority="2064" operator="lessThan">
      <formula>$O$128</formula>
    </cfRule>
  </conditionalFormatting>
  <conditionalFormatting sqref="BN128">
    <cfRule type="containsText" dxfId="2059" priority="2057" operator="containsText" text="Score">
      <formula>NOT(ISERROR(SEARCH("Score",BN128)))</formula>
    </cfRule>
    <cfRule type="cellIs" dxfId="2058" priority="2058" operator="greaterThan">
      <formula>$O$128</formula>
    </cfRule>
    <cfRule type="cellIs" dxfId="2057" priority="2059" operator="equal">
      <formula>$O$128</formula>
    </cfRule>
    <cfRule type="cellIs" dxfId="2056" priority="2060" operator="lessThan">
      <formula>$O$128</formula>
    </cfRule>
  </conditionalFormatting>
  <conditionalFormatting sqref="BO128">
    <cfRule type="containsText" dxfId="2055" priority="2053" operator="containsText" text="Score">
      <formula>NOT(ISERROR(SEARCH("Score",BO128)))</formula>
    </cfRule>
    <cfRule type="cellIs" dxfId="2054" priority="2054" operator="greaterThan">
      <formula>$O$128</formula>
    </cfRule>
    <cfRule type="cellIs" dxfId="2053" priority="2055" operator="equal">
      <formula>$O$128</formula>
    </cfRule>
    <cfRule type="cellIs" dxfId="2052" priority="2056" operator="lessThan">
      <formula>$O$128</formula>
    </cfRule>
  </conditionalFormatting>
  <conditionalFormatting sqref="BP128">
    <cfRule type="containsText" dxfId="2051" priority="2049" operator="containsText" text="Score">
      <formula>NOT(ISERROR(SEARCH("Score",BP128)))</formula>
    </cfRule>
    <cfRule type="cellIs" dxfId="2050" priority="2050" operator="greaterThan">
      <formula>$O$128</formula>
    </cfRule>
    <cfRule type="cellIs" dxfId="2049" priority="2051" operator="equal">
      <formula>$O$128</formula>
    </cfRule>
    <cfRule type="cellIs" dxfId="2048" priority="2052" operator="lessThan">
      <formula>$O$128</formula>
    </cfRule>
  </conditionalFormatting>
  <conditionalFormatting sqref="BQ128">
    <cfRule type="containsText" dxfId="2047" priority="2045" operator="containsText" text="Score">
      <formula>NOT(ISERROR(SEARCH("Score",BQ128)))</formula>
    </cfRule>
    <cfRule type="cellIs" dxfId="2046" priority="2046" operator="greaterThan">
      <formula>$O$128</formula>
    </cfRule>
    <cfRule type="cellIs" dxfId="2045" priority="2047" operator="equal">
      <formula>$O$128</formula>
    </cfRule>
    <cfRule type="cellIs" dxfId="2044" priority="2048" operator="lessThan">
      <formula>$O$128</formula>
    </cfRule>
  </conditionalFormatting>
  <conditionalFormatting sqref="AN132">
    <cfRule type="containsText" dxfId="2043" priority="2041" operator="containsText" text="Score">
      <formula>NOT(ISERROR(SEARCH("Score",AN132)))</formula>
    </cfRule>
    <cfRule type="cellIs" dxfId="2042" priority="2042" operator="greaterThan">
      <formula>$O$132</formula>
    </cfRule>
    <cfRule type="cellIs" dxfId="2041" priority="2043" operator="equal">
      <formula>$O$132</formula>
    </cfRule>
    <cfRule type="cellIs" dxfId="2040" priority="2044" operator="lessThan">
      <formula>$O$132</formula>
    </cfRule>
  </conditionalFormatting>
  <conditionalFormatting sqref="AO132">
    <cfRule type="containsText" dxfId="2039" priority="2037" operator="containsText" text="Score">
      <formula>NOT(ISERROR(SEARCH("Score",AO132)))</formula>
    </cfRule>
    <cfRule type="cellIs" dxfId="2038" priority="2038" operator="greaterThan">
      <formula>$O$132</formula>
    </cfRule>
    <cfRule type="cellIs" dxfId="2037" priority="2039" operator="equal">
      <formula>$O$132</formula>
    </cfRule>
    <cfRule type="cellIs" dxfId="2036" priority="2040" operator="lessThan">
      <formula>$O$132</formula>
    </cfRule>
  </conditionalFormatting>
  <conditionalFormatting sqref="AP132">
    <cfRule type="containsText" dxfId="2035" priority="2033" operator="containsText" text="Score">
      <formula>NOT(ISERROR(SEARCH("Score",AP132)))</formula>
    </cfRule>
    <cfRule type="cellIs" dxfId="2034" priority="2034" operator="greaterThan">
      <formula>$O$132</formula>
    </cfRule>
    <cfRule type="cellIs" dxfId="2033" priority="2035" operator="equal">
      <formula>$O$132</formula>
    </cfRule>
    <cfRule type="cellIs" dxfId="2032" priority="2036" operator="lessThan">
      <formula>$O$132</formula>
    </cfRule>
  </conditionalFormatting>
  <conditionalFormatting sqref="AQ132">
    <cfRule type="containsText" dxfId="2031" priority="2029" operator="containsText" text="Score">
      <formula>NOT(ISERROR(SEARCH("Score",AQ132)))</formula>
    </cfRule>
    <cfRule type="cellIs" dxfId="2030" priority="2030" operator="greaterThan">
      <formula>$O$132</formula>
    </cfRule>
    <cfRule type="cellIs" dxfId="2029" priority="2031" operator="equal">
      <formula>$O$132</formula>
    </cfRule>
    <cfRule type="cellIs" dxfId="2028" priority="2032" operator="lessThan">
      <formula>$O$132</formula>
    </cfRule>
  </conditionalFormatting>
  <conditionalFormatting sqref="AR132">
    <cfRule type="containsText" dxfId="2027" priority="2025" operator="containsText" text="Score">
      <formula>NOT(ISERROR(SEARCH("Score",AR132)))</formula>
    </cfRule>
    <cfRule type="cellIs" dxfId="2026" priority="2026" operator="greaterThan">
      <formula>$O$132</formula>
    </cfRule>
    <cfRule type="cellIs" dxfId="2025" priority="2027" operator="equal">
      <formula>$O$132</formula>
    </cfRule>
    <cfRule type="cellIs" dxfId="2024" priority="2028" operator="lessThan">
      <formula>$O$132</formula>
    </cfRule>
  </conditionalFormatting>
  <conditionalFormatting sqref="AS132">
    <cfRule type="containsText" dxfId="2023" priority="2021" operator="containsText" text="Score">
      <formula>NOT(ISERROR(SEARCH("Score",AS132)))</formula>
    </cfRule>
    <cfRule type="cellIs" dxfId="2022" priority="2022" operator="greaterThan">
      <formula>$O$132</formula>
    </cfRule>
    <cfRule type="cellIs" dxfId="2021" priority="2023" operator="equal">
      <formula>$O$132</formula>
    </cfRule>
    <cfRule type="cellIs" dxfId="2020" priority="2024" operator="lessThan">
      <formula>$O$132</formula>
    </cfRule>
  </conditionalFormatting>
  <conditionalFormatting sqref="AT132">
    <cfRule type="containsText" dxfId="2019" priority="2017" operator="containsText" text="Score">
      <formula>NOT(ISERROR(SEARCH("Score",AT132)))</formula>
    </cfRule>
    <cfRule type="cellIs" dxfId="2018" priority="2018" operator="greaterThan">
      <formula>$O$132</formula>
    </cfRule>
    <cfRule type="cellIs" dxfId="2017" priority="2019" operator="equal">
      <formula>$O$132</formula>
    </cfRule>
    <cfRule type="cellIs" dxfId="2016" priority="2020" operator="lessThan">
      <formula>$O$132</formula>
    </cfRule>
  </conditionalFormatting>
  <conditionalFormatting sqref="AU132">
    <cfRule type="containsText" dxfId="2015" priority="2013" operator="containsText" text="Score">
      <formula>NOT(ISERROR(SEARCH("Score",AU132)))</formula>
    </cfRule>
    <cfRule type="cellIs" dxfId="2014" priority="2014" operator="greaterThan">
      <formula>$O$132</formula>
    </cfRule>
    <cfRule type="cellIs" dxfId="2013" priority="2015" operator="equal">
      <formula>$O$132</formula>
    </cfRule>
    <cfRule type="cellIs" dxfId="2012" priority="2016" operator="lessThan">
      <formula>$O$132</formula>
    </cfRule>
  </conditionalFormatting>
  <conditionalFormatting sqref="AV132">
    <cfRule type="containsText" dxfId="2011" priority="2009" operator="containsText" text="Score">
      <formula>NOT(ISERROR(SEARCH("Score",AV132)))</formula>
    </cfRule>
    <cfRule type="cellIs" dxfId="2010" priority="2010" operator="greaterThan">
      <formula>$O$132</formula>
    </cfRule>
    <cfRule type="cellIs" dxfId="2009" priority="2011" operator="equal">
      <formula>$O$132</formula>
    </cfRule>
    <cfRule type="cellIs" dxfId="2008" priority="2012" operator="lessThan">
      <formula>$O$132</formula>
    </cfRule>
  </conditionalFormatting>
  <conditionalFormatting sqref="AW132">
    <cfRule type="containsText" dxfId="2007" priority="2005" operator="containsText" text="Score">
      <formula>NOT(ISERROR(SEARCH("Score",AW132)))</formula>
    </cfRule>
    <cfRule type="cellIs" dxfId="2006" priority="2006" operator="greaterThan">
      <formula>$O$132</formula>
    </cfRule>
    <cfRule type="cellIs" dxfId="2005" priority="2007" operator="equal">
      <formula>$O$132</formula>
    </cfRule>
    <cfRule type="cellIs" dxfId="2004" priority="2008" operator="lessThan">
      <formula>$O$132</formula>
    </cfRule>
  </conditionalFormatting>
  <conditionalFormatting sqref="AX132">
    <cfRule type="containsText" dxfId="2003" priority="2001" operator="containsText" text="Score">
      <formula>NOT(ISERROR(SEARCH("Score",AX132)))</formula>
    </cfRule>
    <cfRule type="cellIs" dxfId="2002" priority="2002" operator="greaterThan">
      <formula>$O$132</formula>
    </cfRule>
    <cfRule type="cellIs" dxfId="2001" priority="2003" operator="equal">
      <formula>$O$132</formula>
    </cfRule>
    <cfRule type="cellIs" dxfId="2000" priority="2004" operator="lessThan">
      <formula>$O$132</formula>
    </cfRule>
  </conditionalFormatting>
  <conditionalFormatting sqref="AY132">
    <cfRule type="containsText" dxfId="1999" priority="1997" operator="containsText" text="Score">
      <formula>NOT(ISERROR(SEARCH("Score",AY132)))</formula>
    </cfRule>
    <cfRule type="cellIs" dxfId="1998" priority="1998" operator="greaterThan">
      <formula>$O$132</formula>
    </cfRule>
    <cfRule type="cellIs" dxfId="1997" priority="1999" operator="equal">
      <formula>$O$132</formula>
    </cfRule>
    <cfRule type="cellIs" dxfId="1996" priority="2000" operator="lessThan">
      <formula>$O$132</formula>
    </cfRule>
  </conditionalFormatting>
  <conditionalFormatting sqref="AZ132">
    <cfRule type="containsText" dxfId="1995" priority="1993" operator="containsText" text="Score">
      <formula>NOT(ISERROR(SEARCH("Score",AZ132)))</formula>
    </cfRule>
    <cfRule type="cellIs" dxfId="1994" priority="1994" operator="greaterThan">
      <formula>$O$132</formula>
    </cfRule>
    <cfRule type="cellIs" dxfId="1993" priority="1995" operator="equal">
      <formula>$O$132</formula>
    </cfRule>
    <cfRule type="cellIs" dxfId="1992" priority="1996" operator="lessThan">
      <formula>$O$132</formula>
    </cfRule>
  </conditionalFormatting>
  <conditionalFormatting sqref="BA132">
    <cfRule type="containsText" dxfId="1991" priority="1989" operator="containsText" text="Score">
      <formula>NOT(ISERROR(SEARCH("Score",BA132)))</formula>
    </cfRule>
    <cfRule type="cellIs" dxfId="1990" priority="1990" operator="greaterThan">
      <formula>$O$132</formula>
    </cfRule>
    <cfRule type="cellIs" dxfId="1989" priority="1991" operator="equal">
      <formula>$O$132</formula>
    </cfRule>
    <cfRule type="cellIs" dxfId="1988" priority="1992" operator="lessThan">
      <formula>$O$132</formula>
    </cfRule>
  </conditionalFormatting>
  <conditionalFormatting sqref="BB132">
    <cfRule type="containsText" dxfId="1987" priority="1985" operator="containsText" text="Score">
      <formula>NOT(ISERROR(SEARCH("Score",BB132)))</formula>
    </cfRule>
    <cfRule type="cellIs" dxfId="1986" priority="1986" operator="greaterThan">
      <formula>$O$132</formula>
    </cfRule>
    <cfRule type="cellIs" dxfId="1985" priority="1987" operator="equal">
      <formula>$O$132</formula>
    </cfRule>
    <cfRule type="cellIs" dxfId="1984" priority="1988" operator="lessThan">
      <formula>$O$132</formula>
    </cfRule>
  </conditionalFormatting>
  <conditionalFormatting sqref="BC132">
    <cfRule type="containsText" dxfId="1983" priority="1981" operator="containsText" text="Score">
      <formula>NOT(ISERROR(SEARCH("Score",BC132)))</formula>
    </cfRule>
    <cfRule type="cellIs" dxfId="1982" priority="1982" operator="greaterThan">
      <formula>$O$132</formula>
    </cfRule>
    <cfRule type="cellIs" dxfId="1981" priority="1983" operator="equal">
      <formula>$O$132</formula>
    </cfRule>
    <cfRule type="cellIs" dxfId="1980" priority="1984" operator="lessThan">
      <formula>$O$132</formula>
    </cfRule>
  </conditionalFormatting>
  <conditionalFormatting sqref="BD132">
    <cfRule type="containsText" dxfId="1979" priority="1977" operator="containsText" text="Score">
      <formula>NOT(ISERROR(SEARCH("Score",BD132)))</formula>
    </cfRule>
    <cfRule type="cellIs" dxfId="1978" priority="1978" operator="greaterThan">
      <formula>$O$132</formula>
    </cfRule>
    <cfRule type="cellIs" dxfId="1977" priority="1979" operator="equal">
      <formula>$O$132</formula>
    </cfRule>
    <cfRule type="cellIs" dxfId="1976" priority="1980" operator="lessThan">
      <formula>$O$132</formula>
    </cfRule>
  </conditionalFormatting>
  <conditionalFormatting sqref="BE132">
    <cfRule type="containsText" dxfId="1975" priority="1973" operator="containsText" text="Score">
      <formula>NOT(ISERROR(SEARCH("Score",BE132)))</formula>
    </cfRule>
    <cfRule type="cellIs" dxfId="1974" priority="1974" operator="greaterThan">
      <formula>$O$132</formula>
    </cfRule>
    <cfRule type="cellIs" dxfId="1973" priority="1975" operator="equal">
      <formula>$O$132</formula>
    </cfRule>
    <cfRule type="cellIs" dxfId="1972" priority="1976" operator="lessThan">
      <formula>$O$132</formula>
    </cfRule>
  </conditionalFormatting>
  <conditionalFormatting sqref="BF132">
    <cfRule type="containsText" dxfId="1971" priority="1969" operator="containsText" text="Score">
      <formula>NOT(ISERROR(SEARCH("Score",BF132)))</formula>
    </cfRule>
    <cfRule type="cellIs" dxfId="1970" priority="1970" operator="greaterThan">
      <formula>$O$132</formula>
    </cfRule>
    <cfRule type="cellIs" dxfId="1969" priority="1971" operator="equal">
      <formula>$O$132</formula>
    </cfRule>
    <cfRule type="cellIs" dxfId="1968" priority="1972" operator="lessThan">
      <formula>$O$132</formula>
    </cfRule>
  </conditionalFormatting>
  <conditionalFormatting sqref="BG132">
    <cfRule type="containsText" dxfId="1967" priority="1965" operator="containsText" text="Score">
      <formula>NOT(ISERROR(SEARCH("Score",BG132)))</formula>
    </cfRule>
    <cfRule type="cellIs" dxfId="1966" priority="1966" operator="greaterThan">
      <formula>$O$132</formula>
    </cfRule>
    <cfRule type="cellIs" dxfId="1965" priority="1967" operator="equal">
      <formula>$O$132</formula>
    </cfRule>
    <cfRule type="cellIs" dxfId="1964" priority="1968" operator="lessThan">
      <formula>$O$132</formula>
    </cfRule>
  </conditionalFormatting>
  <conditionalFormatting sqref="BH132">
    <cfRule type="containsText" dxfId="1963" priority="1961" operator="containsText" text="Score">
      <formula>NOT(ISERROR(SEARCH("Score",BH132)))</formula>
    </cfRule>
    <cfRule type="cellIs" dxfId="1962" priority="1962" operator="greaterThan">
      <formula>$O$132</formula>
    </cfRule>
    <cfRule type="cellIs" dxfId="1961" priority="1963" operator="equal">
      <formula>$O$132</formula>
    </cfRule>
    <cfRule type="cellIs" dxfId="1960" priority="1964" operator="lessThan">
      <formula>$O$132</formula>
    </cfRule>
  </conditionalFormatting>
  <conditionalFormatting sqref="BI132">
    <cfRule type="containsText" dxfId="1959" priority="1957" operator="containsText" text="Score">
      <formula>NOT(ISERROR(SEARCH("Score",BI132)))</formula>
    </cfRule>
    <cfRule type="cellIs" dxfId="1958" priority="1958" operator="greaterThan">
      <formula>$O$132</formula>
    </cfRule>
    <cfRule type="cellIs" dxfId="1957" priority="1959" operator="equal">
      <formula>$O$132</formula>
    </cfRule>
    <cfRule type="cellIs" dxfId="1956" priority="1960" operator="lessThan">
      <formula>$O$132</formula>
    </cfRule>
  </conditionalFormatting>
  <conditionalFormatting sqref="BJ132">
    <cfRule type="containsText" dxfId="1955" priority="1953" operator="containsText" text="Score">
      <formula>NOT(ISERROR(SEARCH("Score",BJ132)))</formula>
    </cfRule>
    <cfRule type="cellIs" dxfId="1954" priority="1954" operator="greaterThan">
      <formula>$O$132</formula>
    </cfRule>
    <cfRule type="cellIs" dxfId="1953" priority="1955" operator="equal">
      <formula>$O$132</formula>
    </cfRule>
    <cfRule type="cellIs" dxfId="1952" priority="1956" operator="lessThan">
      <formula>$O$132</formula>
    </cfRule>
  </conditionalFormatting>
  <conditionalFormatting sqref="BK132">
    <cfRule type="containsText" dxfId="1951" priority="1949" operator="containsText" text="Score">
      <formula>NOT(ISERROR(SEARCH("Score",BK132)))</formula>
    </cfRule>
    <cfRule type="cellIs" dxfId="1950" priority="1950" operator="greaterThan">
      <formula>$O$132</formula>
    </cfRule>
    <cfRule type="cellIs" dxfId="1949" priority="1951" operator="equal">
      <formula>$O$132</formula>
    </cfRule>
    <cfRule type="cellIs" dxfId="1948" priority="1952" operator="lessThan">
      <formula>$O$132</formula>
    </cfRule>
  </conditionalFormatting>
  <conditionalFormatting sqref="BL132">
    <cfRule type="containsText" dxfId="1947" priority="1945" operator="containsText" text="Score">
      <formula>NOT(ISERROR(SEARCH("Score",BL132)))</formula>
    </cfRule>
    <cfRule type="cellIs" dxfId="1946" priority="1946" operator="greaterThan">
      <formula>$O$132</formula>
    </cfRule>
    <cfRule type="cellIs" dxfId="1945" priority="1947" operator="equal">
      <formula>$O$132</formula>
    </cfRule>
    <cfRule type="cellIs" dxfId="1944" priority="1948" operator="lessThan">
      <formula>$O$132</formula>
    </cfRule>
  </conditionalFormatting>
  <conditionalFormatting sqref="BM132">
    <cfRule type="containsText" dxfId="1943" priority="1941" operator="containsText" text="Score">
      <formula>NOT(ISERROR(SEARCH("Score",BM132)))</formula>
    </cfRule>
    <cfRule type="cellIs" dxfId="1942" priority="1942" operator="greaterThan">
      <formula>$O$132</formula>
    </cfRule>
    <cfRule type="cellIs" dxfId="1941" priority="1943" operator="equal">
      <formula>$O$132</formula>
    </cfRule>
    <cfRule type="cellIs" dxfId="1940" priority="1944" operator="lessThan">
      <formula>$O$132</formula>
    </cfRule>
  </conditionalFormatting>
  <conditionalFormatting sqref="BN132">
    <cfRule type="containsText" dxfId="1939" priority="1937" operator="containsText" text="Score">
      <formula>NOT(ISERROR(SEARCH("Score",BN132)))</formula>
    </cfRule>
    <cfRule type="cellIs" dxfId="1938" priority="1938" operator="greaterThan">
      <formula>$O$132</formula>
    </cfRule>
    <cfRule type="cellIs" dxfId="1937" priority="1939" operator="equal">
      <formula>$O$132</formula>
    </cfRule>
    <cfRule type="cellIs" dxfId="1936" priority="1940" operator="lessThan">
      <formula>$O$132</formula>
    </cfRule>
  </conditionalFormatting>
  <conditionalFormatting sqref="BO132">
    <cfRule type="containsText" dxfId="1935" priority="1933" operator="containsText" text="Score">
      <formula>NOT(ISERROR(SEARCH("Score",BO132)))</formula>
    </cfRule>
    <cfRule type="cellIs" dxfId="1934" priority="1934" operator="greaterThan">
      <formula>$O$132</formula>
    </cfRule>
    <cfRule type="cellIs" dxfId="1933" priority="1935" operator="equal">
      <formula>$O$132</formula>
    </cfRule>
    <cfRule type="cellIs" dxfId="1932" priority="1936" operator="lessThan">
      <formula>$O$132</formula>
    </cfRule>
  </conditionalFormatting>
  <conditionalFormatting sqref="BP132">
    <cfRule type="containsText" dxfId="1931" priority="1929" operator="containsText" text="Score">
      <formula>NOT(ISERROR(SEARCH("Score",BP132)))</formula>
    </cfRule>
    <cfRule type="cellIs" dxfId="1930" priority="1930" operator="greaterThan">
      <formula>$O$132</formula>
    </cfRule>
    <cfRule type="cellIs" dxfId="1929" priority="1931" operator="equal">
      <formula>$O$132</formula>
    </cfRule>
    <cfRule type="cellIs" dxfId="1928" priority="1932" operator="lessThan">
      <formula>$O$132</formula>
    </cfRule>
  </conditionalFormatting>
  <conditionalFormatting sqref="BQ132">
    <cfRule type="containsText" dxfId="1927" priority="1925" operator="containsText" text="Score">
      <formula>NOT(ISERROR(SEARCH("Score",BQ132)))</formula>
    </cfRule>
    <cfRule type="cellIs" dxfId="1926" priority="1926" operator="greaterThan">
      <formula>$O$132</formula>
    </cfRule>
    <cfRule type="cellIs" dxfId="1925" priority="1927" operator="equal">
      <formula>$O$132</formula>
    </cfRule>
    <cfRule type="cellIs" dxfId="1924" priority="1928" operator="lessThan">
      <formula>$O$132</formula>
    </cfRule>
  </conditionalFormatting>
  <conditionalFormatting sqref="AN136">
    <cfRule type="containsText" dxfId="1923" priority="1921" operator="containsText" text="Score">
      <formula>NOT(ISERROR(SEARCH("Score",AN136)))</formula>
    </cfRule>
    <cfRule type="cellIs" dxfId="1922" priority="1922" operator="greaterThan">
      <formula>$O$136</formula>
    </cfRule>
    <cfRule type="cellIs" dxfId="1921" priority="1923" operator="equal">
      <formula>$O$136</formula>
    </cfRule>
    <cfRule type="cellIs" dxfId="1920" priority="1924" operator="lessThan">
      <formula>$O$136</formula>
    </cfRule>
  </conditionalFormatting>
  <conditionalFormatting sqref="AO136">
    <cfRule type="containsText" dxfId="1919" priority="1917" operator="containsText" text="Score">
      <formula>NOT(ISERROR(SEARCH("Score",AO136)))</formula>
    </cfRule>
    <cfRule type="cellIs" dxfId="1918" priority="1918" operator="greaterThan">
      <formula>$O$136</formula>
    </cfRule>
    <cfRule type="cellIs" dxfId="1917" priority="1919" operator="equal">
      <formula>$O$136</formula>
    </cfRule>
    <cfRule type="cellIs" dxfId="1916" priority="1920" operator="lessThan">
      <formula>$O$136</formula>
    </cfRule>
  </conditionalFormatting>
  <conditionalFormatting sqref="AP136">
    <cfRule type="containsText" dxfId="1915" priority="1913" operator="containsText" text="Score">
      <formula>NOT(ISERROR(SEARCH("Score",AP136)))</formula>
    </cfRule>
    <cfRule type="cellIs" dxfId="1914" priority="1914" operator="greaterThan">
      <formula>$O$136</formula>
    </cfRule>
    <cfRule type="cellIs" dxfId="1913" priority="1915" operator="equal">
      <formula>$O$136</formula>
    </cfRule>
    <cfRule type="cellIs" dxfId="1912" priority="1916" operator="lessThan">
      <formula>$O$136</formula>
    </cfRule>
  </conditionalFormatting>
  <conditionalFormatting sqref="AQ136">
    <cfRule type="containsText" dxfId="1911" priority="1909" operator="containsText" text="Score">
      <formula>NOT(ISERROR(SEARCH("Score",AQ136)))</formula>
    </cfRule>
    <cfRule type="cellIs" dxfId="1910" priority="1910" operator="greaterThan">
      <formula>$O$136</formula>
    </cfRule>
    <cfRule type="cellIs" dxfId="1909" priority="1911" operator="equal">
      <formula>$O$136</formula>
    </cfRule>
    <cfRule type="cellIs" dxfId="1908" priority="1912" operator="lessThan">
      <formula>$O$136</formula>
    </cfRule>
  </conditionalFormatting>
  <conditionalFormatting sqref="AR136">
    <cfRule type="containsText" dxfId="1907" priority="1905" operator="containsText" text="Score">
      <formula>NOT(ISERROR(SEARCH("Score",AR136)))</formula>
    </cfRule>
    <cfRule type="cellIs" dxfId="1906" priority="1906" operator="greaterThan">
      <formula>$O$136</formula>
    </cfRule>
    <cfRule type="cellIs" dxfId="1905" priority="1907" operator="equal">
      <formula>$O$136</formula>
    </cfRule>
    <cfRule type="cellIs" dxfId="1904" priority="1908" operator="lessThan">
      <formula>$O$136</formula>
    </cfRule>
  </conditionalFormatting>
  <conditionalFormatting sqref="AS136">
    <cfRule type="containsText" dxfId="1903" priority="1901" operator="containsText" text="Score">
      <formula>NOT(ISERROR(SEARCH("Score",AS136)))</formula>
    </cfRule>
    <cfRule type="cellIs" dxfId="1902" priority="1902" operator="greaterThan">
      <formula>$O$136</formula>
    </cfRule>
    <cfRule type="cellIs" dxfId="1901" priority="1903" operator="equal">
      <formula>$O$136</formula>
    </cfRule>
    <cfRule type="cellIs" dxfId="1900" priority="1904" operator="lessThan">
      <formula>$O$136</formula>
    </cfRule>
  </conditionalFormatting>
  <conditionalFormatting sqref="AT136">
    <cfRule type="containsText" dxfId="1899" priority="1897" operator="containsText" text="Score">
      <formula>NOT(ISERROR(SEARCH("Score",AT136)))</formula>
    </cfRule>
    <cfRule type="cellIs" dxfId="1898" priority="1898" operator="greaterThan">
      <formula>$O$136</formula>
    </cfRule>
    <cfRule type="cellIs" dxfId="1897" priority="1899" operator="equal">
      <formula>$O$136</formula>
    </cfRule>
    <cfRule type="cellIs" dxfId="1896" priority="1900" operator="lessThan">
      <formula>$O$136</formula>
    </cfRule>
  </conditionalFormatting>
  <conditionalFormatting sqref="AU136">
    <cfRule type="containsText" dxfId="1895" priority="1893" operator="containsText" text="Score">
      <formula>NOT(ISERROR(SEARCH("Score",AU136)))</formula>
    </cfRule>
    <cfRule type="cellIs" dxfId="1894" priority="1894" operator="greaterThan">
      <formula>$O$136</formula>
    </cfRule>
    <cfRule type="cellIs" dxfId="1893" priority="1895" operator="equal">
      <formula>$O$136</formula>
    </cfRule>
    <cfRule type="cellIs" dxfId="1892" priority="1896" operator="lessThan">
      <formula>$O$136</formula>
    </cfRule>
  </conditionalFormatting>
  <conditionalFormatting sqref="AV136">
    <cfRule type="containsText" dxfId="1891" priority="1889" operator="containsText" text="Score">
      <formula>NOT(ISERROR(SEARCH("Score",AV136)))</formula>
    </cfRule>
    <cfRule type="cellIs" dxfId="1890" priority="1890" operator="greaterThan">
      <formula>$O$136</formula>
    </cfRule>
    <cfRule type="cellIs" dxfId="1889" priority="1891" operator="equal">
      <formula>$O$136</formula>
    </cfRule>
    <cfRule type="cellIs" dxfId="1888" priority="1892" operator="lessThan">
      <formula>$O$136</formula>
    </cfRule>
  </conditionalFormatting>
  <conditionalFormatting sqref="AW136">
    <cfRule type="containsText" dxfId="1887" priority="1885" operator="containsText" text="Score">
      <formula>NOT(ISERROR(SEARCH("Score",AW136)))</formula>
    </cfRule>
    <cfRule type="cellIs" dxfId="1886" priority="1886" operator="greaterThan">
      <formula>$O$136</formula>
    </cfRule>
    <cfRule type="cellIs" dxfId="1885" priority="1887" operator="equal">
      <formula>$O$136</formula>
    </cfRule>
    <cfRule type="cellIs" dxfId="1884" priority="1888" operator="lessThan">
      <formula>$O$136</formula>
    </cfRule>
  </conditionalFormatting>
  <conditionalFormatting sqref="AX136">
    <cfRule type="containsText" dxfId="1883" priority="1881" operator="containsText" text="Score">
      <formula>NOT(ISERROR(SEARCH("Score",AX136)))</formula>
    </cfRule>
    <cfRule type="cellIs" dxfId="1882" priority="1882" operator="greaterThan">
      <formula>$O$136</formula>
    </cfRule>
    <cfRule type="cellIs" dxfId="1881" priority="1883" operator="equal">
      <formula>$O$136</formula>
    </cfRule>
    <cfRule type="cellIs" dxfId="1880" priority="1884" operator="lessThan">
      <formula>$O$136</formula>
    </cfRule>
  </conditionalFormatting>
  <conditionalFormatting sqref="AY136">
    <cfRule type="containsText" dxfId="1879" priority="1877" operator="containsText" text="Score">
      <formula>NOT(ISERROR(SEARCH("Score",AY136)))</formula>
    </cfRule>
    <cfRule type="cellIs" dxfId="1878" priority="1878" operator="greaterThan">
      <formula>$O$136</formula>
    </cfRule>
    <cfRule type="cellIs" dxfId="1877" priority="1879" operator="equal">
      <formula>$O$136</formula>
    </cfRule>
    <cfRule type="cellIs" dxfId="1876" priority="1880" operator="lessThan">
      <formula>$O$136</formula>
    </cfRule>
  </conditionalFormatting>
  <conditionalFormatting sqref="AZ136">
    <cfRule type="containsText" dxfId="1875" priority="1873" operator="containsText" text="Score">
      <formula>NOT(ISERROR(SEARCH("Score",AZ136)))</formula>
    </cfRule>
    <cfRule type="cellIs" dxfId="1874" priority="1874" operator="greaterThan">
      <formula>$O$136</formula>
    </cfRule>
    <cfRule type="cellIs" dxfId="1873" priority="1875" operator="equal">
      <formula>$O$136</formula>
    </cfRule>
    <cfRule type="cellIs" dxfId="1872" priority="1876" operator="lessThan">
      <formula>$O$136</formula>
    </cfRule>
  </conditionalFormatting>
  <conditionalFormatting sqref="BA136">
    <cfRule type="containsText" dxfId="1871" priority="1869" operator="containsText" text="Score">
      <formula>NOT(ISERROR(SEARCH("Score",BA136)))</formula>
    </cfRule>
    <cfRule type="cellIs" dxfId="1870" priority="1870" operator="greaterThan">
      <formula>$O$136</formula>
    </cfRule>
    <cfRule type="cellIs" dxfId="1869" priority="1871" operator="equal">
      <formula>$O$136</formula>
    </cfRule>
    <cfRule type="cellIs" dxfId="1868" priority="1872" operator="lessThan">
      <formula>$O$136</formula>
    </cfRule>
  </conditionalFormatting>
  <conditionalFormatting sqref="BB136">
    <cfRule type="containsText" dxfId="1867" priority="1865" operator="containsText" text="Score">
      <formula>NOT(ISERROR(SEARCH("Score",BB136)))</formula>
    </cfRule>
    <cfRule type="cellIs" dxfId="1866" priority="1866" operator="greaterThan">
      <formula>$O$136</formula>
    </cfRule>
    <cfRule type="cellIs" dxfId="1865" priority="1867" operator="equal">
      <formula>$O$136</formula>
    </cfRule>
    <cfRule type="cellIs" dxfId="1864" priority="1868" operator="lessThan">
      <formula>$O$136</formula>
    </cfRule>
  </conditionalFormatting>
  <conditionalFormatting sqref="BC136">
    <cfRule type="containsText" dxfId="1863" priority="1861" operator="containsText" text="Score">
      <formula>NOT(ISERROR(SEARCH("Score",BC136)))</formula>
    </cfRule>
    <cfRule type="cellIs" dxfId="1862" priority="1862" operator="greaterThan">
      <formula>$O$136</formula>
    </cfRule>
    <cfRule type="cellIs" dxfId="1861" priority="1863" operator="equal">
      <formula>$O$136</formula>
    </cfRule>
    <cfRule type="cellIs" dxfId="1860" priority="1864" operator="lessThan">
      <formula>$O$136</formula>
    </cfRule>
  </conditionalFormatting>
  <conditionalFormatting sqref="BD136">
    <cfRule type="containsText" dxfId="1859" priority="1857" operator="containsText" text="Score">
      <formula>NOT(ISERROR(SEARCH("Score",BD136)))</formula>
    </cfRule>
    <cfRule type="cellIs" dxfId="1858" priority="1858" operator="greaterThan">
      <formula>$O$136</formula>
    </cfRule>
    <cfRule type="cellIs" dxfId="1857" priority="1859" operator="equal">
      <formula>$O$136</formula>
    </cfRule>
    <cfRule type="cellIs" dxfId="1856" priority="1860" operator="lessThan">
      <formula>$O$136</formula>
    </cfRule>
  </conditionalFormatting>
  <conditionalFormatting sqref="BE136">
    <cfRule type="containsText" dxfId="1855" priority="1853" operator="containsText" text="Score">
      <formula>NOT(ISERROR(SEARCH("Score",BE136)))</formula>
    </cfRule>
    <cfRule type="cellIs" dxfId="1854" priority="1854" operator="greaterThan">
      <formula>$O$136</formula>
    </cfRule>
    <cfRule type="cellIs" dxfId="1853" priority="1855" operator="equal">
      <formula>$O$136</formula>
    </cfRule>
    <cfRule type="cellIs" dxfId="1852" priority="1856" operator="lessThan">
      <formula>$O$136</formula>
    </cfRule>
  </conditionalFormatting>
  <conditionalFormatting sqref="BF136">
    <cfRule type="containsText" dxfId="1851" priority="1849" operator="containsText" text="Score">
      <formula>NOT(ISERROR(SEARCH("Score",BF136)))</formula>
    </cfRule>
    <cfRule type="cellIs" dxfId="1850" priority="1850" operator="greaterThan">
      <formula>$O$136</formula>
    </cfRule>
    <cfRule type="cellIs" dxfId="1849" priority="1851" operator="equal">
      <formula>$O$136</formula>
    </cfRule>
    <cfRule type="cellIs" dxfId="1848" priority="1852" operator="lessThan">
      <formula>$O$136</formula>
    </cfRule>
  </conditionalFormatting>
  <conditionalFormatting sqref="BG136">
    <cfRule type="containsText" dxfId="1847" priority="1845" operator="containsText" text="Score">
      <formula>NOT(ISERROR(SEARCH("Score",BG136)))</formula>
    </cfRule>
    <cfRule type="cellIs" dxfId="1846" priority="1846" operator="greaterThan">
      <formula>$O$136</formula>
    </cfRule>
    <cfRule type="cellIs" dxfId="1845" priority="1847" operator="equal">
      <formula>$O$136</formula>
    </cfRule>
    <cfRule type="cellIs" dxfId="1844" priority="1848" operator="lessThan">
      <formula>$O$136</formula>
    </cfRule>
  </conditionalFormatting>
  <conditionalFormatting sqref="BH136">
    <cfRule type="containsText" dxfId="1843" priority="1841" operator="containsText" text="Score">
      <formula>NOT(ISERROR(SEARCH("Score",BH136)))</formula>
    </cfRule>
    <cfRule type="cellIs" dxfId="1842" priority="1842" operator="greaterThan">
      <formula>$O$136</formula>
    </cfRule>
    <cfRule type="cellIs" dxfId="1841" priority="1843" operator="equal">
      <formula>$O$136</formula>
    </cfRule>
    <cfRule type="cellIs" dxfId="1840" priority="1844" operator="lessThan">
      <formula>$O$136</formula>
    </cfRule>
  </conditionalFormatting>
  <conditionalFormatting sqref="BI136">
    <cfRule type="containsText" dxfId="1839" priority="1837" operator="containsText" text="Score">
      <formula>NOT(ISERROR(SEARCH("Score",BI136)))</formula>
    </cfRule>
    <cfRule type="cellIs" dxfId="1838" priority="1838" operator="greaterThan">
      <formula>$O$136</formula>
    </cfRule>
    <cfRule type="cellIs" dxfId="1837" priority="1839" operator="equal">
      <formula>$O$136</formula>
    </cfRule>
    <cfRule type="cellIs" dxfId="1836" priority="1840" operator="lessThan">
      <formula>$O$136</formula>
    </cfRule>
  </conditionalFormatting>
  <conditionalFormatting sqref="BJ136">
    <cfRule type="containsText" dxfId="1835" priority="1833" operator="containsText" text="Score">
      <formula>NOT(ISERROR(SEARCH("Score",BJ136)))</formula>
    </cfRule>
    <cfRule type="cellIs" dxfId="1834" priority="1834" operator="greaterThan">
      <formula>$O$136</formula>
    </cfRule>
    <cfRule type="cellIs" dxfId="1833" priority="1835" operator="equal">
      <formula>$O$136</formula>
    </cfRule>
    <cfRule type="cellIs" dxfId="1832" priority="1836" operator="lessThan">
      <formula>$O$136</formula>
    </cfRule>
  </conditionalFormatting>
  <conditionalFormatting sqref="BK136">
    <cfRule type="containsText" dxfId="1831" priority="1829" operator="containsText" text="Score">
      <formula>NOT(ISERROR(SEARCH("Score",BK136)))</formula>
    </cfRule>
    <cfRule type="cellIs" dxfId="1830" priority="1830" operator="greaterThan">
      <formula>$O$136</formula>
    </cfRule>
    <cfRule type="cellIs" dxfId="1829" priority="1831" operator="equal">
      <formula>$O$136</formula>
    </cfRule>
    <cfRule type="cellIs" dxfId="1828" priority="1832" operator="lessThan">
      <formula>$O$136</formula>
    </cfRule>
  </conditionalFormatting>
  <conditionalFormatting sqref="BL136">
    <cfRule type="containsText" dxfId="1827" priority="1825" operator="containsText" text="Score">
      <formula>NOT(ISERROR(SEARCH("Score",BL136)))</formula>
    </cfRule>
    <cfRule type="cellIs" dxfId="1826" priority="1826" operator="greaterThan">
      <formula>$O$136</formula>
    </cfRule>
    <cfRule type="cellIs" dxfId="1825" priority="1827" operator="equal">
      <formula>$O$136</formula>
    </cfRule>
    <cfRule type="cellIs" dxfId="1824" priority="1828" operator="lessThan">
      <formula>$O$136</formula>
    </cfRule>
  </conditionalFormatting>
  <conditionalFormatting sqref="BM136">
    <cfRule type="containsText" dxfId="1823" priority="1821" operator="containsText" text="Score">
      <formula>NOT(ISERROR(SEARCH("Score",BM136)))</formula>
    </cfRule>
    <cfRule type="cellIs" dxfId="1822" priority="1822" operator="greaterThan">
      <formula>$O$136</formula>
    </cfRule>
    <cfRule type="cellIs" dxfId="1821" priority="1823" operator="equal">
      <formula>$O$136</formula>
    </cfRule>
    <cfRule type="cellIs" dxfId="1820" priority="1824" operator="lessThan">
      <formula>$O$136</formula>
    </cfRule>
  </conditionalFormatting>
  <conditionalFormatting sqref="BN136">
    <cfRule type="containsText" dxfId="1819" priority="1817" operator="containsText" text="Score">
      <formula>NOT(ISERROR(SEARCH("Score",BN136)))</formula>
    </cfRule>
    <cfRule type="cellIs" dxfId="1818" priority="1818" operator="greaterThan">
      <formula>$O$136</formula>
    </cfRule>
    <cfRule type="cellIs" dxfId="1817" priority="1819" operator="equal">
      <formula>$O$136</formula>
    </cfRule>
    <cfRule type="cellIs" dxfId="1816" priority="1820" operator="lessThan">
      <formula>$O$136</formula>
    </cfRule>
  </conditionalFormatting>
  <conditionalFormatting sqref="BO136">
    <cfRule type="containsText" dxfId="1815" priority="1813" operator="containsText" text="Score">
      <formula>NOT(ISERROR(SEARCH("Score",BO136)))</formula>
    </cfRule>
    <cfRule type="cellIs" dxfId="1814" priority="1814" operator="greaterThan">
      <formula>$O$136</formula>
    </cfRule>
    <cfRule type="cellIs" dxfId="1813" priority="1815" operator="equal">
      <formula>$O$136</formula>
    </cfRule>
    <cfRule type="cellIs" dxfId="1812" priority="1816" operator="lessThan">
      <formula>$O$136</formula>
    </cfRule>
  </conditionalFormatting>
  <conditionalFormatting sqref="BP136">
    <cfRule type="containsText" dxfId="1811" priority="1809" operator="containsText" text="Score">
      <formula>NOT(ISERROR(SEARCH("Score",BP136)))</formula>
    </cfRule>
    <cfRule type="cellIs" dxfId="1810" priority="1810" operator="greaterThan">
      <formula>$O$136</formula>
    </cfRule>
    <cfRule type="cellIs" dxfId="1809" priority="1811" operator="equal">
      <formula>$O$136</formula>
    </cfRule>
    <cfRule type="cellIs" dxfId="1808" priority="1812" operator="lessThan">
      <formula>$O$136</formula>
    </cfRule>
  </conditionalFormatting>
  <conditionalFormatting sqref="BQ136">
    <cfRule type="containsText" dxfId="1807" priority="1805" operator="containsText" text="Score">
      <formula>NOT(ISERROR(SEARCH("Score",BQ136)))</formula>
    </cfRule>
    <cfRule type="cellIs" dxfId="1806" priority="1806" operator="greaterThan">
      <formula>$O$136</formula>
    </cfRule>
    <cfRule type="cellIs" dxfId="1805" priority="1807" operator="equal">
      <formula>$O$136</formula>
    </cfRule>
    <cfRule type="cellIs" dxfId="1804" priority="1808" operator="lessThan">
      <formula>$O$136</formula>
    </cfRule>
  </conditionalFormatting>
  <conditionalFormatting sqref="BR136">
    <cfRule type="containsText" dxfId="1803" priority="1801" operator="containsText" text="Score">
      <formula>NOT(ISERROR(SEARCH("Score",BR136)))</formula>
    </cfRule>
    <cfRule type="cellIs" dxfId="1802" priority="1802" operator="greaterThan">
      <formula>$O$136</formula>
    </cfRule>
    <cfRule type="cellIs" dxfId="1801" priority="1803" operator="equal">
      <formula>$O$136</formula>
    </cfRule>
    <cfRule type="cellIs" dxfId="1800" priority="1804" operator="lessThan">
      <formula>$O$136</formula>
    </cfRule>
  </conditionalFormatting>
  <conditionalFormatting sqref="AN147">
    <cfRule type="containsText" dxfId="1799" priority="1797" operator="containsText" text="Score">
      <formula>NOT(ISERROR(SEARCH("Score",AN147)))</formula>
    </cfRule>
    <cfRule type="cellIs" dxfId="1798" priority="1798" operator="greaterThan">
      <formula>$O$147</formula>
    </cfRule>
    <cfRule type="cellIs" dxfId="1797" priority="1799" operator="equal">
      <formula>$O$147</formula>
    </cfRule>
    <cfRule type="cellIs" dxfId="1796" priority="1800" operator="lessThan">
      <formula>$O$147</formula>
    </cfRule>
  </conditionalFormatting>
  <conditionalFormatting sqref="AO147">
    <cfRule type="containsText" dxfId="1795" priority="1793" operator="containsText" text="Score">
      <formula>NOT(ISERROR(SEARCH("Score",AO147)))</formula>
    </cfRule>
    <cfRule type="cellIs" dxfId="1794" priority="1794" operator="greaterThan">
      <formula>$O$147</formula>
    </cfRule>
    <cfRule type="cellIs" dxfId="1793" priority="1795" operator="equal">
      <formula>$O$147</formula>
    </cfRule>
    <cfRule type="cellIs" dxfId="1792" priority="1796" operator="lessThan">
      <formula>$O$147</formula>
    </cfRule>
  </conditionalFormatting>
  <conditionalFormatting sqref="AP147">
    <cfRule type="containsText" dxfId="1791" priority="1789" operator="containsText" text="Score">
      <formula>NOT(ISERROR(SEARCH("Score",AP147)))</formula>
    </cfRule>
    <cfRule type="cellIs" dxfId="1790" priority="1790" operator="greaterThan">
      <formula>$O$147</formula>
    </cfRule>
    <cfRule type="cellIs" dxfId="1789" priority="1791" operator="equal">
      <formula>$O$147</formula>
    </cfRule>
    <cfRule type="cellIs" dxfId="1788" priority="1792" operator="lessThan">
      <formula>$O$147</formula>
    </cfRule>
  </conditionalFormatting>
  <conditionalFormatting sqref="AQ147">
    <cfRule type="containsText" dxfId="1787" priority="1785" operator="containsText" text="Score">
      <formula>NOT(ISERROR(SEARCH("Score",AQ147)))</formula>
    </cfRule>
    <cfRule type="cellIs" dxfId="1786" priority="1786" operator="greaterThan">
      <formula>$O$147</formula>
    </cfRule>
    <cfRule type="cellIs" dxfId="1785" priority="1787" operator="equal">
      <formula>$O$147</formula>
    </cfRule>
    <cfRule type="cellIs" dxfId="1784" priority="1788" operator="lessThan">
      <formula>$O$147</formula>
    </cfRule>
  </conditionalFormatting>
  <conditionalFormatting sqref="AR147">
    <cfRule type="containsText" dxfId="1783" priority="1781" operator="containsText" text="Score">
      <formula>NOT(ISERROR(SEARCH("Score",AR147)))</formula>
    </cfRule>
    <cfRule type="cellIs" dxfId="1782" priority="1782" operator="greaterThan">
      <formula>$O$147</formula>
    </cfRule>
    <cfRule type="cellIs" dxfId="1781" priority="1783" operator="equal">
      <formula>$O$147</formula>
    </cfRule>
    <cfRule type="cellIs" dxfId="1780" priority="1784" operator="lessThan">
      <formula>$O$147</formula>
    </cfRule>
  </conditionalFormatting>
  <conditionalFormatting sqref="AS147">
    <cfRule type="containsText" dxfId="1779" priority="1777" operator="containsText" text="Score">
      <formula>NOT(ISERROR(SEARCH("Score",AS147)))</formula>
    </cfRule>
    <cfRule type="cellIs" dxfId="1778" priority="1778" operator="greaterThan">
      <formula>$O$147</formula>
    </cfRule>
    <cfRule type="cellIs" dxfId="1777" priority="1779" operator="equal">
      <formula>$O$147</formula>
    </cfRule>
    <cfRule type="cellIs" dxfId="1776" priority="1780" operator="lessThan">
      <formula>$O$147</formula>
    </cfRule>
  </conditionalFormatting>
  <conditionalFormatting sqref="AT147">
    <cfRule type="containsText" dxfId="1775" priority="1773" operator="containsText" text="Score">
      <formula>NOT(ISERROR(SEARCH("Score",AT147)))</formula>
    </cfRule>
    <cfRule type="cellIs" dxfId="1774" priority="1774" operator="greaterThan">
      <formula>$O$147</formula>
    </cfRule>
    <cfRule type="cellIs" dxfId="1773" priority="1775" operator="equal">
      <formula>$O$147</formula>
    </cfRule>
    <cfRule type="cellIs" dxfId="1772" priority="1776" operator="lessThan">
      <formula>$O$147</formula>
    </cfRule>
  </conditionalFormatting>
  <conditionalFormatting sqref="AU147">
    <cfRule type="containsText" dxfId="1771" priority="1769" operator="containsText" text="Score">
      <formula>NOT(ISERROR(SEARCH("Score",AU147)))</formula>
    </cfRule>
    <cfRule type="cellIs" dxfId="1770" priority="1770" operator="greaterThan">
      <formula>$O$147</formula>
    </cfRule>
    <cfRule type="cellIs" dxfId="1769" priority="1771" operator="equal">
      <formula>$O$147</formula>
    </cfRule>
    <cfRule type="cellIs" dxfId="1768" priority="1772" operator="lessThan">
      <formula>$O$147</formula>
    </cfRule>
  </conditionalFormatting>
  <conditionalFormatting sqref="AV147">
    <cfRule type="containsText" dxfId="1767" priority="1765" operator="containsText" text="Score">
      <formula>NOT(ISERROR(SEARCH("Score",AV147)))</formula>
    </cfRule>
    <cfRule type="cellIs" dxfId="1766" priority="1766" operator="greaterThan">
      <formula>$O$147</formula>
    </cfRule>
    <cfRule type="cellIs" dxfId="1765" priority="1767" operator="equal">
      <formula>$O$147</formula>
    </cfRule>
    <cfRule type="cellIs" dxfId="1764" priority="1768" operator="lessThan">
      <formula>$O$147</formula>
    </cfRule>
  </conditionalFormatting>
  <conditionalFormatting sqref="AW147">
    <cfRule type="containsText" dxfId="1763" priority="1761" operator="containsText" text="Score">
      <formula>NOT(ISERROR(SEARCH("Score",AW147)))</formula>
    </cfRule>
    <cfRule type="cellIs" dxfId="1762" priority="1762" operator="greaterThan">
      <formula>$O$147</formula>
    </cfRule>
    <cfRule type="cellIs" dxfId="1761" priority="1763" operator="equal">
      <formula>$O$147</formula>
    </cfRule>
    <cfRule type="cellIs" dxfId="1760" priority="1764" operator="lessThan">
      <formula>$O$147</formula>
    </cfRule>
  </conditionalFormatting>
  <conditionalFormatting sqref="AX147">
    <cfRule type="containsText" dxfId="1759" priority="1757" operator="containsText" text="Score">
      <formula>NOT(ISERROR(SEARCH("Score",AX147)))</formula>
    </cfRule>
    <cfRule type="cellIs" dxfId="1758" priority="1758" operator="greaterThan">
      <formula>$O$147</formula>
    </cfRule>
    <cfRule type="cellIs" dxfId="1757" priority="1759" operator="equal">
      <formula>$O$147</formula>
    </cfRule>
    <cfRule type="cellIs" dxfId="1756" priority="1760" operator="lessThan">
      <formula>$O$147</formula>
    </cfRule>
  </conditionalFormatting>
  <conditionalFormatting sqref="AY147">
    <cfRule type="containsText" dxfId="1755" priority="1753" operator="containsText" text="Score">
      <formula>NOT(ISERROR(SEARCH("Score",AY147)))</formula>
    </cfRule>
    <cfRule type="cellIs" dxfId="1754" priority="1754" operator="greaterThan">
      <formula>$O$147</formula>
    </cfRule>
    <cfRule type="cellIs" dxfId="1753" priority="1755" operator="equal">
      <formula>$O$147</formula>
    </cfRule>
    <cfRule type="cellIs" dxfId="1752" priority="1756" operator="lessThan">
      <formula>$O$147</formula>
    </cfRule>
  </conditionalFormatting>
  <conditionalFormatting sqref="AZ147">
    <cfRule type="containsText" dxfId="1751" priority="1749" operator="containsText" text="Score">
      <formula>NOT(ISERROR(SEARCH("Score",AZ147)))</formula>
    </cfRule>
    <cfRule type="cellIs" dxfId="1750" priority="1750" operator="greaterThan">
      <formula>$O$147</formula>
    </cfRule>
    <cfRule type="cellIs" dxfId="1749" priority="1751" operator="equal">
      <formula>$O$147</formula>
    </cfRule>
    <cfRule type="cellIs" dxfId="1748" priority="1752" operator="lessThan">
      <formula>$O$147</formula>
    </cfRule>
  </conditionalFormatting>
  <conditionalFormatting sqref="BA147">
    <cfRule type="containsText" dxfId="1747" priority="1745" operator="containsText" text="Score">
      <formula>NOT(ISERROR(SEARCH("Score",BA147)))</formula>
    </cfRule>
    <cfRule type="cellIs" dxfId="1746" priority="1746" operator="greaterThan">
      <formula>$O$147</formula>
    </cfRule>
    <cfRule type="cellIs" dxfId="1745" priority="1747" operator="equal">
      <formula>$O$147</formula>
    </cfRule>
    <cfRule type="cellIs" dxfId="1744" priority="1748" operator="lessThan">
      <formula>$O$147</formula>
    </cfRule>
  </conditionalFormatting>
  <conditionalFormatting sqref="BB147">
    <cfRule type="containsText" dxfId="1743" priority="1741" operator="containsText" text="Score">
      <formula>NOT(ISERROR(SEARCH("Score",BB147)))</formula>
    </cfRule>
    <cfRule type="cellIs" dxfId="1742" priority="1742" operator="greaterThan">
      <formula>$O$147</formula>
    </cfRule>
    <cfRule type="cellIs" dxfId="1741" priority="1743" operator="equal">
      <formula>$O$147</formula>
    </cfRule>
    <cfRule type="cellIs" dxfId="1740" priority="1744" operator="lessThan">
      <formula>$O$147</formula>
    </cfRule>
  </conditionalFormatting>
  <conditionalFormatting sqref="BC147">
    <cfRule type="containsText" dxfId="1739" priority="1737" operator="containsText" text="Score">
      <formula>NOT(ISERROR(SEARCH("Score",BC147)))</formula>
    </cfRule>
    <cfRule type="cellIs" dxfId="1738" priority="1738" operator="greaterThan">
      <formula>$O$147</formula>
    </cfRule>
    <cfRule type="cellIs" dxfId="1737" priority="1739" operator="equal">
      <formula>$O$147</formula>
    </cfRule>
    <cfRule type="cellIs" dxfId="1736" priority="1740" operator="lessThan">
      <formula>$O$147</formula>
    </cfRule>
  </conditionalFormatting>
  <conditionalFormatting sqref="BD147">
    <cfRule type="containsText" dxfId="1735" priority="1733" operator="containsText" text="Score">
      <formula>NOT(ISERROR(SEARCH("Score",BD147)))</formula>
    </cfRule>
    <cfRule type="cellIs" dxfId="1734" priority="1734" operator="greaterThan">
      <formula>$O$147</formula>
    </cfRule>
    <cfRule type="cellIs" dxfId="1733" priority="1735" operator="equal">
      <formula>$O$147</formula>
    </cfRule>
    <cfRule type="cellIs" dxfId="1732" priority="1736" operator="lessThan">
      <formula>$O$147</formula>
    </cfRule>
  </conditionalFormatting>
  <conditionalFormatting sqref="BE147">
    <cfRule type="containsText" dxfId="1731" priority="1729" operator="containsText" text="Score">
      <formula>NOT(ISERROR(SEARCH("Score",BE147)))</formula>
    </cfRule>
    <cfRule type="cellIs" dxfId="1730" priority="1730" operator="greaterThan">
      <formula>$O$147</formula>
    </cfRule>
    <cfRule type="cellIs" dxfId="1729" priority="1731" operator="equal">
      <formula>$O$147</formula>
    </cfRule>
    <cfRule type="cellIs" dxfId="1728" priority="1732" operator="lessThan">
      <formula>$O$147</formula>
    </cfRule>
  </conditionalFormatting>
  <conditionalFormatting sqref="BF147">
    <cfRule type="containsText" dxfId="1727" priority="1725" operator="containsText" text="Score">
      <formula>NOT(ISERROR(SEARCH("Score",BF147)))</formula>
    </cfRule>
    <cfRule type="cellIs" dxfId="1726" priority="1726" operator="greaterThan">
      <formula>$O$147</formula>
    </cfRule>
    <cfRule type="cellIs" dxfId="1725" priority="1727" operator="equal">
      <formula>$O$147</formula>
    </cfRule>
    <cfRule type="cellIs" dxfId="1724" priority="1728" operator="lessThan">
      <formula>$O$147</formula>
    </cfRule>
  </conditionalFormatting>
  <conditionalFormatting sqref="BG147">
    <cfRule type="containsText" dxfId="1723" priority="1721" operator="containsText" text="Score">
      <formula>NOT(ISERROR(SEARCH("Score",BG147)))</formula>
    </cfRule>
    <cfRule type="cellIs" dxfId="1722" priority="1722" operator="greaterThan">
      <formula>$O$147</formula>
    </cfRule>
    <cfRule type="cellIs" dxfId="1721" priority="1723" operator="equal">
      <formula>$O$147</formula>
    </cfRule>
    <cfRule type="cellIs" dxfId="1720" priority="1724" operator="lessThan">
      <formula>$O$147</formula>
    </cfRule>
  </conditionalFormatting>
  <conditionalFormatting sqref="BH147">
    <cfRule type="containsText" dxfId="1719" priority="1717" operator="containsText" text="Score">
      <formula>NOT(ISERROR(SEARCH("Score",BH147)))</formula>
    </cfRule>
    <cfRule type="cellIs" dxfId="1718" priority="1718" operator="greaterThan">
      <formula>$O$147</formula>
    </cfRule>
    <cfRule type="cellIs" dxfId="1717" priority="1719" operator="equal">
      <formula>$O$147</formula>
    </cfRule>
    <cfRule type="cellIs" dxfId="1716" priority="1720" operator="lessThan">
      <formula>$O$147</formula>
    </cfRule>
  </conditionalFormatting>
  <conditionalFormatting sqref="BI147">
    <cfRule type="containsText" dxfId="1715" priority="1713" operator="containsText" text="Score">
      <formula>NOT(ISERROR(SEARCH("Score",BI147)))</formula>
    </cfRule>
    <cfRule type="cellIs" dxfId="1714" priority="1714" operator="greaterThan">
      <formula>$O$147</formula>
    </cfRule>
    <cfRule type="cellIs" dxfId="1713" priority="1715" operator="equal">
      <formula>$O$147</formula>
    </cfRule>
    <cfRule type="cellIs" dxfId="1712" priority="1716" operator="lessThan">
      <formula>$O$147</formula>
    </cfRule>
  </conditionalFormatting>
  <conditionalFormatting sqref="BJ147">
    <cfRule type="containsText" dxfId="1711" priority="1709" operator="containsText" text="Score">
      <formula>NOT(ISERROR(SEARCH("Score",BJ147)))</formula>
    </cfRule>
    <cfRule type="cellIs" dxfId="1710" priority="1710" operator="greaterThan">
      <formula>$O$147</formula>
    </cfRule>
    <cfRule type="cellIs" dxfId="1709" priority="1711" operator="equal">
      <formula>$O$147</formula>
    </cfRule>
    <cfRule type="cellIs" dxfId="1708" priority="1712" operator="lessThan">
      <formula>$O$147</formula>
    </cfRule>
  </conditionalFormatting>
  <conditionalFormatting sqref="BK147">
    <cfRule type="containsText" dxfId="1707" priority="1705" operator="containsText" text="Score">
      <formula>NOT(ISERROR(SEARCH("Score",BK147)))</formula>
    </cfRule>
    <cfRule type="cellIs" dxfId="1706" priority="1706" operator="greaterThan">
      <formula>$O$147</formula>
    </cfRule>
    <cfRule type="cellIs" dxfId="1705" priority="1707" operator="equal">
      <formula>$O$147</formula>
    </cfRule>
    <cfRule type="cellIs" dxfId="1704" priority="1708" operator="lessThan">
      <formula>$O$147</formula>
    </cfRule>
  </conditionalFormatting>
  <conditionalFormatting sqref="BL147">
    <cfRule type="containsText" dxfId="1703" priority="1701" operator="containsText" text="Score">
      <formula>NOT(ISERROR(SEARCH("Score",BL147)))</formula>
    </cfRule>
    <cfRule type="cellIs" dxfId="1702" priority="1702" operator="greaterThan">
      <formula>$O$147</formula>
    </cfRule>
    <cfRule type="cellIs" dxfId="1701" priority="1703" operator="equal">
      <formula>$O$147</formula>
    </cfRule>
    <cfRule type="cellIs" dxfId="1700" priority="1704" operator="lessThan">
      <formula>$O$147</formula>
    </cfRule>
  </conditionalFormatting>
  <conditionalFormatting sqref="BM147">
    <cfRule type="containsText" dxfId="1699" priority="1697" operator="containsText" text="Score">
      <formula>NOT(ISERROR(SEARCH("Score",BM147)))</formula>
    </cfRule>
    <cfRule type="cellIs" dxfId="1698" priority="1698" operator="greaterThan">
      <formula>$O$147</formula>
    </cfRule>
    <cfRule type="cellIs" dxfId="1697" priority="1699" operator="equal">
      <formula>$O$147</formula>
    </cfRule>
    <cfRule type="cellIs" dxfId="1696" priority="1700" operator="lessThan">
      <formula>$O$147</formula>
    </cfRule>
  </conditionalFormatting>
  <conditionalFormatting sqref="BN147">
    <cfRule type="containsText" dxfId="1695" priority="1693" operator="containsText" text="Score">
      <formula>NOT(ISERROR(SEARCH("Score",BN147)))</formula>
    </cfRule>
    <cfRule type="cellIs" dxfId="1694" priority="1694" operator="greaterThan">
      <formula>$O$147</formula>
    </cfRule>
    <cfRule type="cellIs" dxfId="1693" priority="1695" operator="equal">
      <formula>$O$147</formula>
    </cfRule>
    <cfRule type="cellIs" dxfId="1692" priority="1696" operator="lessThan">
      <formula>$O$147</formula>
    </cfRule>
  </conditionalFormatting>
  <conditionalFormatting sqref="BO147">
    <cfRule type="containsText" dxfId="1691" priority="1689" operator="containsText" text="Score">
      <formula>NOT(ISERROR(SEARCH("Score",BO147)))</formula>
    </cfRule>
    <cfRule type="cellIs" dxfId="1690" priority="1690" operator="greaterThan">
      <formula>$O$147</formula>
    </cfRule>
    <cfRule type="cellIs" dxfId="1689" priority="1691" operator="equal">
      <formula>$O$147</formula>
    </cfRule>
    <cfRule type="cellIs" dxfId="1688" priority="1692" operator="lessThan">
      <formula>$O$147</formula>
    </cfRule>
  </conditionalFormatting>
  <conditionalFormatting sqref="BP147">
    <cfRule type="containsText" dxfId="1687" priority="1685" operator="containsText" text="Score">
      <formula>NOT(ISERROR(SEARCH("Score",BP147)))</formula>
    </cfRule>
    <cfRule type="cellIs" dxfId="1686" priority="1686" operator="greaterThan">
      <formula>$O$147</formula>
    </cfRule>
    <cfRule type="cellIs" dxfId="1685" priority="1687" operator="equal">
      <formula>$O$147</formula>
    </cfRule>
    <cfRule type="cellIs" dxfId="1684" priority="1688" operator="lessThan">
      <formula>$O$147</formula>
    </cfRule>
  </conditionalFormatting>
  <conditionalFormatting sqref="BQ147">
    <cfRule type="containsText" dxfId="1683" priority="1681" operator="containsText" text="Score">
      <formula>NOT(ISERROR(SEARCH("Score",BQ147)))</formula>
    </cfRule>
    <cfRule type="cellIs" dxfId="1682" priority="1682" operator="greaterThan">
      <formula>$O$147</formula>
    </cfRule>
    <cfRule type="cellIs" dxfId="1681" priority="1683" operator="equal">
      <formula>$O$147</formula>
    </cfRule>
    <cfRule type="cellIs" dxfId="1680" priority="1684" operator="lessThan">
      <formula>$O$147</formula>
    </cfRule>
  </conditionalFormatting>
  <conditionalFormatting sqref="AN143">
    <cfRule type="containsText" dxfId="1679" priority="1677" operator="containsText" text="Score">
      <formula>NOT(ISERROR(SEARCH("Score",AN143)))</formula>
    </cfRule>
    <cfRule type="cellIs" dxfId="1678" priority="1678" operator="greaterThan">
      <formula>$O$143</formula>
    </cfRule>
    <cfRule type="cellIs" dxfId="1677" priority="1679" operator="equal">
      <formula>$O$143</formula>
    </cfRule>
    <cfRule type="cellIs" dxfId="1676" priority="1680" operator="lessThan">
      <formula>$O$143</formula>
    </cfRule>
  </conditionalFormatting>
  <conditionalFormatting sqref="AO143">
    <cfRule type="containsText" dxfId="1675" priority="1673" operator="containsText" text="Score">
      <formula>NOT(ISERROR(SEARCH("Score",AO143)))</formula>
    </cfRule>
    <cfRule type="cellIs" dxfId="1674" priority="1674" operator="greaterThan">
      <formula>$O$143</formula>
    </cfRule>
    <cfRule type="cellIs" dxfId="1673" priority="1675" operator="equal">
      <formula>$O$143</formula>
    </cfRule>
    <cfRule type="cellIs" dxfId="1672" priority="1676" operator="lessThan">
      <formula>$O$143</formula>
    </cfRule>
  </conditionalFormatting>
  <conditionalFormatting sqref="AP143">
    <cfRule type="containsText" dxfId="1671" priority="1669" operator="containsText" text="Score">
      <formula>NOT(ISERROR(SEARCH("Score",AP143)))</formula>
    </cfRule>
    <cfRule type="cellIs" dxfId="1670" priority="1670" operator="greaterThan">
      <formula>$O$143</formula>
    </cfRule>
    <cfRule type="cellIs" dxfId="1669" priority="1671" operator="equal">
      <formula>$O$143</formula>
    </cfRule>
    <cfRule type="cellIs" dxfId="1668" priority="1672" operator="lessThan">
      <formula>$O$143</formula>
    </cfRule>
  </conditionalFormatting>
  <conditionalFormatting sqref="AQ143">
    <cfRule type="containsText" dxfId="1667" priority="1665" operator="containsText" text="Score">
      <formula>NOT(ISERROR(SEARCH("Score",AQ143)))</formula>
    </cfRule>
    <cfRule type="cellIs" dxfId="1666" priority="1666" operator="greaterThan">
      <formula>$O$143</formula>
    </cfRule>
    <cfRule type="cellIs" dxfId="1665" priority="1667" operator="equal">
      <formula>$O$143</formula>
    </cfRule>
    <cfRule type="cellIs" dxfId="1664" priority="1668" operator="lessThan">
      <formula>$O$143</formula>
    </cfRule>
  </conditionalFormatting>
  <conditionalFormatting sqref="AR143">
    <cfRule type="containsText" dxfId="1663" priority="1661" operator="containsText" text="Score">
      <formula>NOT(ISERROR(SEARCH("Score",AR143)))</formula>
    </cfRule>
    <cfRule type="cellIs" dxfId="1662" priority="1662" operator="greaterThan">
      <formula>$O$143</formula>
    </cfRule>
    <cfRule type="cellIs" dxfId="1661" priority="1663" operator="equal">
      <formula>$O$143</formula>
    </cfRule>
    <cfRule type="cellIs" dxfId="1660" priority="1664" operator="lessThan">
      <formula>$O$143</formula>
    </cfRule>
  </conditionalFormatting>
  <conditionalFormatting sqref="AS143">
    <cfRule type="containsText" dxfId="1659" priority="1657" operator="containsText" text="Score">
      <formula>NOT(ISERROR(SEARCH("Score",AS143)))</formula>
    </cfRule>
    <cfRule type="cellIs" dxfId="1658" priority="1658" operator="greaterThan">
      <formula>$O$143</formula>
    </cfRule>
    <cfRule type="cellIs" dxfId="1657" priority="1659" operator="equal">
      <formula>$O$143</formula>
    </cfRule>
    <cfRule type="cellIs" dxfId="1656" priority="1660" operator="lessThan">
      <formula>$O$143</formula>
    </cfRule>
  </conditionalFormatting>
  <conditionalFormatting sqref="AT143">
    <cfRule type="containsText" dxfId="1655" priority="1653" operator="containsText" text="Score">
      <formula>NOT(ISERROR(SEARCH("Score",AT143)))</formula>
    </cfRule>
    <cfRule type="cellIs" dxfId="1654" priority="1654" operator="greaterThan">
      <formula>$O$143</formula>
    </cfRule>
    <cfRule type="cellIs" dxfId="1653" priority="1655" operator="equal">
      <formula>$O$143</formula>
    </cfRule>
    <cfRule type="cellIs" dxfId="1652" priority="1656" operator="lessThan">
      <formula>$O$143</formula>
    </cfRule>
  </conditionalFormatting>
  <conditionalFormatting sqref="AU143">
    <cfRule type="containsText" dxfId="1651" priority="1649" operator="containsText" text="Score">
      <formula>NOT(ISERROR(SEARCH("Score",AU143)))</formula>
    </cfRule>
    <cfRule type="cellIs" dxfId="1650" priority="1650" operator="greaterThan">
      <formula>$O$143</formula>
    </cfRule>
    <cfRule type="cellIs" dxfId="1649" priority="1651" operator="equal">
      <formula>$O$143</formula>
    </cfRule>
    <cfRule type="cellIs" dxfId="1648" priority="1652" operator="lessThan">
      <formula>$O$143</formula>
    </cfRule>
  </conditionalFormatting>
  <conditionalFormatting sqref="AV143">
    <cfRule type="containsText" dxfId="1647" priority="1645" operator="containsText" text="Score">
      <formula>NOT(ISERROR(SEARCH("Score",AV143)))</formula>
    </cfRule>
    <cfRule type="cellIs" dxfId="1646" priority="1646" operator="greaterThan">
      <formula>$O$143</formula>
    </cfRule>
    <cfRule type="cellIs" dxfId="1645" priority="1647" operator="equal">
      <formula>$O$143</formula>
    </cfRule>
    <cfRule type="cellIs" dxfId="1644" priority="1648" operator="lessThan">
      <formula>$O$143</formula>
    </cfRule>
  </conditionalFormatting>
  <conditionalFormatting sqref="AW143">
    <cfRule type="containsText" dxfId="1643" priority="1641" operator="containsText" text="Score">
      <formula>NOT(ISERROR(SEARCH("Score",AW143)))</formula>
    </cfRule>
    <cfRule type="cellIs" dxfId="1642" priority="1642" operator="greaterThan">
      <formula>$O$143</formula>
    </cfRule>
    <cfRule type="cellIs" dxfId="1641" priority="1643" operator="equal">
      <formula>$O$143</formula>
    </cfRule>
    <cfRule type="cellIs" dxfId="1640" priority="1644" operator="lessThan">
      <formula>$O$143</formula>
    </cfRule>
  </conditionalFormatting>
  <conditionalFormatting sqref="AX143">
    <cfRule type="containsText" dxfId="1639" priority="1637" operator="containsText" text="Score">
      <formula>NOT(ISERROR(SEARCH("Score",AX143)))</formula>
    </cfRule>
    <cfRule type="cellIs" dxfId="1638" priority="1638" operator="greaterThan">
      <formula>$O$143</formula>
    </cfRule>
    <cfRule type="cellIs" dxfId="1637" priority="1639" operator="equal">
      <formula>$O$143</formula>
    </cfRule>
    <cfRule type="cellIs" dxfId="1636" priority="1640" operator="lessThan">
      <formula>$O$143</formula>
    </cfRule>
  </conditionalFormatting>
  <conditionalFormatting sqref="AY143">
    <cfRule type="containsText" dxfId="1635" priority="1633" operator="containsText" text="Score">
      <formula>NOT(ISERROR(SEARCH("Score",AY143)))</formula>
    </cfRule>
    <cfRule type="cellIs" dxfId="1634" priority="1634" operator="greaterThan">
      <formula>$O$143</formula>
    </cfRule>
    <cfRule type="cellIs" dxfId="1633" priority="1635" operator="equal">
      <formula>$O$143</formula>
    </cfRule>
    <cfRule type="cellIs" dxfId="1632" priority="1636" operator="lessThan">
      <formula>$O$143</formula>
    </cfRule>
  </conditionalFormatting>
  <conditionalFormatting sqref="AZ143">
    <cfRule type="containsText" dxfId="1631" priority="1629" operator="containsText" text="Score">
      <formula>NOT(ISERROR(SEARCH("Score",AZ143)))</formula>
    </cfRule>
    <cfRule type="cellIs" dxfId="1630" priority="1630" operator="greaterThan">
      <formula>$O$143</formula>
    </cfRule>
    <cfRule type="cellIs" dxfId="1629" priority="1631" operator="equal">
      <formula>$O$143</formula>
    </cfRule>
    <cfRule type="cellIs" dxfId="1628" priority="1632" operator="lessThan">
      <formula>$O$143</formula>
    </cfRule>
  </conditionalFormatting>
  <conditionalFormatting sqref="BA143">
    <cfRule type="containsText" dxfId="1627" priority="1625" operator="containsText" text="Score">
      <formula>NOT(ISERROR(SEARCH("Score",BA143)))</formula>
    </cfRule>
    <cfRule type="cellIs" dxfId="1626" priority="1626" operator="greaterThan">
      <formula>$O$143</formula>
    </cfRule>
    <cfRule type="cellIs" dxfId="1625" priority="1627" operator="equal">
      <formula>$O$143</formula>
    </cfRule>
    <cfRule type="cellIs" dxfId="1624" priority="1628" operator="lessThan">
      <formula>$O$143</formula>
    </cfRule>
  </conditionalFormatting>
  <conditionalFormatting sqref="BB143">
    <cfRule type="containsText" dxfId="1623" priority="1621" operator="containsText" text="Score">
      <formula>NOT(ISERROR(SEARCH("Score",BB143)))</formula>
    </cfRule>
    <cfRule type="cellIs" dxfId="1622" priority="1622" operator="greaterThan">
      <formula>$O$143</formula>
    </cfRule>
    <cfRule type="cellIs" dxfId="1621" priority="1623" operator="equal">
      <formula>$O$143</formula>
    </cfRule>
    <cfRule type="cellIs" dxfId="1620" priority="1624" operator="lessThan">
      <formula>$O$143</formula>
    </cfRule>
  </conditionalFormatting>
  <conditionalFormatting sqref="BC143">
    <cfRule type="containsText" dxfId="1619" priority="1617" operator="containsText" text="Score">
      <formula>NOT(ISERROR(SEARCH("Score",BC143)))</formula>
    </cfRule>
    <cfRule type="cellIs" dxfId="1618" priority="1618" operator="greaterThan">
      <formula>$O$143</formula>
    </cfRule>
    <cfRule type="cellIs" dxfId="1617" priority="1619" operator="equal">
      <formula>$O$143</formula>
    </cfRule>
    <cfRule type="cellIs" dxfId="1616" priority="1620" operator="lessThan">
      <formula>$O$143</formula>
    </cfRule>
  </conditionalFormatting>
  <conditionalFormatting sqref="BD143">
    <cfRule type="containsText" dxfId="1615" priority="1613" operator="containsText" text="Score">
      <formula>NOT(ISERROR(SEARCH("Score",BD143)))</formula>
    </cfRule>
    <cfRule type="cellIs" dxfId="1614" priority="1614" operator="greaterThan">
      <formula>$O$143</formula>
    </cfRule>
    <cfRule type="cellIs" dxfId="1613" priority="1615" operator="equal">
      <formula>$O$143</formula>
    </cfRule>
    <cfRule type="cellIs" dxfId="1612" priority="1616" operator="lessThan">
      <formula>$O$143</formula>
    </cfRule>
  </conditionalFormatting>
  <conditionalFormatting sqref="BE143">
    <cfRule type="containsText" dxfId="1611" priority="1609" operator="containsText" text="Score">
      <formula>NOT(ISERROR(SEARCH("Score",BE143)))</formula>
    </cfRule>
    <cfRule type="cellIs" dxfId="1610" priority="1610" operator="greaterThan">
      <formula>$O$143</formula>
    </cfRule>
    <cfRule type="cellIs" dxfId="1609" priority="1611" operator="equal">
      <formula>$O$143</formula>
    </cfRule>
    <cfRule type="cellIs" dxfId="1608" priority="1612" operator="lessThan">
      <formula>$O$143</formula>
    </cfRule>
  </conditionalFormatting>
  <conditionalFormatting sqref="BF143">
    <cfRule type="containsText" dxfId="1607" priority="1605" operator="containsText" text="Score">
      <formula>NOT(ISERROR(SEARCH("Score",BF143)))</formula>
    </cfRule>
    <cfRule type="cellIs" dxfId="1606" priority="1606" operator="greaterThan">
      <formula>$O$143</formula>
    </cfRule>
    <cfRule type="cellIs" dxfId="1605" priority="1607" operator="equal">
      <formula>$O$143</formula>
    </cfRule>
    <cfRule type="cellIs" dxfId="1604" priority="1608" operator="lessThan">
      <formula>$O$143</formula>
    </cfRule>
  </conditionalFormatting>
  <conditionalFormatting sqref="BG143">
    <cfRule type="containsText" dxfId="1603" priority="1601" operator="containsText" text="Score">
      <formula>NOT(ISERROR(SEARCH("Score",BG143)))</formula>
    </cfRule>
    <cfRule type="cellIs" dxfId="1602" priority="1602" operator="greaterThan">
      <formula>$O$143</formula>
    </cfRule>
    <cfRule type="cellIs" dxfId="1601" priority="1603" operator="equal">
      <formula>$O$143</formula>
    </cfRule>
    <cfRule type="cellIs" dxfId="1600" priority="1604" operator="lessThan">
      <formula>$O$143</formula>
    </cfRule>
  </conditionalFormatting>
  <conditionalFormatting sqref="BH143">
    <cfRule type="containsText" dxfId="1599" priority="1597" operator="containsText" text="Score">
      <formula>NOT(ISERROR(SEARCH("Score",BH143)))</formula>
    </cfRule>
    <cfRule type="cellIs" dxfId="1598" priority="1598" operator="greaterThan">
      <formula>$O$143</formula>
    </cfRule>
    <cfRule type="cellIs" dxfId="1597" priority="1599" operator="equal">
      <formula>$O$143</formula>
    </cfRule>
    <cfRule type="cellIs" dxfId="1596" priority="1600" operator="lessThan">
      <formula>$O$143</formula>
    </cfRule>
  </conditionalFormatting>
  <conditionalFormatting sqref="BI143">
    <cfRule type="containsText" dxfId="1595" priority="1593" operator="containsText" text="Score">
      <formula>NOT(ISERROR(SEARCH("Score",BI143)))</formula>
    </cfRule>
    <cfRule type="cellIs" dxfId="1594" priority="1594" operator="greaterThan">
      <formula>$O$143</formula>
    </cfRule>
    <cfRule type="cellIs" dxfId="1593" priority="1595" operator="equal">
      <formula>$O$143</formula>
    </cfRule>
    <cfRule type="cellIs" dxfId="1592" priority="1596" operator="lessThan">
      <formula>$O$143</formula>
    </cfRule>
  </conditionalFormatting>
  <conditionalFormatting sqref="BJ143">
    <cfRule type="containsText" dxfId="1591" priority="1589" operator="containsText" text="Score">
      <formula>NOT(ISERROR(SEARCH("Score",BJ143)))</formula>
    </cfRule>
    <cfRule type="cellIs" dxfId="1590" priority="1590" operator="greaterThan">
      <formula>$O$143</formula>
    </cfRule>
    <cfRule type="cellIs" dxfId="1589" priority="1591" operator="equal">
      <formula>$O$143</formula>
    </cfRule>
    <cfRule type="cellIs" dxfId="1588" priority="1592" operator="lessThan">
      <formula>$O$143</formula>
    </cfRule>
  </conditionalFormatting>
  <conditionalFormatting sqref="BK143">
    <cfRule type="containsText" dxfId="1587" priority="1585" operator="containsText" text="Score">
      <formula>NOT(ISERROR(SEARCH("Score",BK143)))</formula>
    </cfRule>
    <cfRule type="cellIs" dxfId="1586" priority="1586" operator="greaterThan">
      <formula>$O$143</formula>
    </cfRule>
    <cfRule type="cellIs" dxfId="1585" priority="1587" operator="equal">
      <formula>$O$143</formula>
    </cfRule>
    <cfRule type="cellIs" dxfId="1584" priority="1588" operator="lessThan">
      <formula>$O$143</formula>
    </cfRule>
  </conditionalFormatting>
  <conditionalFormatting sqref="BL143">
    <cfRule type="containsText" dxfId="1583" priority="1581" operator="containsText" text="Score">
      <formula>NOT(ISERROR(SEARCH("Score",BL143)))</formula>
    </cfRule>
    <cfRule type="cellIs" dxfId="1582" priority="1582" operator="greaterThan">
      <formula>$O$143</formula>
    </cfRule>
    <cfRule type="cellIs" dxfId="1581" priority="1583" operator="equal">
      <formula>$O$143</formula>
    </cfRule>
    <cfRule type="cellIs" dxfId="1580" priority="1584" operator="lessThan">
      <formula>$O$143</formula>
    </cfRule>
  </conditionalFormatting>
  <conditionalFormatting sqref="BM143">
    <cfRule type="containsText" dxfId="1579" priority="1577" operator="containsText" text="Score">
      <formula>NOT(ISERROR(SEARCH("Score",BM143)))</formula>
    </cfRule>
    <cfRule type="cellIs" dxfId="1578" priority="1578" operator="greaterThan">
      <formula>$O$143</formula>
    </cfRule>
    <cfRule type="cellIs" dxfId="1577" priority="1579" operator="equal">
      <formula>$O$143</formula>
    </cfRule>
    <cfRule type="cellIs" dxfId="1576" priority="1580" operator="lessThan">
      <formula>$O$143</formula>
    </cfRule>
  </conditionalFormatting>
  <conditionalFormatting sqref="BN143">
    <cfRule type="containsText" dxfId="1575" priority="1573" operator="containsText" text="Score">
      <formula>NOT(ISERROR(SEARCH("Score",BN143)))</formula>
    </cfRule>
    <cfRule type="cellIs" dxfId="1574" priority="1574" operator="greaterThan">
      <formula>$O$143</formula>
    </cfRule>
    <cfRule type="cellIs" dxfId="1573" priority="1575" operator="equal">
      <formula>$O$143</formula>
    </cfRule>
    <cfRule type="cellIs" dxfId="1572" priority="1576" operator="lessThan">
      <formula>$O$143</formula>
    </cfRule>
  </conditionalFormatting>
  <conditionalFormatting sqref="BO143">
    <cfRule type="containsText" dxfId="1571" priority="1569" operator="containsText" text="Score">
      <formula>NOT(ISERROR(SEARCH("Score",BO143)))</formula>
    </cfRule>
    <cfRule type="cellIs" dxfId="1570" priority="1570" operator="greaterThan">
      <formula>$O$143</formula>
    </cfRule>
    <cfRule type="cellIs" dxfId="1569" priority="1571" operator="equal">
      <formula>$O$143</formula>
    </cfRule>
    <cfRule type="cellIs" dxfId="1568" priority="1572" operator="lessThan">
      <formula>$O$143</formula>
    </cfRule>
  </conditionalFormatting>
  <conditionalFormatting sqref="BP143">
    <cfRule type="containsText" dxfId="1567" priority="1565" operator="containsText" text="Score">
      <formula>NOT(ISERROR(SEARCH("Score",BP143)))</formula>
    </cfRule>
    <cfRule type="cellIs" dxfId="1566" priority="1566" operator="greaterThan">
      <formula>$O$143</formula>
    </cfRule>
    <cfRule type="cellIs" dxfId="1565" priority="1567" operator="equal">
      <formula>$O$143</formula>
    </cfRule>
    <cfRule type="cellIs" dxfId="1564" priority="1568" operator="lessThan">
      <formula>$O$143</formula>
    </cfRule>
  </conditionalFormatting>
  <conditionalFormatting sqref="BQ143">
    <cfRule type="containsText" dxfId="1563" priority="1561" operator="containsText" text="Score">
      <formula>NOT(ISERROR(SEARCH("Score",BQ143)))</formula>
    </cfRule>
    <cfRule type="cellIs" dxfId="1562" priority="1562" operator="greaterThan">
      <formula>$O$143</formula>
    </cfRule>
    <cfRule type="cellIs" dxfId="1561" priority="1563" operator="equal">
      <formula>$O$143</formula>
    </cfRule>
    <cfRule type="cellIs" dxfId="1560" priority="1564" operator="lessThan">
      <formula>$O$143</formula>
    </cfRule>
  </conditionalFormatting>
  <conditionalFormatting sqref="AN151">
    <cfRule type="containsText" dxfId="1559" priority="1557" operator="containsText" text="Score">
      <formula>NOT(ISERROR(SEARCH("Score",AN151)))</formula>
    </cfRule>
    <cfRule type="cellIs" dxfId="1558" priority="1558" operator="greaterThan">
      <formula>$O$151</formula>
    </cfRule>
    <cfRule type="cellIs" dxfId="1557" priority="1559" operator="equal">
      <formula>$O$151</formula>
    </cfRule>
    <cfRule type="cellIs" dxfId="1556" priority="1560" operator="lessThan">
      <formula>$O$151</formula>
    </cfRule>
  </conditionalFormatting>
  <conditionalFormatting sqref="AO151">
    <cfRule type="containsText" dxfId="1555" priority="1553" operator="containsText" text="Score">
      <formula>NOT(ISERROR(SEARCH("Score",AO151)))</formula>
    </cfRule>
    <cfRule type="cellIs" dxfId="1554" priority="1554" operator="greaterThan">
      <formula>$O$151</formula>
    </cfRule>
    <cfRule type="cellIs" dxfId="1553" priority="1555" operator="equal">
      <formula>$O$151</formula>
    </cfRule>
    <cfRule type="cellIs" dxfId="1552" priority="1556" operator="lessThan">
      <formula>$O$151</formula>
    </cfRule>
  </conditionalFormatting>
  <conditionalFormatting sqref="AP151">
    <cfRule type="containsText" dxfId="1551" priority="1549" operator="containsText" text="Score">
      <formula>NOT(ISERROR(SEARCH("Score",AP151)))</formula>
    </cfRule>
    <cfRule type="cellIs" dxfId="1550" priority="1550" operator="greaterThan">
      <formula>$O$151</formula>
    </cfRule>
    <cfRule type="cellIs" dxfId="1549" priority="1551" operator="equal">
      <formula>$O$151</formula>
    </cfRule>
    <cfRule type="cellIs" dxfId="1548" priority="1552" operator="lessThan">
      <formula>$O$151</formula>
    </cfRule>
  </conditionalFormatting>
  <conditionalFormatting sqref="AQ151">
    <cfRule type="containsText" dxfId="1547" priority="1545" operator="containsText" text="Score">
      <formula>NOT(ISERROR(SEARCH("Score",AQ151)))</formula>
    </cfRule>
    <cfRule type="cellIs" dxfId="1546" priority="1546" operator="greaterThan">
      <formula>$O$151</formula>
    </cfRule>
    <cfRule type="cellIs" dxfId="1545" priority="1547" operator="equal">
      <formula>$O$151</formula>
    </cfRule>
    <cfRule type="cellIs" dxfId="1544" priority="1548" operator="lessThan">
      <formula>$O$151</formula>
    </cfRule>
  </conditionalFormatting>
  <conditionalFormatting sqref="AR151">
    <cfRule type="containsText" dxfId="1543" priority="1541" operator="containsText" text="Score">
      <formula>NOT(ISERROR(SEARCH("Score",AR151)))</formula>
    </cfRule>
    <cfRule type="cellIs" dxfId="1542" priority="1542" operator="greaterThan">
      <formula>$O$151</formula>
    </cfRule>
    <cfRule type="cellIs" dxfId="1541" priority="1543" operator="equal">
      <formula>$O$151</formula>
    </cfRule>
    <cfRule type="cellIs" dxfId="1540" priority="1544" operator="lessThan">
      <formula>$O$151</formula>
    </cfRule>
  </conditionalFormatting>
  <conditionalFormatting sqref="AS151">
    <cfRule type="containsText" dxfId="1539" priority="1537" operator="containsText" text="Score">
      <formula>NOT(ISERROR(SEARCH("Score",AS151)))</formula>
    </cfRule>
    <cfRule type="cellIs" dxfId="1538" priority="1538" operator="greaterThan">
      <formula>$O$151</formula>
    </cfRule>
    <cfRule type="cellIs" dxfId="1537" priority="1539" operator="equal">
      <formula>$O$151</formula>
    </cfRule>
    <cfRule type="cellIs" dxfId="1536" priority="1540" operator="lessThan">
      <formula>$O$151</formula>
    </cfRule>
  </conditionalFormatting>
  <conditionalFormatting sqref="AT151">
    <cfRule type="containsText" dxfId="1535" priority="1533" operator="containsText" text="Score">
      <formula>NOT(ISERROR(SEARCH("Score",AT151)))</formula>
    </cfRule>
    <cfRule type="cellIs" dxfId="1534" priority="1534" operator="greaterThan">
      <formula>$O$151</formula>
    </cfRule>
    <cfRule type="cellIs" dxfId="1533" priority="1535" operator="equal">
      <formula>$O$151</formula>
    </cfRule>
    <cfRule type="cellIs" dxfId="1532" priority="1536" operator="lessThan">
      <formula>$O$151</formula>
    </cfRule>
  </conditionalFormatting>
  <conditionalFormatting sqref="AU151">
    <cfRule type="containsText" dxfId="1531" priority="1529" operator="containsText" text="Score">
      <formula>NOT(ISERROR(SEARCH("Score",AU151)))</formula>
    </cfRule>
    <cfRule type="cellIs" dxfId="1530" priority="1530" operator="greaterThan">
      <formula>$O$151</formula>
    </cfRule>
    <cfRule type="cellIs" dxfId="1529" priority="1531" operator="equal">
      <formula>$O$151</formula>
    </cfRule>
    <cfRule type="cellIs" dxfId="1528" priority="1532" operator="lessThan">
      <formula>$O$151</formula>
    </cfRule>
  </conditionalFormatting>
  <conditionalFormatting sqref="AV151">
    <cfRule type="containsText" dxfId="1527" priority="1525" operator="containsText" text="Score">
      <formula>NOT(ISERROR(SEARCH("Score",AV151)))</formula>
    </cfRule>
    <cfRule type="cellIs" dxfId="1526" priority="1526" operator="greaterThan">
      <formula>$O$151</formula>
    </cfRule>
    <cfRule type="cellIs" dxfId="1525" priority="1527" operator="equal">
      <formula>$O$151</formula>
    </cfRule>
    <cfRule type="cellIs" dxfId="1524" priority="1528" operator="lessThan">
      <formula>$O$151</formula>
    </cfRule>
  </conditionalFormatting>
  <conditionalFormatting sqref="AW151">
    <cfRule type="containsText" dxfId="1523" priority="1521" operator="containsText" text="Score">
      <formula>NOT(ISERROR(SEARCH("Score",AW151)))</formula>
    </cfRule>
    <cfRule type="cellIs" dxfId="1522" priority="1522" operator="greaterThan">
      <formula>$O$151</formula>
    </cfRule>
    <cfRule type="cellIs" dxfId="1521" priority="1523" operator="equal">
      <formula>$O$151</formula>
    </cfRule>
    <cfRule type="cellIs" dxfId="1520" priority="1524" operator="lessThan">
      <formula>$O$151</formula>
    </cfRule>
  </conditionalFormatting>
  <conditionalFormatting sqref="AX151">
    <cfRule type="containsText" dxfId="1519" priority="1517" operator="containsText" text="Score">
      <formula>NOT(ISERROR(SEARCH("Score",AX151)))</formula>
    </cfRule>
    <cfRule type="cellIs" dxfId="1518" priority="1518" operator="greaterThan">
      <formula>$O$151</formula>
    </cfRule>
    <cfRule type="cellIs" dxfId="1517" priority="1519" operator="equal">
      <formula>$O$151</formula>
    </cfRule>
    <cfRule type="cellIs" dxfId="1516" priority="1520" operator="lessThan">
      <formula>$O$151</formula>
    </cfRule>
  </conditionalFormatting>
  <conditionalFormatting sqref="AY151">
    <cfRule type="containsText" dxfId="1515" priority="1513" operator="containsText" text="Score">
      <formula>NOT(ISERROR(SEARCH("Score",AY151)))</formula>
    </cfRule>
    <cfRule type="cellIs" dxfId="1514" priority="1514" operator="greaterThan">
      <formula>$O$151</formula>
    </cfRule>
    <cfRule type="cellIs" dxfId="1513" priority="1515" operator="equal">
      <formula>$O$151</formula>
    </cfRule>
    <cfRule type="cellIs" dxfId="1512" priority="1516" operator="lessThan">
      <formula>$O$151</formula>
    </cfRule>
  </conditionalFormatting>
  <conditionalFormatting sqref="AZ151">
    <cfRule type="containsText" dxfId="1511" priority="1509" operator="containsText" text="Score">
      <formula>NOT(ISERROR(SEARCH("Score",AZ151)))</formula>
    </cfRule>
    <cfRule type="cellIs" dxfId="1510" priority="1510" operator="greaterThan">
      <formula>$O$151</formula>
    </cfRule>
    <cfRule type="cellIs" dxfId="1509" priority="1511" operator="equal">
      <formula>$O$151</formula>
    </cfRule>
    <cfRule type="cellIs" dxfId="1508" priority="1512" operator="lessThan">
      <formula>$O$151</formula>
    </cfRule>
  </conditionalFormatting>
  <conditionalFormatting sqref="BA151">
    <cfRule type="containsText" dxfId="1507" priority="1505" operator="containsText" text="Score">
      <formula>NOT(ISERROR(SEARCH("Score",BA151)))</formula>
    </cfRule>
    <cfRule type="cellIs" dxfId="1506" priority="1506" operator="greaterThan">
      <formula>$O$151</formula>
    </cfRule>
    <cfRule type="cellIs" dxfId="1505" priority="1507" operator="equal">
      <formula>$O$151</formula>
    </cfRule>
    <cfRule type="cellIs" dxfId="1504" priority="1508" operator="lessThan">
      <formula>$O$151</formula>
    </cfRule>
  </conditionalFormatting>
  <conditionalFormatting sqref="BB151">
    <cfRule type="containsText" dxfId="1503" priority="1501" operator="containsText" text="Score">
      <formula>NOT(ISERROR(SEARCH("Score",BB151)))</formula>
    </cfRule>
    <cfRule type="cellIs" dxfId="1502" priority="1502" operator="greaterThan">
      <formula>$O$151</formula>
    </cfRule>
    <cfRule type="cellIs" dxfId="1501" priority="1503" operator="equal">
      <formula>$O$151</formula>
    </cfRule>
    <cfRule type="cellIs" dxfId="1500" priority="1504" operator="lessThan">
      <formula>$O$151</formula>
    </cfRule>
  </conditionalFormatting>
  <conditionalFormatting sqref="BC151">
    <cfRule type="containsText" dxfId="1499" priority="1497" operator="containsText" text="Score">
      <formula>NOT(ISERROR(SEARCH("Score",BC151)))</formula>
    </cfRule>
    <cfRule type="cellIs" dxfId="1498" priority="1498" operator="greaterThan">
      <formula>$O$151</formula>
    </cfRule>
    <cfRule type="cellIs" dxfId="1497" priority="1499" operator="equal">
      <formula>$O$151</formula>
    </cfRule>
    <cfRule type="cellIs" dxfId="1496" priority="1500" operator="lessThan">
      <formula>$O$151</formula>
    </cfRule>
  </conditionalFormatting>
  <conditionalFormatting sqref="BD151">
    <cfRule type="containsText" dxfId="1495" priority="1493" operator="containsText" text="Score">
      <formula>NOT(ISERROR(SEARCH("Score",BD151)))</formula>
    </cfRule>
    <cfRule type="cellIs" dxfId="1494" priority="1494" operator="greaterThan">
      <formula>$O$151</formula>
    </cfRule>
    <cfRule type="cellIs" dxfId="1493" priority="1495" operator="equal">
      <formula>$O$151</formula>
    </cfRule>
    <cfRule type="cellIs" dxfId="1492" priority="1496" operator="lessThan">
      <formula>$O$151</formula>
    </cfRule>
  </conditionalFormatting>
  <conditionalFormatting sqref="BE151">
    <cfRule type="containsText" dxfId="1491" priority="1489" operator="containsText" text="Score">
      <formula>NOT(ISERROR(SEARCH("Score",BE151)))</formula>
    </cfRule>
    <cfRule type="cellIs" dxfId="1490" priority="1490" operator="greaterThan">
      <formula>$O$151</formula>
    </cfRule>
    <cfRule type="cellIs" dxfId="1489" priority="1491" operator="equal">
      <formula>$O$151</formula>
    </cfRule>
    <cfRule type="cellIs" dxfId="1488" priority="1492" operator="lessThan">
      <formula>$O$151</formula>
    </cfRule>
  </conditionalFormatting>
  <conditionalFormatting sqref="BF151">
    <cfRule type="containsText" dxfId="1487" priority="1485" operator="containsText" text="Score">
      <formula>NOT(ISERROR(SEARCH("Score",BF151)))</formula>
    </cfRule>
    <cfRule type="cellIs" dxfId="1486" priority="1486" operator="greaterThan">
      <formula>$O$151</formula>
    </cfRule>
    <cfRule type="cellIs" dxfId="1485" priority="1487" operator="equal">
      <formula>$O$151</formula>
    </cfRule>
    <cfRule type="cellIs" dxfId="1484" priority="1488" operator="lessThan">
      <formula>$O$151</formula>
    </cfRule>
  </conditionalFormatting>
  <conditionalFormatting sqref="BG151">
    <cfRule type="containsText" dxfId="1483" priority="1481" operator="containsText" text="Score">
      <formula>NOT(ISERROR(SEARCH("Score",BG151)))</formula>
    </cfRule>
    <cfRule type="cellIs" dxfId="1482" priority="1482" operator="greaterThan">
      <formula>$O$151</formula>
    </cfRule>
    <cfRule type="cellIs" dxfId="1481" priority="1483" operator="equal">
      <formula>$O$151</formula>
    </cfRule>
    <cfRule type="cellIs" dxfId="1480" priority="1484" operator="lessThan">
      <formula>$O$151</formula>
    </cfRule>
  </conditionalFormatting>
  <conditionalFormatting sqref="BH151">
    <cfRule type="containsText" dxfId="1479" priority="1477" operator="containsText" text="Score">
      <formula>NOT(ISERROR(SEARCH("Score",BH151)))</formula>
    </cfRule>
    <cfRule type="cellIs" dxfId="1478" priority="1478" operator="greaterThan">
      <formula>$O$151</formula>
    </cfRule>
    <cfRule type="cellIs" dxfId="1477" priority="1479" operator="equal">
      <formula>$O$151</formula>
    </cfRule>
    <cfRule type="cellIs" dxfId="1476" priority="1480" operator="lessThan">
      <formula>$O$151</formula>
    </cfRule>
  </conditionalFormatting>
  <conditionalFormatting sqref="BI151">
    <cfRule type="containsText" dxfId="1475" priority="1473" operator="containsText" text="Score">
      <formula>NOT(ISERROR(SEARCH("Score",BI151)))</formula>
    </cfRule>
    <cfRule type="cellIs" dxfId="1474" priority="1474" operator="greaterThan">
      <formula>$O$151</formula>
    </cfRule>
    <cfRule type="cellIs" dxfId="1473" priority="1475" operator="equal">
      <formula>$O$151</formula>
    </cfRule>
    <cfRule type="cellIs" dxfId="1472" priority="1476" operator="lessThan">
      <formula>$O$151</formula>
    </cfRule>
  </conditionalFormatting>
  <conditionalFormatting sqref="BJ151">
    <cfRule type="containsText" dxfId="1471" priority="1469" operator="containsText" text="Score">
      <formula>NOT(ISERROR(SEARCH("Score",BJ151)))</formula>
    </cfRule>
    <cfRule type="cellIs" dxfId="1470" priority="1470" operator="greaterThan">
      <formula>$O$151</formula>
    </cfRule>
    <cfRule type="cellIs" dxfId="1469" priority="1471" operator="equal">
      <formula>$O$151</formula>
    </cfRule>
    <cfRule type="cellIs" dxfId="1468" priority="1472" operator="lessThan">
      <formula>$O$151</formula>
    </cfRule>
  </conditionalFormatting>
  <conditionalFormatting sqref="BK151">
    <cfRule type="containsText" dxfId="1467" priority="1465" operator="containsText" text="Score">
      <formula>NOT(ISERROR(SEARCH("Score",BK151)))</formula>
    </cfRule>
    <cfRule type="cellIs" dxfId="1466" priority="1466" operator="greaterThan">
      <formula>$O$151</formula>
    </cfRule>
    <cfRule type="cellIs" dxfId="1465" priority="1467" operator="equal">
      <formula>$O$151</formula>
    </cfRule>
    <cfRule type="cellIs" dxfId="1464" priority="1468" operator="lessThan">
      <formula>$O$151</formula>
    </cfRule>
  </conditionalFormatting>
  <conditionalFormatting sqref="BL151">
    <cfRule type="containsText" dxfId="1463" priority="1461" operator="containsText" text="Score">
      <formula>NOT(ISERROR(SEARCH("Score",BL151)))</formula>
    </cfRule>
    <cfRule type="cellIs" dxfId="1462" priority="1462" operator="greaterThan">
      <formula>$O$151</formula>
    </cfRule>
    <cfRule type="cellIs" dxfId="1461" priority="1463" operator="equal">
      <formula>$O$151</formula>
    </cfRule>
    <cfRule type="cellIs" dxfId="1460" priority="1464" operator="lessThan">
      <formula>$O$151</formula>
    </cfRule>
  </conditionalFormatting>
  <conditionalFormatting sqref="BM151">
    <cfRule type="containsText" dxfId="1459" priority="1457" operator="containsText" text="Score">
      <formula>NOT(ISERROR(SEARCH("Score",BM151)))</formula>
    </cfRule>
    <cfRule type="cellIs" dxfId="1458" priority="1458" operator="greaterThan">
      <formula>$O$151</formula>
    </cfRule>
    <cfRule type="cellIs" dxfId="1457" priority="1459" operator="equal">
      <formula>$O$151</formula>
    </cfRule>
    <cfRule type="cellIs" dxfId="1456" priority="1460" operator="lessThan">
      <formula>$O$151</formula>
    </cfRule>
  </conditionalFormatting>
  <conditionalFormatting sqref="BN151">
    <cfRule type="containsText" dxfId="1455" priority="1453" operator="containsText" text="Score">
      <formula>NOT(ISERROR(SEARCH("Score",BN151)))</formula>
    </cfRule>
    <cfRule type="cellIs" dxfId="1454" priority="1454" operator="greaterThan">
      <formula>$O$151</formula>
    </cfRule>
    <cfRule type="cellIs" dxfId="1453" priority="1455" operator="equal">
      <formula>$O$151</formula>
    </cfRule>
    <cfRule type="cellIs" dxfId="1452" priority="1456" operator="lessThan">
      <formula>$O$151</formula>
    </cfRule>
  </conditionalFormatting>
  <conditionalFormatting sqref="BO151">
    <cfRule type="containsText" dxfId="1451" priority="1449" operator="containsText" text="Score">
      <formula>NOT(ISERROR(SEARCH("Score",BO151)))</formula>
    </cfRule>
    <cfRule type="cellIs" dxfId="1450" priority="1450" operator="greaterThan">
      <formula>$O$151</formula>
    </cfRule>
    <cfRule type="cellIs" dxfId="1449" priority="1451" operator="equal">
      <formula>$O$151</formula>
    </cfRule>
    <cfRule type="cellIs" dxfId="1448" priority="1452" operator="lessThan">
      <formula>$O$151</formula>
    </cfRule>
  </conditionalFormatting>
  <conditionalFormatting sqref="BP151">
    <cfRule type="containsText" dxfId="1447" priority="1445" operator="containsText" text="Score">
      <formula>NOT(ISERROR(SEARCH("Score",BP151)))</formula>
    </cfRule>
    <cfRule type="cellIs" dxfId="1446" priority="1446" operator="greaterThan">
      <formula>$O$151</formula>
    </cfRule>
    <cfRule type="cellIs" dxfId="1445" priority="1447" operator="equal">
      <formula>$O$151</formula>
    </cfRule>
    <cfRule type="cellIs" dxfId="1444" priority="1448" operator="lessThan">
      <formula>$O$151</formula>
    </cfRule>
  </conditionalFormatting>
  <conditionalFormatting sqref="BQ151">
    <cfRule type="containsText" dxfId="1443" priority="1441" operator="containsText" text="Score">
      <formula>NOT(ISERROR(SEARCH("Score",BQ151)))</formula>
    </cfRule>
    <cfRule type="cellIs" dxfId="1442" priority="1442" operator="greaterThan">
      <formula>$O$151</formula>
    </cfRule>
    <cfRule type="cellIs" dxfId="1441" priority="1443" operator="equal">
      <formula>$O$151</formula>
    </cfRule>
    <cfRule type="cellIs" dxfId="1440" priority="1444" operator="lessThan">
      <formula>$O$151</formula>
    </cfRule>
  </conditionalFormatting>
  <conditionalFormatting sqref="AN155">
    <cfRule type="containsText" dxfId="1439" priority="1437" operator="containsText" text="Score">
      <formula>NOT(ISERROR(SEARCH("Score",AN155)))</formula>
    </cfRule>
    <cfRule type="cellIs" dxfId="1438" priority="1438" operator="greaterThan">
      <formula>$O$155</formula>
    </cfRule>
    <cfRule type="cellIs" dxfId="1437" priority="1439" operator="equal">
      <formula>$O$155</formula>
    </cfRule>
    <cfRule type="cellIs" dxfId="1436" priority="1440" operator="lessThan">
      <formula>$O$155</formula>
    </cfRule>
  </conditionalFormatting>
  <conditionalFormatting sqref="AO155">
    <cfRule type="containsText" dxfId="1435" priority="1433" operator="containsText" text="Score">
      <formula>NOT(ISERROR(SEARCH("Score",AO155)))</formula>
    </cfRule>
    <cfRule type="cellIs" dxfId="1434" priority="1434" operator="greaterThan">
      <formula>$O$155</formula>
    </cfRule>
    <cfRule type="cellIs" dxfId="1433" priority="1435" operator="equal">
      <formula>$O$155</formula>
    </cfRule>
    <cfRule type="cellIs" dxfId="1432" priority="1436" operator="lessThan">
      <formula>$O$155</formula>
    </cfRule>
  </conditionalFormatting>
  <conditionalFormatting sqref="AP155">
    <cfRule type="containsText" dxfId="1431" priority="1429" operator="containsText" text="Score">
      <formula>NOT(ISERROR(SEARCH("Score",AP155)))</formula>
    </cfRule>
    <cfRule type="cellIs" dxfId="1430" priority="1430" operator="greaterThan">
      <formula>$O$155</formula>
    </cfRule>
    <cfRule type="cellIs" dxfId="1429" priority="1431" operator="equal">
      <formula>$O$155</formula>
    </cfRule>
    <cfRule type="cellIs" dxfId="1428" priority="1432" operator="lessThan">
      <formula>$O$155</formula>
    </cfRule>
  </conditionalFormatting>
  <conditionalFormatting sqref="AQ155">
    <cfRule type="containsText" dxfId="1427" priority="1425" operator="containsText" text="Score">
      <formula>NOT(ISERROR(SEARCH("Score",AQ155)))</formula>
    </cfRule>
    <cfRule type="cellIs" dxfId="1426" priority="1426" operator="greaterThan">
      <formula>$O$155</formula>
    </cfRule>
    <cfRule type="cellIs" dxfId="1425" priority="1427" operator="equal">
      <formula>$O$155</formula>
    </cfRule>
    <cfRule type="cellIs" dxfId="1424" priority="1428" operator="lessThan">
      <formula>$O$155</formula>
    </cfRule>
  </conditionalFormatting>
  <conditionalFormatting sqref="AR155">
    <cfRule type="containsText" dxfId="1423" priority="1421" operator="containsText" text="Score">
      <formula>NOT(ISERROR(SEARCH("Score",AR155)))</formula>
    </cfRule>
    <cfRule type="cellIs" dxfId="1422" priority="1422" operator="greaterThan">
      <formula>$O$155</formula>
    </cfRule>
    <cfRule type="cellIs" dxfId="1421" priority="1423" operator="equal">
      <formula>$O$155</formula>
    </cfRule>
    <cfRule type="cellIs" dxfId="1420" priority="1424" operator="lessThan">
      <formula>$O$155</formula>
    </cfRule>
  </conditionalFormatting>
  <conditionalFormatting sqref="AS155">
    <cfRule type="containsText" dxfId="1419" priority="1417" operator="containsText" text="Score">
      <formula>NOT(ISERROR(SEARCH("Score",AS155)))</formula>
    </cfRule>
    <cfRule type="cellIs" dxfId="1418" priority="1418" operator="greaterThan">
      <formula>$O$155</formula>
    </cfRule>
    <cfRule type="cellIs" dxfId="1417" priority="1419" operator="equal">
      <formula>$O$155</formula>
    </cfRule>
    <cfRule type="cellIs" dxfId="1416" priority="1420" operator="lessThan">
      <formula>$O$155</formula>
    </cfRule>
  </conditionalFormatting>
  <conditionalFormatting sqref="AT155">
    <cfRule type="containsText" dxfId="1415" priority="1413" operator="containsText" text="Score">
      <formula>NOT(ISERROR(SEARCH("Score",AT155)))</formula>
    </cfRule>
    <cfRule type="cellIs" dxfId="1414" priority="1414" operator="greaterThan">
      <formula>$O$155</formula>
    </cfRule>
    <cfRule type="cellIs" dxfId="1413" priority="1415" operator="equal">
      <formula>$O$155</formula>
    </cfRule>
    <cfRule type="cellIs" dxfId="1412" priority="1416" operator="lessThan">
      <formula>$O$155</formula>
    </cfRule>
  </conditionalFormatting>
  <conditionalFormatting sqref="AU155">
    <cfRule type="containsText" dxfId="1411" priority="1409" operator="containsText" text="Score">
      <formula>NOT(ISERROR(SEARCH("Score",AU155)))</formula>
    </cfRule>
    <cfRule type="cellIs" dxfId="1410" priority="1410" operator="greaterThan">
      <formula>$O$155</formula>
    </cfRule>
    <cfRule type="cellIs" dxfId="1409" priority="1411" operator="equal">
      <formula>$O$155</formula>
    </cfRule>
    <cfRule type="cellIs" dxfId="1408" priority="1412" operator="lessThan">
      <formula>$O$155</formula>
    </cfRule>
  </conditionalFormatting>
  <conditionalFormatting sqref="AV155">
    <cfRule type="containsText" dxfId="1407" priority="1405" operator="containsText" text="Score">
      <formula>NOT(ISERROR(SEARCH("Score",AV155)))</formula>
    </cfRule>
    <cfRule type="cellIs" dxfId="1406" priority="1406" operator="greaterThan">
      <formula>$O$155</formula>
    </cfRule>
    <cfRule type="cellIs" dxfId="1405" priority="1407" operator="equal">
      <formula>$O$155</formula>
    </cfRule>
    <cfRule type="cellIs" dxfId="1404" priority="1408" operator="lessThan">
      <formula>$O$155</formula>
    </cfRule>
  </conditionalFormatting>
  <conditionalFormatting sqref="AW155">
    <cfRule type="containsText" dxfId="1403" priority="1401" operator="containsText" text="Score">
      <formula>NOT(ISERROR(SEARCH("Score",AW155)))</formula>
    </cfRule>
    <cfRule type="cellIs" dxfId="1402" priority="1402" operator="greaterThan">
      <formula>$O$155</formula>
    </cfRule>
    <cfRule type="cellIs" dxfId="1401" priority="1403" operator="equal">
      <formula>$O$155</formula>
    </cfRule>
    <cfRule type="cellIs" dxfId="1400" priority="1404" operator="lessThan">
      <formula>$O$155</formula>
    </cfRule>
  </conditionalFormatting>
  <conditionalFormatting sqref="AX155">
    <cfRule type="containsText" dxfId="1399" priority="1397" operator="containsText" text="Score">
      <formula>NOT(ISERROR(SEARCH("Score",AX155)))</formula>
    </cfRule>
    <cfRule type="cellIs" dxfId="1398" priority="1398" operator="greaterThan">
      <formula>$O$155</formula>
    </cfRule>
    <cfRule type="cellIs" dxfId="1397" priority="1399" operator="equal">
      <formula>$O$155</formula>
    </cfRule>
    <cfRule type="cellIs" dxfId="1396" priority="1400" operator="lessThan">
      <formula>$O$155</formula>
    </cfRule>
  </conditionalFormatting>
  <conditionalFormatting sqref="AY155">
    <cfRule type="containsText" dxfId="1395" priority="1393" operator="containsText" text="Score">
      <formula>NOT(ISERROR(SEARCH("Score",AY155)))</formula>
    </cfRule>
    <cfRule type="cellIs" dxfId="1394" priority="1394" operator="greaterThan">
      <formula>$O$155</formula>
    </cfRule>
    <cfRule type="cellIs" dxfId="1393" priority="1395" operator="equal">
      <formula>$O$155</formula>
    </cfRule>
    <cfRule type="cellIs" dxfId="1392" priority="1396" operator="lessThan">
      <formula>$O$155</formula>
    </cfRule>
  </conditionalFormatting>
  <conditionalFormatting sqref="AZ155">
    <cfRule type="containsText" dxfId="1391" priority="1389" operator="containsText" text="Score">
      <formula>NOT(ISERROR(SEARCH("Score",AZ155)))</formula>
    </cfRule>
    <cfRule type="cellIs" dxfId="1390" priority="1390" operator="greaterThan">
      <formula>$O$155</formula>
    </cfRule>
    <cfRule type="cellIs" dxfId="1389" priority="1391" operator="equal">
      <formula>$O$155</formula>
    </cfRule>
    <cfRule type="cellIs" dxfId="1388" priority="1392" operator="lessThan">
      <formula>$O$155</formula>
    </cfRule>
  </conditionalFormatting>
  <conditionalFormatting sqref="BA155">
    <cfRule type="containsText" dxfId="1387" priority="1385" operator="containsText" text="Score">
      <formula>NOT(ISERROR(SEARCH("Score",BA155)))</formula>
    </cfRule>
    <cfRule type="cellIs" dxfId="1386" priority="1386" operator="greaterThan">
      <formula>$O$155</formula>
    </cfRule>
    <cfRule type="cellIs" dxfId="1385" priority="1387" operator="equal">
      <formula>$O$155</formula>
    </cfRule>
    <cfRule type="cellIs" dxfId="1384" priority="1388" operator="lessThan">
      <formula>$O$155</formula>
    </cfRule>
  </conditionalFormatting>
  <conditionalFormatting sqref="BB155">
    <cfRule type="containsText" dxfId="1383" priority="1381" operator="containsText" text="Score">
      <formula>NOT(ISERROR(SEARCH("Score",BB155)))</formula>
    </cfRule>
    <cfRule type="cellIs" dxfId="1382" priority="1382" operator="greaterThan">
      <formula>$O$155</formula>
    </cfRule>
    <cfRule type="cellIs" dxfId="1381" priority="1383" operator="equal">
      <formula>$O$155</formula>
    </cfRule>
    <cfRule type="cellIs" dxfId="1380" priority="1384" operator="lessThan">
      <formula>$O$155</formula>
    </cfRule>
  </conditionalFormatting>
  <conditionalFormatting sqref="BC155">
    <cfRule type="containsText" dxfId="1379" priority="1377" operator="containsText" text="Score">
      <formula>NOT(ISERROR(SEARCH("Score",BC155)))</formula>
    </cfRule>
    <cfRule type="cellIs" dxfId="1378" priority="1378" operator="greaterThan">
      <formula>$O$155</formula>
    </cfRule>
    <cfRule type="cellIs" dxfId="1377" priority="1379" operator="equal">
      <formula>$O$155</formula>
    </cfRule>
    <cfRule type="cellIs" dxfId="1376" priority="1380" operator="lessThan">
      <formula>$O$155</formula>
    </cfRule>
  </conditionalFormatting>
  <conditionalFormatting sqref="BD155">
    <cfRule type="containsText" dxfId="1375" priority="1373" operator="containsText" text="Score">
      <formula>NOT(ISERROR(SEARCH("Score",BD155)))</formula>
    </cfRule>
    <cfRule type="cellIs" dxfId="1374" priority="1374" operator="greaterThan">
      <formula>$O$155</formula>
    </cfRule>
    <cfRule type="cellIs" dxfId="1373" priority="1375" operator="equal">
      <formula>$O$155</formula>
    </cfRule>
    <cfRule type="cellIs" dxfId="1372" priority="1376" operator="lessThan">
      <formula>$O$155</formula>
    </cfRule>
  </conditionalFormatting>
  <conditionalFormatting sqref="BE155">
    <cfRule type="containsText" dxfId="1371" priority="1369" operator="containsText" text="Score">
      <formula>NOT(ISERROR(SEARCH("Score",BE155)))</formula>
    </cfRule>
    <cfRule type="cellIs" dxfId="1370" priority="1370" operator="greaterThan">
      <formula>$O$155</formula>
    </cfRule>
    <cfRule type="cellIs" dxfId="1369" priority="1371" operator="equal">
      <formula>$O$155</formula>
    </cfRule>
    <cfRule type="cellIs" dxfId="1368" priority="1372" operator="lessThan">
      <formula>$O$155</formula>
    </cfRule>
  </conditionalFormatting>
  <conditionalFormatting sqref="BF155">
    <cfRule type="containsText" dxfId="1367" priority="1365" operator="containsText" text="Score">
      <formula>NOT(ISERROR(SEARCH("Score",BF155)))</formula>
    </cfRule>
    <cfRule type="cellIs" dxfId="1366" priority="1366" operator="greaterThan">
      <formula>$O$155</formula>
    </cfRule>
    <cfRule type="cellIs" dxfId="1365" priority="1367" operator="equal">
      <formula>$O$155</formula>
    </cfRule>
    <cfRule type="cellIs" dxfId="1364" priority="1368" operator="lessThan">
      <formula>$O$155</formula>
    </cfRule>
  </conditionalFormatting>
  <conditionalFormatting sqref="BG155">
    <cfRule type="containsText" dxfId="1363" priority="1361" operator="containsText" text="Score">
      <formula>NOT(ISERROR(SEARCH("Score",BG155)))</formula>
    </cfRule>
    <cfRule type="cellIs" dxfId="1362" priority="1362" operator="greaterThan">
      <formula>$O$155</formula>
    </cfRule>
    <cfRule type="cellIs" dxfId="1361" priority="1363" operator="equal">
      <formula>$O$155</formula>
    </cfRule>
    <cfRule type="cellIs" dxfId="1360" priority="1364" operator="lessThan">
      <formula>$O$155</formula>
    </cfRule>
  </conditionalFormatting>
  <conditionalFormatting sqref="BH155">
    <cfRule type="containsText" dxfId="1359" priority="1357" operator="containsText" text="Score">
      <formula>NOT(ISERROR(SEARCH("Score",BH155)))</formula>
    </cfRule>
    <cfRule type="cellIs" dxfId="1358" priority="1358" operator="greaterThan">
      <formula>$O$155</formula>
    </cfRule>
    <cfRule type="cellIs" dxfId="1357" priority="1359" operator="equal">
      <formula>$O$155</formula>
    </cfRule>
    <cfRule type="cellIs" dxfId="1356" priority="1360" operator="lessThan">
      <formula>$O$155</formula>
    </cfRule>
  </conditionalFormatting>
  <conditionalFormatting sqref="BI155">
    <cfRule type="containsText" dxfId="1355" priority="1353" operator="containsText" text="Score">
      <formula>NOT(ISERROR(SEARCH("Score",BI155)))</formula>
    </cfRule>
    <cfRule type="cellIs" dxfId="1354" priority="1354" operator="greaterThan">
      <formula>$O$155</formula>
    </cfRule>
    <cfRule type="cellIs" dxfId="1353" priority="1355" operator="equal">
      <formula>$O$155</formula>
    </cfRule>
    <cfRule type="cellIs" dxfId="1352" priority="1356" operator="lessThan">
      <formula>$O$155</formula>
    </cfRule>
  </conditionalFormatting>
  <conditionalFormatting sqref="BJ155">
    <cfRule type="containsText" dxfId="1351" priority="1349" operator="containsText" text="Score">
      <formula>NOT(ISERROR(SEARCH("Score",BJ155)))</formula>
    </cfRule>
    <cfRule type="cellIs" dxfId="1350" priority="1350" operator="greaterThan">
      <formula>$O$155</formula>
    </cfRule>
    <cfRule type="cellIs" dxfId="1349" priority="1351" operator="equal">
      <formula>$O$155</formula>
    </cfRule>
    <cfRule type="cellIs" dxfId="1348" priority="1352" operator="lessThan">
      <formula>$O$155</formula>
    </cfRule>
  </conditionalFormatting>
  <conditionalFormatting sqref="BK155">
    <cfRule type="containsText" dxfId="1347" priority="1345" operator="containsText" text="Score">
      <formula>NOT(ISERROR(SEARCH("Score",BK155)))</formula>
    </cfRule>
    <cfRule type="cellIs" dxfId="1346" priority="1346" operator="greaterThan">
      <formula>$O$155</formula>
    </cfRule>
    <cfRule type="cellIs" dxfId="1345" priority="1347" operator="equal">
      <formula>$O$155</formula>
    </cfRule>
    <cfRule type="cellIs" dxfId="1344" priority="1348" operator="lessThan">
      <formula>$O$155</formula>
    </cfRule>
  </conditionalFormatting>
  <conditionalFormatting sqref="BL155">
    <cfRule type="containsText" dxfId="1343" priority="1341" operator="containsText" text="Score">
      <formula>NOT(ISERROR(SEARCH("Score",BL155)))</formula>
    </cfRule>
    <cfRule type="cellIs" dxfId="1342" priority="1342" operator="greaterThan">
      <formula>$O$155</formula>
    </cfRule>
    <cfRule type="cellIs" dxfId="1341" priority="1343" operator="equal">
      <formula>$O$155</formula>
    </cfRule>
    <cfRule type="cellIs" dxfId="1340" priority="1344" operator="lessThan">
      <formula>$O$155</formula>
    </cfRule>
  </conditionalFormatting>
  <conditionalFormatting sqref="BM155">
    <cfRule type="containsText" dxfId="1339" priority="1337" operator="containsText" text="Score">
      <formula>NOT(ISERROR(SEARCH("Score",BM155)))</formula>
    </cfRule>
    <cfRule type="cellIs" dxfId="1338" priority="1338" operator="greaterThan">
      <formula>$O$155</formula>
    </cfRule>
    <cfRule type="cellIs" dxfId="1337" priority="1339" operator="equal">
      <formula>$O$155</formula>
    </cfRule>
    <cfRule type="cellIs" dxfId="1336" priority="1340" operator="lessThan">
      <formula>$O$155</formula>
    </cfRule>
  </conditionalFormatting>
  <conditionalFormatting sqref="BN155">
    <cfRule type="containsText" dxfId="1335" priority="1333" operator="containsText" text="Score">
      <formula>NOT(ISERROR(SEARCH("Score",BN155)))</formula>
    </cfRule>
    <cfRule type="cellIs" dxfId="1334" priority="1334" operator="greaterThan">
      <formula>$O$155</formula>
    </cfRule>
    <cfRule type="cellIs" dxfId="1333" priority="1335" operator="equal">
      <formula>$O$155</formula>
    </cfRule>
    <cfRule type="cellIs" dxfId="1332" priority="1336" operator="lessThan">
      <formula>$O$155</formula>
    </cfRule>
  </conditionalFormatting>
  <conditionalFormatting sqref="BO155">
    <cfRule type="containsText" dxfId="1331" priority="1329" operator="containsText" text="Score">
      <formula>NOT(ISERROR(SEARCH("Score",BO155)))</formula>
    </cfRule>
    <cfRule type="cellIs" dxfId="1330" priority="1330" operator="greaterThan">
      <formula>$O$155</formula>
    </cfRule>
    <cfRule type="cellIs" dxfId="1329" priority="1331" operator="equal">
      <formula>$O$155</formula>
    </cfRule>
    <cfRule type="cellIs" dxfId="1328" priority="1332" operator="lessThan">
      <formula>$O$155</formula>
    </cfRule>
  </conditionalFormatting>
  <conditionalFormatting sqref="BP155">
    <cfRule type="containsText" dxfId="1327" priority="1325" operator="containsText" text="Score">
      <formula>NOT(ISERROR(SEARCH("Score",BP155)))</formula>
    </cfRule>
    <cfRule type="cellIs" dxfId="1326" priority="1326" operator="greaterThan">
      <formula>$O$155</formula>
    </cfRule>
    <cfRule type="cellIs" dxfId="1325" priority="1327" operator="equal">
      <formula>$O$155</formula>
    </cfRule>
    <cfRule type="cellIs" dxfId="1324" priority="1328" operator="lessThan">
      <formula>$O$155</formula>
    </cfRule>
  </conditionalFormatting>
  <conditionalFormatting sqref="BQ155">
    <cfRule type="containsText" dxfId="1323" priority="1321" operator="containsText" text="Score">
      <formula>NOT(ISERROR(SEARCH("Score",BQ155)))</formula>
    </cfRule>
    <cfRule type="cellIs" dxfId="1322" priority="1322" operator="greaterThan">
      <formula>$O$155</formula>
    </cfRule>
    <cfRule type="cellIs" dxfId="1321" priority="1323" operator="equal">
      <formula>$O$155</formula>
    </cfRule>
    <cfRule type="cellIs" dxfId="1320" priority="1324" operator="lessThan">
      <formula>$O$155</formula>
    </cfRule>
  </conditionalFormatting>
  <conditionalFormatting sqref="AN159">
    <cfRule type="containsText" dxfId="1319" priority="1317" operator="containsText" text="Score">
      <formula>NOT(ISERROR(SEARCH("Score",AN159)))</formula>
    </cfRule>
    <cfRule type="cellIs" dxfId="1318" priority="1318" operator="greaterThan">
      <formula>$O$159</formula>
    </cfRule>
    <cfRule type="cellIs" dxfId="1317" priority="1319" operator="equal">
      <formula>$O$159</formula>
    </cfRule>
    <cfRule type="cellIs" dxfId="1316" priority="1320" operator="lessThan">
      <formula>$O$159</formula>
    </cfRule>
  </conditionalFormatting>
  <conditionalFormatting sqref="AO159">
    <cfRule type="containsText" dxfId="1315" priority="1313" operator="containsText" text="Score">
      <formula>NOT(ISERROR(SEARCH("Score",AO159)))</formula>
    </cfRule>
    <cfRule type="cellIs" dxfId="1314" priority="1314" operator="greaterThan">
      <formula>$O$159</formula>
    </cfRule>
    <cfRule type="cellIs" dxfId="1313" priority="1315" operator="equal">
      <formula>$O$159</formula>
    </cfRule>
    <cfRule type="cellIs" dxfId="1312" priority="1316" operator="lessThan">
      <formula>$O$159</formula>
    </cfRule>
  </conditionalFormatting>
  <conditionalFormatting sqref="AP159">
    <cfRule type="containsText" dxfId="1311" priority="1309" operator="containsText" text="Score">
      <formula>NOT(ISERROR(SEARCH("Score",AP159)))</formula>
    </cfRule>
    <cfRule type="cellIs" dxfId="1310" priority="1310" operator="greaterThan">
      <formula>$O$159</formula>
    </cfRule>
    <cfRule type="cellIs" dxfId="1309" priority="1311" operator="equal">
      <formula>$O$159</formula>
    </cfRule>
    <cfRule type="cellIs" dxfId="1308" priority="1312" operator="lessThan">
      <formula>$O$159</formula>
    </cfRule>
  </conditionalFormatting>
  <conditionalFormatting sqref="AQ159">
    <cfRule type="containsText" dxfId="1307" priority="1305" operator="containsText" text="Score">
      <formula>NOT(ISERROR(SEARCH("Score",AQ159)))</formula>
    </cfRule>
    <cfRule type="cellIs" dxfId="1306" priority="1306" operator="greaterThan">
      <formula>$O$159</formula>
    </cfRule>
    <cfRule type="cellIs" dxfId="1305" priority="1307" operator="equal">
      <formula>$O$159</formula>
    </cfRule>
    <cfRule type="cellIs" dxfId="1304" priority="1308" operator="lessThan">
      <formula>$O$159</formula>
    </cfRule>
  </conditionalFormatting>
  <conditionalFormatting sqref="AR159">
    <cfRule type="containsText" dxfId="1303" priority="1301" operator="containsText" text="Score">
      <formula>NOT(ISERROR(SEARCH("Score",AR159)))</formula>
    </cfRule>
    <cfRule type="cellIs" dxfId="1302" priority="1302" operator="greaterThan">
      <formula>$O$159</formula>
    </cfRule>
    <cfRule type="cellIs" dxfId="1301" priority="1303" operator="equal">
      <formula>$O$159</formula>
    </cfRule>
    <cfRule type="cellIs" dxfId="1300" priority="1304" operator="lessThan">
      <formula>$O$159</formula>
    </cfRule>
  </conditionalFormatting>
  <conditionalFormatting sqref="AS159">
    <cfRule type="containsText" dxfId="1299" priority="1297" operator="containsText" text="Score">
      <formula>NOT(ISERROR(SEARCH("Score",AS159)))</formula>
    </cfRule>
    <cfRule type="cellIs" dxfId="1298" priority="1298" operator="greaterThan">
      <formula>$O$159</formula>
    </cfRule>
    <cfRule type="cellIs" dxfId="1297" priority="1299" operator="equal">
      <formula>$O$159</formula>
    </cfRule>
    <cfRule type="cellIs" dxfId="1296" priority="1300" operator="lessThan">
      <formula>$O$159</formula>
    </cfRule>
  </conditionalFormatting>
  <conditionalFormatting sqref="AT159">
    <cfRule type="containsText" dxfId="1295" priority="1293" operator="containsText" text="Score">
      <formula>NOT(ISERROR(SEARCH("Score",AT159)))</formula>
    </cfRule>
    <cfRule type="cellIs" dxfId="1294" priority="1294" operator="greaterThan">
      <formula>$O$159</formula>
    </cfRule>
    <cfRule type="cellIs" dxfId="1293" priority="1295" operator="equal">
      <formula>$O$159</formula>
    </cfRule>
    <cfRule type="cellIs" dxfId="1292" priority="1296" operator="lessThan">
      <formula>$O$159</formula>
    </cfRule>
  </conditionalFormatting>
  <conditionalFormatting sqref="AU159">
    <cfRule type="containsText" dxfId="1291" priority="1289" operator="containsText" text="Score">
      <formula>NOT(ISERROR(SEARCH("Score",AU159)))</formula>
    </cfRule>
    <cfRule type="cellIs" dxfId="1290" priority="1290" operator="greaterThan">
      <formula>$O$159</formula>
    </cfRule>
    <cfRule type="cellIs" dxfId="1289" priority="1291" operator="equal">
      <formula>$O$159</formula>
    </cfRule>
    <cfRule type="cellIs" dxfId="1288" priority="1292" operator="lessThan">
      <formula>$O$159</formula>
    </cfRule>
  </conditionalFormatting>
  <conditionalFormatting sqref="AV159">
    <cfRule type="containsText" dxfId="1287" priority="1285" operator="containsText" text="Score">
      <formula>NOT(ISERROR(SEARCH("Score",AV159)))</formula>
    </cfRule>
    <cfRule type="cellIs" dxfId="1286" priority="1286" operator="greaterThan">
      <formula>$O$159</formula>
    </cfRule>
    <cfRule type="cellIs" dxfId="1285" priority="1287" operator="equal">
      <formula>$O$159</formula>
    </cfRule>
    <cfRule type="cellIs" dxfId="1284" priority="1288" operator="lessThan">
      <formula>$O$159</formula>
    </cfRule>
  </conditionalFormatting>
  <conditionalFormatting sqref="AW159">
    <cfRule type="containsText" dxfId="1283" priority="1281" operator="containsText" text="Score">
      <formula>NOT(ISERROR(SEARCH("Score",AW159)))</formula>
    </cfRule>
    <cfRule type="cellIs" dxfId="1282" priority="1282" operator="greaterThan">
      <formula>$O$159</formula>
    </cfRule>
    <cfRule type="cellIs" dxfId="1281" priority="1283" operator="equal">
      <formula>$O$159</formula>
    </cfRule>
    <cfRule type="cellIs" dxfId="1280" priority="1284" operator="lessThan">
      <formula>$O$159</formula>
    </cfRule>
  </conditionalFormatting>
  <conditionalFormatting sqref="AX159">
    <cfRule type="containsText" dxfId="1279" priority="1277" operator="containsText" text="Score">
      <formula>NOT(ISERROR(SEARCH("Score",AX159)))</formula>
    </cfRule>
    <cfRule type="cellIs" dxfId="1278" priority="1278" operator="greaterThan">
      <formula>$O$159</formula>
    </cfRule>
    <cfRule type="cellIs" dxfId="1277" priority="1279" operator="equal">
      <formula>$O$159</formula>
    </cfRule>
    <cfRule type="cellIs" dxfId="1276" priority="1280" operator="lessThan">
      <formula>$O$159</formula>
    </cfRule>
  </conditionalFormatting>
  <conditionalFormatting sqref="AY159">
    <cfRule type="containsText" dxfId="1275" priority="1273" operator="containsText" text="Score">
      <formula>NOT(ISERROR(SEARCH("Score",AY159)))</formula>
    </cfRule>
    <cfRule type="cellIs" dxfId="1274" priority="1274" operator="greaterThan">
      <formula>$O$159</formula>
    </cfRule>
    <cfRule type="cellIs" dxfId="1273" priority="1275" operator="equal">
      <formula>$O$159</formula>
    </cfRule>
    <cfRule type="cellIs" dxfId="1272" priority="1276" operator="lessThan">
      <formula>$O$159</formula>
    </cfRule>
  </conditionalFormatting>
  <conditionalFormatting sqref="AZ159">
    <cfRule type="containsText" dxfId="1271" priority="1269" operator="containsText" text="Score">
      <formula>NOT(ISERROR(SEARCH("Score",AZ159)))</formula>
    </cfRule>
    <cfRule type="cellIs" dxfId="1270" priority="1270" operator="greaterThan">
      <formula>$O$159</formula>
    </cfRule>
    <cfRule type="cellIs" dxfId="1269" priority="1271" operator="equal">
      <formula>$O$159</formula>
    </cfRule>
    <cfRule type="cellIs" dxfId="1268" priority="1272" operator="lessThan">
      <formula>$O$159</formula>
    </cfRule>
  </conditionalFormatting>
  <conditionalFormatting sqref="BA159">
    <cfRule type="containsText" dxfId="1267" priority="1265" operator="containsText" text="Score">
      <formula>NOT(ISERROR(SEARCH("Score",BA159)))</formula>
    </cfRule>
    <cfRule type="cellIs" dxfId="1266" priority="1266" operator="greaterThan">
      <formula>$O$159</formula>
    </cfRule>
    <cfRule type="cellIs" dxfId="1265" priority="1267" operator="equal">
      <formula>$O$159</formula>
    </cfRule>
    <cfRule type="cellIs" dxfId="1264" priority="1268" operator="lessThan">
      <formula>$O$159</formula>
    </cfRule>
  </conditionalFormatting>
  <conditionalFormatting sqref="BB159">
    <cfRule type="containsText" dxfId="1263" priority="1261" operator="containsText" text="Score">
      <formula>NOT(ISERROR(SEARCH("Score",BB159)))</formula>
    </cfRule>
    <cfRule type="cellIs" dxfId="1262" priority="1262" operator="greaterThan">
      <formula>$O$159</formula>
    </cfRule>
    <cfRule type="cellIs" dxfId="1261" priority="1263" operator="equal">
      <formula>$O$159</formula>
    </cfRule>
    <cfRule type="cellIs" dxfId="1260" priority="1264" operator="lessThan">
      <formula>$O$159</formula>
    </cfRule>
  </conditionalFormatting>
  <conditionalFormatting sqref="BC159">
    <cfRule type="containsText" dxfId="1259" priority="1257" operator="containsText" text="Score">
      <formula>NOT(ISERROR(SEARCH("Score",BC159)))</formula>
    </cfRule>
    <cfRule type="cellIs" dxfId="1258" priority="1258" operator="greaterThan">
      <formula>$O$159</formula>
    </cfRule>
    <cfRule type="cellIs" dxfId="1257" priority="1259" operator="equal">
      <formula>$O$159</formula>
    </cfRule>
    <cfRule type="cellIs" dxfId="1256" priority="1260" operator="lessThan">
      <formula>$O$159</formula>
    </cfRule>
  </conditionalFormatting>
  <conditionalFormatting sqref="BD159">
    <cfRule type="containsText" dxfId="1255" priority="1253" operator="containsText" text="Score">
      <formula>NOT(ISERROR(SEARCH("Score",BD159)))</formula>
    </cfRule>
    <cfRule type="cellIs" dxfId="1254" priority="1254" operator="greaterThan">
      <formula>$O$159</formula>
    </cfRule>
    <cfRule type="cellIs" dxfId="1253" priority="1255" operator="equal">
      <formula>$O$159</formula>
    </cfRule>
    <cfRule type="cellIs" dxfId="1252" priority="1256" operator="lessThan">
      <formula>$O$159</formula>
    </cfRule>
  </conditionalFormatting>
  <conditionalFormatting sqref="BE159">
    <cfRule type="containsText" dxfId="1251" priority="1249" operator="containsText" text="Score">
      <formula>NOT(ISERROR(SEARCH("Score",BE159)))</formula>
    </cfRule>
    <cfRule type="cellIs" dxfId="1250" priority="1250" operator="greaterThan">
      <formula>$O$159</formula>
    </cfRule>
    <cfRule type="cellIs" dxfId="1249" priority="1251" operator="equal">
      <formula>$O$159</formula>
    </cfRule>
    <cfRule type="cellIs" dxfId="1248" priority="1252" operator="lessThan">
      <formula>$O$159</formula>
    </cfRule>
  </conditionalFormatting>
  <conditionalFormatting sqref="BF159">
    <cfRule type="containsText" dxfId="1247" priority="1245" operator="containsText" text="Score">
      <formula>NOT(ISERROR(SEARCH("Score",BF159)))</formula>
    </cfRule>
    <cfRule type="cellIs" dxfId="1246" priority="1246" operator="greaterThan">
      <formula>$O$159</formula>
    </cfRule>
    <cfRule type="cellIs" dxfId="1245" priority="1247" operator="equal">
      <formula>$O$159</formula>
    </cfRule>
    <cfRule type="cellIs" dxfId="1244" priority="1248" operator="lessThan">
      <formula>$O$159</formula>
    </cfRule>
  </conditionalFormatting>
  <conditionalFormatting sqref="BG159">
    <cfRule type="containsText" dxfId="1243" priority="1241" operator="containsText" text="Score">
      <formula>NOT(ISERROR(SEARCH("Score",BG159)))</formula>
    </cfRule>
    <cfRule type="cellIs" dxfId="1242" priority="1242" operator="greaterThan">
      <formula>$O$159</formula>
    </cfRule>
    <cfRule type="cellIs" dxfId="1241" priority="1243" operator="equal">
      <formula>$O$159</formula>
    </cfRule>
    <cfRule type="cellIs" dxfId="1240" priority="1244" operator="lessThan">
      <formula>$O$159</formula>
    </cfRule>
  </conditionalFormatting>
  <conditionalFormatting sqref="BH159">
    <cfRule type="containsText" dxfId="1239" priority="1237" operator="containsText" text="Score">
      <formula>NOT(ISERROR(SEARCH("Score",BH159)))</formula>
    </cfRule>
    <cfRule type="cellIs" dxfId="1238" priority="1238" operator="greaterThan">
      <formula>$O$159</formula>
    </cfRule>
    <cfRule type="cellIs" dxfId="1237" priority="1239" operator="equal">
      <formula>$O$159</formula>
    </cfRule>
    <cfRule type="cellIs" dxfId="1236" priority="1240" operator="lessThan">
      <formula>$O$159</formula>
    </cfRule>
  </conditionalFormatting>
  <conditionalFormatting sqref="BI159">
    <cfRule type="containsText" dxfId="1235" priority="1233" operator="containsText" text="Score">
      <formula>NOT(ISERROR(SEARCH("Score",BI159)))</formula>
    </cfRule>
    <cfRule type="cellIs" dxfId="1234" priority="1234" operator="greaterThan">
      <formula>$O$159</formula>
    </cfRule>
    <cfRule type="cellIs" dxfId="1233" priority="1235" operator="equal">
      <formula>$O$159</formula>
    </cfRule>
    <cfRule type="cellIs" dxfId="1232" priority="1236" operator="lessThan">
      <formula>$O$159</formula>
    </cfRule>
  </conditionalFormatting>
  <conditionalFormatting sqref="BJ159">
    <cfRule type="containsText" dxfId="1231" priority="1229" operator="containsText" text="Score">
      <formula>NOT(ISERROR(SEARCH("Score",BJ159)))</formula>
    </cfRule>
    <cfRule type="cellIs" dxfId="1230" priority="1230" operator="greaterThan">
      <formula>$O$159</formula>
    </cfRule>
    <cfRule type="cellIs" dxfId="1229" priority="1231" operator="equal">
      <formula>$O$159</formula>
    </cfRule>
    <cfRule type="cellIs" dxfId="1228" priority="1232" operator="lessThan">
      <formula>$O$159</formula>
    </cfRule>
  </conditionalFormatting>
  <conditionalFormatting sqref="BK159">
    <cfRule type="containsText" dxfId="1227" priority="1225" operator="containsText" text="Score">
      <formula>NOT(ISERROR(SEARCH("Score",BK159)))</formula>
    </cfRule>
    <cfRule type="cellIs" dxfId="1226" priority="1226" operator="greaterThan">
      <formula>$O$159</formula>
    </cfRule>
    <cfRule type="cellIs" dxfId="1225" priority="1227" operator="equal">
      <formula>$O$159</formula>
    </cfRule>
    <cfRule type="cellIs" dxfId="1224" priority="1228" operator="lessThan">
      <formula>$O$159</formula>
    </cfRule>
  </conditionalFormatting>
  <conditionalFormatting sqref="BL159">
    <cfRule type="containsText" dxfId="1223" priority="1221" operator="containsText" text="Score">
      <formula>NOT(ISERROR(SEARCH("Score",BL159)))</formula>
    </cfRule>
    <cfRule type="cellIs" dxfId="1222" priority="1222" operator="greaterThan">
      <formula>$O$159</formula>
    </cfRule>
    <cfRule type="cellIs" dxfId="1221" priority="1223" operator="equal">
      <formula>$O$159</formula>
    </cfRule>
    <cfRule type="cellIs" dxfId="1220" priority="1224" operator="lessThan">
      <formula>$O$159</formula>
    </cfRule>
  </conditionalFormatting>
  <conditionalFormatting sqref="BM159">
    <cfRule type="containsText" dxfId="1219" priority="1217" operator="containsText" text="Score">
      <formula>NOT(ISERROR(SEARCH("Score",BM159)))</formula>
    </cfRule>
    <cfRule type="cellIs" dxfId="1218" priority="1218" operator="greaterThan">
      <formula>$O$159</formula>
    </cfRule>
    <cfRule type="cellIs" dxfId="1217" priority="1219" operator="equal">
      <formula>$O$159</formula>
    </cfRule>
    <cfRule type="cellIs" dxfId="1216" priority="1220" operator="lessThan">
      <formula>$O$159</formula>
    </cfRule>
  </conditionalFormatting>
  <conditionalFormatting sqref="BN159">
    <cfRule type="containsText" dxfId="1215" priority="1213" operator="containsText" text="Score">
      <formula>NOT(ISERROR(SEARCH("Score",BN159)))</formula>
    </cfRule>
    <cfRule type="cellIs" dxfId="1214" priority="1214" operator="greaterThan">
      <formula>$O$159</formula>
    </cfRule>
    <cfRule type="cellIs" dxfId="1213" priority="1215" operator="equal">
      <formula>$O$159</formula>
    </cfRule>
    <cfRule type="cellIs" dxfId="1212" priority="1216" operator="lessThan">
      <formula>$O$159</formula>
    </cfRule>
  </conditionalFormatting>
  <conditionalFormatting sqref="BO159">
    <cfRule type="containsText" dxfId="1211" priority="1209" operator="containsText" text="Score">
      <formula>NOT(ISERROR(SEARCH("Score",BO159)))</formula>
    </cfRule>
    <cfRule type="cellIs" dxfId="1210" priority="1210" operator="greaterThan">
      <formula>$O$159</formula>
    </cfRule>
    <cfRule type="cellIs" dxfId="1209" priority="1211" operator="equal">
      <formula>$O$159</formula>
    </cfRule>
    <cfRule type="cellIs" dxfId="1208" priority="1212" operator="lessThan">
      <formula>$O$159</formula>
    </cfRule>
  </conditionalFormatting>
  <conditionalFormatting sqref="BP159">
    <cfRule type="containsText" dxfId="1207" priority="1205" operator="containsText" text="Score">
      <formula>NOT(ISERROR(SEARCH("Score",BP159)))</formula>
    </cfRule>
    <cfRule type="cellIs" dxfId="1206" priority="1206" operator="greaterThan">
      <formula>$O$159</formula>
    </cfRule>
    <cfRule type="cellIs" dxfId="1205" priority="1207" operator="equal">
      <formula>$O$159</formula>
    </cfRule>
    <cfRule type="cellIs" dxfId="1204" priority="1208" operator="lessThan">
      <formula>$O$159</formula>
    </cfRule>
  </conditionalFormatting>
  <conditionalFormatting sqref="BQ159">
    <cfRule type="containsText" dxfId="1203" priority="1201" operator="containsText" text="Score">
      <formula>NOT(ISERROR(SEARCH("Score",BQ159)))</formula>
    </cfRule>
    <cfRule type="cellIs" dxfId="1202" priority="1202" operator="greaterThan">
      <formula>$O$159</formula>
    </cfRule>
    <cfRule type="cellIs" dxfId="1201" priority="1203" operator="equal">
      <formula>$O$159</formula>
    </cfRule>
    <cfRule type="cellIs" dxfId="1200" priority="1204" operator="lessThan">
      <formula>$O$159</formula>
    </cfRule>
  </conditionalFormatting>
  <conditionalFormatting sqref="AN163">
    <cfRule type="containsText" dxfId="1199" priority="1197" operator="containsText" text="Score">
      <formula>NOT(ISERROR(SEARCH("Score",AN163)))</formula>
    </cfRule>
    <cfRule type="cellIs" dxfId="1198" priority="1198" operator="greaterThan">
      <formula>$O$163</formula>
    </cfRule>
    <cfRule type="cellIs" dxfId="1197" priority="1199" operator="equal">
      <formula>$O$163</formula>
    </cfRule>
    <cfRule type="cellIs" dxfId="1196" priority="1200" operator="lessThan">
      <formula>$O$163</formula>
    </cfRule>
  </conditionalFormatting>
  <conditionalFormatting sqref="AO163">
    <cfRule type="containsText" dxfId="1195" priority="1193" operator="containsText" text="Score">
      <formula>NOT(ISERROR(SEARCH("Score",AO163)))</formula>
    </cfRule>
    <cfRule type="cellIs" dxfId="1194" priority="1194" operator="greaterThan">
      <formula>$O$163</formula>
    </cfRule>
    <cfRule type="cellIs" dxfId="1193" priority="1195" operator="equal">
      <formula>$O$163</formula>
    </cfRule>
    <cfRule type="cellIs" dxfId="1192" priority="1196" operator="lessThan">
      <formula>$O$163</formula>
    </cfRule>
  </conditionalFormatting>
  <conditionalFormatting sqref="AP163">
    <cfRule type="containsText" dxfId="1191" priority="1189" operator="containsText" text="Score">
      <formula>NOT(ISERROR(SEARCH("Score",AP163)))</formula>
    </cfRule>
    <cfRule type="cellIs" dxfId="1190" priority="1190" operator="greaterThan">
      <formula>$O$163</formula>
    </cfRule>
    <cfRule type="cellIs" dxfId="1189" priority="1191" operator="equal">
      <formula>$O$163</formula>
    </cfRule>
    <cfRule type="cellIs" dxfId="1188" priority="1192" operator="lessThan">
      <formula>$O$163</formula>
    </cfRule>
  </conditionalFormatting>
  <conditionalFormatting sqref="AQ163">
    <cfRule type="containsText" dxfId="1187" priority="1185" operator="containsText" text="Score">
      <formula>NOT(ISERROR(SEARCH("Score",AQ163)))</formula>
    </cfRule>
    <cfRule type="cellIs" dxfId="1186" priority="1186" operator="greaterThan">
      <formula>$O$163</formula>
    </cfRule>
    <cfRule type="cellIs" dxfId="1185" priority="1187" operator="equal">
      <formula>$O$163</formula>
    </cfRule>
    <cfRule type="cellIs" dxfId="1184" priority="1188" operator="lessThan">
      <formula>$O$163</formula>
    </cfRule>
  </conditionalFormatting>
  <conditionalFormatting sqref="AR163">
    <cfRule type="containsText" dxfId="1183" priority="1181" operator="containsText" text="Score">
      <formula>NOT(ISERROR(SEARCH("Score",AR163)))</formula>
    </cfRule>
    <cfRule type="cellIs" dxfId="1182" priority="1182" operator="greaterThan">
      <formula>$O$163</formula>
    </cfRule>
    <cfRule type="cellIs" dxfId="1181" priority="1183" operator="equal">
      <formula>$O$163</formula>
    </cfRule>
    <cfRule type="cellIs" dxfId="1180" priority="1184" operator="lessThan">
      <formula>$O$163</formula>
    </cfRule>
  </conditionalFormatting>
  <conditionalFormatting sqref="AS163">
    <cfRule type="containsText" dxfId="1179" priority="1177" operator="containsText" text="Score">
      <formula>NOT(ISERROR(SEARCH("Score",AS163)))</formula>
    </cfRule>
    <cfRule type="cellIs" dxfId="1178" priority="1178" operator="greaterThan">
      <formula>$O$163</formula>
    </cfRule>
    <cfRule type="cellIs" dxfId="1177" priority="1179" operator="equal">
      <formula>$O$163</formula>
    </cfRule>
    <cfRule type="cellIs" dxfId="1176" priority="1180" operator="lessThan">
      <formula>$O$163</formula>
    </cfRule>
  </conditionalFormatting>
  <conditionalFormatting sqref="AT163">
    <cfRule type="containsText" dxfId="1175" priority="1173" operator="containsText" text="Score">
      <formula>NOT(ISERROR(SEARCH("Score",AT163)))</formula>
    </cfRule>
    <cfRule type="cellIs" dxfId="1174" priority="1174" operator="greaterThan">
      <formula>$O$163</formula>
    </cfRule>
    <cfRule type="cellIs" dxfId="1173" priority="1175" operator="equal">
      <formula>$O$163</formula>
    </cfRule>
    <cfRule type="cellIs" dxfId="1172" priority="1176" operator="lessThan">
      <formula>$O$163</formula>
    </cfRule>
  </conditionalFormatting>
  <conditionalFormatting sqref="AU163">
    <cfRule type="containsText" dxfId="1171" priority="1169" operator="containsText" text="Score">
      <formula>NOT(ISERROR(SEARCH("Score",AU163)))</formula>
    </cfRule>
    <cfRule type="cellIs" dxfId="1170" priority="1170" operator="greaterThan">
      <formula>$O$163</formula>
    </cfRule>
    <cfRule type="cellIs" dxfId="1169" priority="1171" operator="equal">
      <formula>$O$163</formula>
    </cfRule>
    <cfRule type="cellIs" dxfId="1168" priority="1172" operator="lessThan">
      <formula>$O$163</formula>
    </cfRule>
  </conditionalFormatting>
  <conditionalFormatting sqref="AV163">
    <cfRule type="containsText" dxfId="1167" priority="1165" operator="containsText" text="Score">
      <formula>NOT(ISERROR(SEARCH("Score",AV163)))</formula>
    </cfRule>
    <cfRule type="cellIs" dxfId="1166" priority="1166" operator="greaterThan">
      <formula>$O$163</formula>
    </cfRule>
    <cfRule type="cellIs" dxfId="1165" priority="1167" operator="equal">
      <formula>$O$163</formula>
    </cfRule>
    <cfRule type="cellIs" dxfId="1164" priority="1168" operator="lessThan">
      <formula>$O$163</formula>
    </cfRule>
  </conditionalFormatting>
  <conditionalFormatting sqref="AW163">
    <cfRule type="containsText" dxfId="1163" priority="1161" operator="containsText" text="Score">
      <formula>NOT(ISERROR(SEARCH("Score",AW163)))</formula>
    </cfRule>
    <cfRule type="cellIs" dxfId="1162" priority="1162" operator="greaterThan">
      <formula>$O$163</formula>
    </cfRule>
    <cfRule type="cellIs" dxfId="1161" priority="1163" operator="equal">
      <formula>$O$163</formula>
    </cfRule>
    <cfRule type="cellIs" dxfId="1160" priority="1164" operator="lessThan">
      <formula>$O$163</formula>
    </cfRule>
  </conditionalFormatting>
  <conditionalFormatting sqref="AX163">
    <cfRule type="containsText" dxfId="1159" priority="1157" operator="containsText" text="Score">
      <formula>NOT(ISERROR(SEARCH("Score",AX163)))</formula>
    </cfRule>
    <cfRule type="cellIs" dxfId="1158" priority="1158" operator="greaterThan">
      <formula>$O$163</formula>
    </cfRule>
    <cfRule type="cellIs" dxfId="1157" priority="1159" operator="equal">
      <formula>$O$163</formula>
    </cfRule>
    <cfRule type="cellIs" dxfId="1156" priority="1160" operator="lessThan">
      <formula>$O$163</formula>
    </cfRule>
  </conditionalFormatting>
  <conditionalFormatting sqref="AY163">
    <cfRule type="containsText" dxfId="1155" priority="1153" operator="containsText" text="Score">
      <formula>NOT(ISERROR(SEARCH("Score",AY163)))</formula>
    </cfRule>
    <cfRule type="cellIs" dxfId="1154" priority="1154" operator="greaterThan">
      <formula>$O$163</formula>
    </cfRule>
    <cfRule type="cellIs" dxfId="1153" priority="1155" operator="equal">
      <formula>$O$163</formula>
    </cfRule>
    <cfRule type="cellIs" dxfId="1152" priority="1156" operator="lessThan">
      <formula>$O$163</formula>
    </cfRule>
  </conditionalFormatting>
  <conditionalFormatting sqref="AZ163">
    <cfRule type="containsText" dxfId="1151" priority="1149" operator="containsText" text="Score">
      <formula>NOT(ISERROR(SEARCH("Score",AZ163)))</formula>
    </cfRule>
    <cfRule type="cellIs" dxfId="1150" priority="1150" operator="greaterThan">
      <formula>$O$163</formula>
    </cfRule>
    <cfRule type="cellIs" dxfId="1149" priority="1151" operator="equal">
      <formula>$O$163</formula>
    </cfRule>
    <cfRule type="cellIs" dxfId="1148" priority="1152" operator="lessThan">
      <formula>$O$163</formula>
    </cfRule>
  </conditionalFormatting>
  <conditionalFormatting sqref="BA163">
    <cfRule type="containsText" dxfId="1147" priority="1145" operator="containsText" text="Score">
      <formula>NOT(ISERROR(SEARCH("Score",BA163)))</formula>
    </cfRule>
    <cfRule type="cellIs" dxfId="1146" priority="1146" operator="greaterThan">
      <formula>$O$163</formula>
    </cfRule>
    <cfRule type="cellIs" dxfId="1145" priority="1147" operator="equal">
      <formula>$O$163</formula>
    </cfRule>
    <cfRule type="cellIs" dxfId="1144" priority="1148" operator="lessThan">
      <formula>$O$163</formula>
    </cfRule>
  </conditionalFormatting>
  <conditionalFormatting sqref="BB163">
    <cfRule type="containsText" dxfId="1143" priority="1141" operator="containsText" text="Score">
      <formula>NOT(ISERROR(SEARCH("Score",BB163)))</formula>
    </cfRule>
    <cfRule type="cellIs" dxfId="1142" priority="1142" operator="greaterThan">
      <formula>$O$163</formula>
    </cfRule>
    <cfRule type="cellIs" dxfId="1141" priority="1143" operator="equal">
      <formula>$O$163</formula>
    </cfRule>
    <cfRule type="cellIs" dxfId="1140" priority="1144" operator="lessThan">
      <formula>$O$163</formula>
    </cfRule>
  </conditionalFormatting>
  <conditionalFormatting sqref="BC163">
    <cfRule type="containsText" dxfId="1139" priority="1137" operator="containsText" text="Score">
      <formula>NOT(ISERROR(SEARCH("Score",BC163)))</formula>
    </cfRule>
    <cfRule type="cellIs" dxfId="1138" priority="1138" operator="greaterThan">
      <formula>$O$163</formula>
    </cfRule>
    <cfRule type="cellIs" dxfId="1137" priority="1139" operator="equal">
      <formula>$O$163</formula>
    </cfRule>
    <cfRule type="cellIs" dxfId="1136" priority="1140" operator="lessThan">
      <formula>$O$163</formula>
    </cfRule>
  </conditionalFormatting>
  <conditionalFormatting sqref="BD163">
    <cfRule type="containsText" dxfId="1135" priority="1133" operator="containsText" text="Score">
      <formula>NOT(ISERROR(SEARCH("Score",BD163)))</formula>
    </cfRule>
    <cfRule type="cellIs" dxfId="1134" priority="1134" operator="greaterThan">
      <formula>$O$163</formula>
    </cfRule>
    <cfRule type="cellIs" dxfId="1133" priority="1135" operator="equal">
      <formula>$O$163</formula>
    </cfRule>
    <cfRule type="cellIs" dxfId="1132" priority="1136" operator="lessThan">
      <formula>$O$163</formula>
    </cfRule>
  </conditionalFormatting>
  <conditionalFormatting sqref="BE163">
    <cfRule type="containsText" dxfId="1131" priority="1129" operator="containsText" text="Score">
      <formula>NOT(ISERROR(SEARCH("Score",BE163)))</formula>
    </cfRule>
    <cfRule type="cellIs" dxfId="1130" priority="1130" operator="greaterThan">
      <formula>$O$163</formula>
    </cfRule>
    <cfRule type="cellIs" dxfId="1129" priority="1131" operator="equal">
      <formula>$O$163</formula>
    </cfRule>
    <cfRule type="cellIs" dxfId="1128" priority="1132" operator="lessThan">
      <formula>$O$163</formula>
    </cfRule>
  </conditionalFormatting>
  <conditionalFormatting sqref="BF163">
    <cfRule type="containsText" dxfId="1127" priority="1125" operator="containsText" text="Score">
      <formula>NOT(ISERROR(SEARCH("Score",BF163)))</formula>
    </cfRule>
    <cfRule type="cellIs" dxfId="1126" priority="1126" operator="greaterThan">
      <formula>$O$163</formula>
    </cfRule>
    <cfRule type="cellIs" dxfId="1125" priority="1127" operator="equal">
      <formula>$O$163</formula>
    </cfRule>
    <cfRule type="cellIs" dxfId="1124" priority="1128" operator="lessThan">
      <formula>$O$163</formula>
    </cfRule>
  </conditionalFormatting>
  <conditionalFormatting sqref="BG163">
    <cfRule type="containsText" dxfId="1123" priority="1121" operator="containsText" text="Score">
      <formula>NOT(ISERROR(SEARCH("Score",BG163)))</formula>
    </cfRule>
    <cfRule type="cellIs" dxfId="1122" priority="1122" operator="greaterThan">
      <formula>$O$163</formula>
    </cfRule>
    <cfRule type="cellIs" dxfId="1121" priority="1123" operator="equal">
      <formula>$O$163</formula>
    </cfRule>
    <cfRule type="cellIs" dxfId="1120" priority="1124" operator="lessThan">
      <formula>$O$163</formula>
    </cfRule>
  </conditionalFormatting>
  <conditionalFormatting sqref="BH163">
    <cfRule type="containsText" dxfId="1119" priority="1117" operator="containsText" text="Score">
      <formula>NOT(ISERROR(SEARCH("Score",BH163)))</formula>
    </cfRule>
    <cfRule type="cellIs" dxfId="1118" priority="1118" operator="greaterThan">
      <formula>$O$163</formula>
    </cfRule>
    <cfRule type="cellIs" dxfId="1117" priority="1119" operator="equal">
      <formula>$O$163</formula>
    </cfRule>
    <cfRule type="cellIs" dxfId="1116" priority="1120" operator="lessThan">
      <formula>$O$163</formula>
    </cfRule>
  </conditionalFormatting>
  <conditionalFormatting sqref="BI163">
    <cfRule type="containsText" dxfId="1115" priority="1113" operator="containsText" text="Score">
      <formula>NOT(ISERROR(SEARCH("Score",BI163)))</formula>
    </cfRule>
    <cfRule type="cellIs" dxfId="1114" priority="1114" operator="greaterThan">
      <formula>$O$163</formula>
    </cfRule>
    <cfRule type="cellIs" dxfId="1113" priority="1115" operator="equal">
      <formula>$O$163</formula>
    </cfRule>
    <cfRule type="cellIs" dxfId="1112" priority="1116" operator="lessThan">
      <formula>$O$163</formula>
    </cfRule>
  </conditionalFormatting>
  <conditionalFormatting sqref="BJ163">
    <cfRule type="containsText" dxfId="1111" priority="1109" operator="containsText" text="Score">
      <formula>NOT(ISERROR(SEARCH("Score",BJ163)))</formula>
    </cfRule>
    <cfRule type="cellIs" dxfId="1110" priority="1110" operator="greaterThan">
      <formula>$O$163</formula>
    </cfRule>
    <cfRule type="cellIs" dxfId="1109" priority="1111" operator="equal">
      <formula>$O$163</formula>
    </cfRule>
    <cfRule type="cellIs" dxfId="1108" priority="1112" operator="lessThan">
      <formula>$O$163</formula>
    </cfRule>
  </conditionalFormatting>
  <conditionalFormatting sqref="BK163">
    <cfRule type="containsText" dxfId="1107" priority="1105" operator="containsText" text="Score">
      <formula>NOT(ISERROR(SEARCH("Score",BK163)))</formula>
    </cfRule>
    <cfRule type="cellIs" dxfId="1106" priority="1106" operator="greaterThan">
      <formula>$O$163</formula>
    </cfRule>
    <cfRule type="cellIs" dxfId="1105" priority="1107" operator="equal">
      <formula>$O$163</formula>
    </cfRule>
    <cfRule type="cellIs" dxfId="1104" priority="1108" operator="lessThan">
      <formula>$O$163</formula>
    </cfRule>
  </conditionalFormatting>
  <conditionalFormatting sqref="BL163">
    <cfRule type="containsText" dxfId="1103" priority="1101" operator="containsText" text="Score">
      <formula>NOT(ISERROR(SEARCH("Score",BL163)))</formula>
    </cfRule>
    <cfRule type="cellIs" dxfId="1102" priority="1102" operator="greaterThan">
      <formula>$O$163</formula>
    </cfRule>
    <cfRule type="cellIs" dxfId="1101" priority="1103" operator="equal">
      <formula>$O$163</formula>
    </cfRule>
    <cfRule type="cellIs" dxfId="1100" priority="1104" operator="lessThan">
      <formula>$O$163</formula>
    </cfRule>
  </conditionalFormatting>
  <conditionalFormatting sqref="BM163">
    <cfRule type="containsText" dxfId="1099" priority="1097" operator="containsText" text="Score">
      <formula>NOT(ISERROR(SEARCH("Score",BM163)))</formula>
    </cfRule>
    <cfRule type="cellIs" dxfId="1098" priority="1098" operator="greaterThan">
      <formula>$O$163</formula>
    </cfRule>
    <cfRule type="cellIs" dxfId="1097" priority="1099" operator="equal">
      <formula>$O$163</formula>
    </cfRule>
    <cfRule type="cellIs" dxfId="1096" priority="1100" operator="lessThan">
      <formula>$O$163</formula>
    </cfRule>
  </conditionalFormatting>
  <conditionalFormatting sqref="BN163">
    <cfRule type="containsText" dxfId="1095" priority="1093" operator="containsText" text="Score">
      <formula>NOT(ISERROR(SEARCH("Score",BN163)))</formula>
    </cfRule>
    <cfRule type="cellIs" dxfId="1094" priority="1094" operator="greaterThan">
      <formula>$O$163</formula>
    </cfRule>
    <cfRule type="cellIs" dxfId="1093" priority="1095" operator="equal">
      <formula>$O$163</formula>
    </cfRule>
    <cfRule type="cellIs" dxfId="1092" priority="1096" operator="lessThan">
      <formula>$O$163</formula>
    </cfRule>
  </conditionalFormatting>
  <conditionalFormatting sqref="BO163">
    <cfRule type="containsText" dxfId="1091" priority="1089" operator="containsText" text="Score">
      <formula>NOT(ISERROR(SEARCH("Score",BO163)))</formula>
    </cfRule>
    <cfRule type="cellIs" dxfId="1090" priority="1090" operator="greaterThan">
      <formula>$O$163</formula>
    </cfRule>
    <cfRule type="cellIs" dxfId="1089" priority="1091" operator="equal">
      <formula>$O$163</formula>
    </cfRule>
    <cfRule type="cellIs" dxfId="1088" priority="1092" operator="lessThan">
      <formula>$O$163</formula>
    </cfRule>
  </conditionalFormatting>
  <conditionalFormatting sqref="BP163">
    <cfRule type="containsText" dxfId="1087" priority="1085" operator="containsText" text="Score">
      <formula>NOT(ISERROR(SEARCH("Score",BP163)))</formula>
    </cfRule>
    <cfRule type="cellIs" dxfId="1086" priority="1086" operator="greaterThan">
      <formula>$O$163</formula>
    </cfRule>
    <cfRule type="cellIs" dxfId="1085" priority="1087" operator="equal">
      <formula>$O$163</formula>
    </cfRule>
    <cfRule type="cellIs" dxfId="1084" priority="1088" operator="lessThan">
      <formula>$O$163</formula>
    </cfRule>
  </conditionalFormatting>
  <conditionalFormatting sqref="BQ163">
    <cfRule type="containsText" dxfId="1083" priority="1081" operator="containsText" text="Score">
      <formula>NOT(ISERROR(SEARCH("Score",BQ163)))</formula>
    </cfRule>
    <cfRule type="cellIs" dxfId="1082" priority="1082" operator="greaterThan">
      <formula>$O$163</formula>
    </cfRule>
    <cfRule type="cellIs" dxfId="1081" priority="1083" operator="equal">
      <formula>$O$163</formula>
    </cfRule>
    <cfRule type="cellIs" dxfId="1080" priority="1084" operator="lessThan">
      <formula>$O$163</formula>
    </cfRule>
  </conditionalFormatting>
  <conditionalFormatting sqref="AN167">
    <cfRule type="containsText" dxfId="1079" priority="1077" operator="containsText" text="Score">
      <formula>NOT(ISERROR(SEARCH("Score",AN167)))</formula>
    </cfRule>
    <cfRule type="cellIs" dxfId="1078" priority="1078" operator="greaterThan">
      <formula>$O$167</formula>
    </cfRule>
    <cfRule type="cellIs" dxfId="1077" priority="1079" operator="equal">
      <formula>$O$167</formula>
    </cfRule>
    <cfRule type="cellIs" dxfId="1076" priority="1080" operator="lessThan">
      <formula>$O$167</formula>
    </cfRule>
  </conditionalFormatting>
  <conditionalFormatting sqref="AO167">
    <cfRule type="containsText" dxfId="1075" priority="1073" operator="containsText" text="Score">
      <formula>NOT(ISERROR(SEARCH("Score",AO167)))</formula>
    </cfRule>
    <cfRule type="cellIs" dxfId="1074" priority="1074" operator="greaterThan">
      <formula>$O$167</formula>
    </cfRule>
    <cfRule type="cellIs" dxfId="1073" priority="1075" operator="equal">
      <formula>$O$167</formula>
    </cfRule>
    <cfRule type="cellIs" dxfId="1072" priority="1076" operator="lessThan">
      <formula>$O$167</formula>
    </cfRule>
  </conditionalFormatting>
  <conditionalFormatting sqref="AP167">
    <cfRule type="containsText" dxfId="1071" priority="1069" operator="containsText" text="Score">
      <formula>NOT(ISERROR(SEARCH("Score",AP167)))</formula>
    </cfRule>
    <cfRule type="cellIs" dxfId="1070" priority="1070" operator="greaterThan">
      <formula>$O$167</formula>
    </cfRule>
    <cfRule type="cellIs" dxfId="1069" priority="1071" operator="equal">
      <formula>$O$167</formula>
    </cfRule>
    <cfRule type="cellIs" dxfId="1068" priority="1072" operator="lessThan">
      <formula>$O$167</formula>
    </cfRule>
  </conditionalFormatting>
  <conditionalFormatting sqref="AQ167">
    <cfRule type="containsText" dxfId="1067" priority="1065" operator="containsText" text="Score">
      <formula>NOT(ISERROR(SEARCH("Score",AQ167)))</formula>
    </cfRule>
    <cfRule type="cellIs" dxfId="1066" priority="1066" operator="greaterThan">
      <formula>$O$167</formula>
    </cfRule>
    <cfRule type="cellIs" dxfId="1065" priority="1067" operator="equal">
      <formula>$O$167</formula>
    </cfRule>
    <cfRule type="cellIs" dxfId="1064" priority="1068" operator="lessThan">
      <formula>$O$167</formula>
    </cfRule>
  </conditionalFormatting>
  <conditionalFormatting sqref="AR167">
    <cfRule type="containsText" dxfId="1063" priority="1061" operator="containsText" text="Score">
      <formula>NOT(ISERROR(SEARCH("Score",AR167)))</formula>
    </cfRule>
    <cfRule type="cellIs" dxfId="1062" priority="1062" operator="greaterThan">
      <formula>$O$167</formula>
    </cfRule>
    <cfRule type="cellIs" dxfId="1061" priority="1063" operator="equal">
      <formula>$O$167</formula>
    </cfRule>
    <cfRule type="cellIs" dxfId="1060" priority="1064" operator="lessThan">
      <formula>$O$167</formula>
    </cfRule>
  </conditionalFormatting>
  <conditionalFormatting sqref="AS167">
    <cfRule type="containsText" dxfId="1059" priority="1057" operator="containsText" text="Score">
      <formula>NOT(ISERROR(SEARCH("Score",AS167)))</formula>
    </cfRule>
    <cfRule type="cellIs" dxfId="1058" priority="1058" operator="greaterThan">
      <formula>$O$167</formula>
    </cfRule>
    <cfRule type="cellIs" dxfId="1057" priority="1059" operator="equal">
      <formula>$O$167</formula>
    </cfRule>
    <cfRule type="cellIs" dxfId="1056" priority="1060" operator="lessThan">
      <formula>$O$167</formula>
    </cfRule>
  </conditionalFormatting>
  <conditionalFormatting sqref="AT167">
    <cfRule type="containsText" dxfId="1055" priority="1053" operator="containsText" text="Score">
      <formula>NOT(ISERROR(SEARCH("Score",AT167)))</formula>
    </cfRule>
    <cfRule type="cellIs" dxfId="1054" priority="1054" operator="greaterThan">
      <formula>$O$167</formula>
    </cfRule>
    <cfRule type="cellIs" dxfId="1053" priority="1055" operator="equal">
      <formula>$O$167</formula>
    </cfRule>
    <cfRule type="cellIs" dxfId="1052" priority="1056" operator="lessThan">
      <formula>$O$167</formula>
    </cfRule>
  </conditionalFormatting>
  <conditionalFormatting sqref="AU167">
    <cfRule type="containsText" dxfId="1051" priority="1049" operator="containsText" text="Score">
      <formula>NOT(ISERROR(SEARCH("Score",AU167)))</formula>
    </cfRule>
    <cfRule type="cellIs" dxfId="1050" priority="1050" operator="greaterThan">
      <formula>$O$167</formula>
    </cfRule>
    <cfRule type="cellIs" dxfId="1049" priority="1051" operator="equal">
      <formula>$O$167</formula>
    </cfRule>
    <cfRule type="cellIs" dxfId="1048" priority="1052" operator="lessThan">
      <formula>$O$167</formula>
    </cfRule>
  </conditionalFormatting>
  <conditionalFormatting sqref="AV167">
    <cfRule type="containsText" dxfId="1047" priority="1045" operator="containsText" text="Score">
      <formula>NOT(ISERROR(SEARCH("Score",AV167)))</formula>
    </cfRule>
    <cfRule type="cellIs" dxfId="1046" priority="1046" operator="greaterThan">
      <formula>$O$167</formula>
    </cfRule>
    <cfRule type="cellIs" dxfId="1045" priority="1047" operator="equal">
      <formula>$O$167</formula>
    </cfRule>
    <cfRule type="cellIs" dxfId="1044" priority="1048" operator="lessThan">
      <formula>$O$167</formula>
    </cfRule>
  </conditionalFormatting>
  <conditionalFormatting sqref="AW167">
    <cfRule type="containsText" dxfId="1043" priority="1041" operator="containsText" text="Score">
      <formula>NOT(ISERROR(SEARCH("Score",AW167)))</formula>
    </cfRule>
    <cfRule type="cellIs" dxfId="1042" priority="1042" operator="greaterThan">
      <formula>$O$167</formula>
    </cfRule>
    <cfRule type="cellIs" dxfId="1041" priority="1043" operator="equal">
      <formula>$O$167</formula>
    </cfRule>
    <cfRule type="cellIs" dxfId="1040" priority="1044" operator="lessThan">
      <formula>$O$167</formula>
    </cfRule>
  </conditionalFormatting>
  <conditionalFormatting sqref="AX167">
    <cfRule type="containsText" dxfId="1039" priority="1037" operator="containsText" text="Score">
      <formula>NOT(ISERROR(SEARCH("Score",AX167)))</formula>
    </cfRule>
    <cfRule type="cellIs" dxfId="1038" priority="1038" operator="greaterThan">
      <formula>$O$167</formula>
    </cfRule>
    <cfRule type="cellIs" dxfId="1037" priority="1039" operator="equal">
      <formula>$O$167</formula>
    </cfRule>
    <cfRule type="cellIs" dxfId="1036" priority="1040" operator="lessThan">
      <formula>$O$167</formula>
    </cfRule>
  </conditionalFormatting>
  <conditionalFormatting sqref="AY167">
    <cfRule type="containsText" dxfId="1035" priority="1033" operator="containsText" text="Score">
      <formula>NOT(ISERROR(SEARCH("Score",AY167)))</formula>
    </cfRule>
    <cfRule type="cellIs" dxfId="1034" priority="1034" operator="greaterThan">
      <formula>$O$167</formula>
    </cfRule>
    <cfRule type="cellIs" dxfId="1033" priority="1035" operator="equal">
      <formula>$O$167</formula>
    </cfRule>
    <cfRule type="cellIs" dxfId="1032" priority="1036" operator="lessThan">
      <formula>$O$167</formula>
    </cfRule>
  </conditionalFormatting>
  <conditionalFormatting sqref="AZ167">
    <cfRule type="containsText" dxfId="1031" priority="1029" operator="containsText" text="Score">
      <formula>NOT(ISERROR(SEARCH("Score",AZ167)))</formula>
    </cfRule>
    <cfRule type="cellIs" dxfId="1030" priority="1030" operator="greaterThan">
      <formula>$O$167</formula>
    </cfRule>
    <cfRule type="cellIs" dxfId="1029" priority="1031" operator="equal">
      <formula>$O$167</formula>
    </cfRule>
    <cfRule type="cellIs" dxfId="1028" priority="1032" operator="lessThan">
      <formula>$O$167</formula>
    </cfRule>
  </conditionalFormatting>
  <conditionalFormatting sqref="BA167">
    <cfRule type="containsText" dxfId="1027" priority="1025" operator="containsText" text="Score">
      <formula>NOT(ISERROR(SEARCH("Score",BA167)))</formula>
    </cfRule>
    <cfRule type="cellIs" dxfId="1026" priority="1026" operator="greaterThan">
      <formula>$O$167</formula>
    </cfRule>
    <cfRule type="cellIs" dxfId="1025" priority="1027" operator="equal">
      <formula>$O$167</formula>
    </cfRule>
    <cfRule type="cellIs" dxfId="1024" priority="1028" operator="lessThan">
      <formula>$O$167</formula>
    </cfRule>
  </conditionalFormatting>
  <conditionalFormatting sqref="BB167">
    <cfRule type="containsText" dxfId="1023" priority="1021" operator="containsText" text="Score">
      <formula>NOT(ISERROR(SEARCH("Score",BB167)))</formula>
    </cfRule>
    <cfRule type="cellIs" dxfId="1022" priority="1022" operator="greaterThan">
      <formula>$O$167</formula>
    </cfRule>
    <cfRule type="cellIs" dxfId="1021" priority="1023" operator="equal">
      <formula>$O$167</formula>
    </cfRule>
    <cfRule type="cellIs" dxfId="1020" priority="1024" operator="lessThan">
      <formula>$O$167</formula>
    </cfRule>
  </conditionalFormatting>
  <conditionalFormatting sqref="BC167">
    <cfRule type="containsText" dxfId="1019" priority="1017" operator="containsText" text="Score">
      <formula>NOT(ISERROR(SEARCH("Score",BC167)))</formula>
    </cfRule>
    <cfRule type="cellIs" dxfId="1018" priority="1018" operator="greaterThan">
      <formula>$O$167</formula>
    </cfRule>
    <cfRule type="cellIs" dxfId="1017" priority="1019" operator="equal">
      <formula>$O$167</formula>
    </cfRule>
    <cfRule type="cellIs" dxfId="1016" priority="1020" operator="lessThan">
      <formula>$O$167</formula>
    </cfRule>
  </conditionalFormatting>
  <conditionalFormatting sqref="BD167">
    <cfRule type="containsText" dxfId="1015" priority="1013" operator="containsText" text="Score">
      <formula>NOT(ISERROR(SEARCH("Score",BD167)))</formula>
    </cfRule>
    <cfRule type="cellIs" dxfId="1014" priority="1014" operator="greaterThan">
      <formula>$O$167</formula>
    </cfRule>
    <cfRule type="cellIs" dxfId="1013" priority="1015" operator="equal">
      <formula>$O$167</formula>
    </cfRule>
    <cfRule type="cellIs" dxfId="1012" priority="1016" operator="lessThan">
      <formula>$O$167</formula>
    </cfRule>
  </conditionalFormatting>
  <conditionalFormatting sqref="BE167">
    <cfRule type="containsText" dxfId="1011" priority="1009" operator="containsText" text="Score">
      <formula>NOT(ISERROR(SEARCH("Score",BE167)))</formula>
    </cfRule>
    <cfRule type="cellIs" dxfId="1010" priority="1010" operator="greaterThan">
      <formula>$O$167</formula>
    </cfRule>
    <cfRule type="cellIs" dxfId="1009" priority="1011" operator="equal">
      <formula>$O$167</formula>
    </cfRule>
    <cfRule type="cellIs" dxfId="1008" priority="1012" operator="lessThan">
      <formula>$O$167</formula>
    </cfRule>
  </conditionalFormatting>
  <conditionalFormatting sqref="BF167">
    <cfRule type="containsText" dxfId="1007" priority="1005" operator="containsText" text="Score">
      <formula>NOT(ISERROR(SEARCH("Score",BF167)))</formula>
    </cfRule>
    <cfRule type="cellIs" dxfId="1006" priority="1006" operator="greaterThan">
      <formula>$O$167</formula>
    </cfRule>
    <cfRule type="cellIs" dxfId="1005" priority="1007" operator="equal">
      <formula>$O$167</formula>
    </cfRule>
    <cfRule type="cellIs" dxfId="1004" priority="1008" operator="lessThan">
      <formula>$O$167</formula>
    </cfRule>
  </conditionalFormatting>
  <conditionalFormatting sqref="BG167">
    <cfRule type="containsText" dxfId="1003" priority="1001" operator="containsText" text="Score">
      <formula>NOT(ISERROR(SEARCH("Score",BG167)))</formula>
    </cfRule>
    <cfRule type="cellIs" dxfId="1002" priority="1002" operator="greaterThan">
      <formula>$O$167</formula>
    </cfRule>
    <cfRule type="cellIs" dxfId="1001" priority="1003" operator="equal">
      <formula>$O$167</formula>
    </cfRule>
    <cfRule type="cellIs" dxfId="1000" priority="1004" operator="lessThan">
      <formula>$O$167</formula>
    </cfRule>
  </conditionalFormatting>
  <conditionalFormatting sqref="BH167">
    <cfRule type="containsText" dxfId="999" priority="997" operator="containsText" text="Score">
      <formula>NOT(ISERROR(SEARCH("Score",BH167)))</formula>
    </cfRule>
    <cfRule type="cellIs" dxfId="998" priority="998" operator="greaterThan">
      <formula>$O$167</formula>
    </cfRule>
    <cfRule type="cellIs" dxfId="997" priority="999" operator="equal">
      <formula>$O$167</formula>
    </cfRule>
    <cfRule type="cellIs" dxfId="996" priority="1000" operator="lessThan">
      <formula>$O$167</formula>
    </cfRule>
  </conditionalFormatting>
  <conditionalFormatting sqref="BI167">
    <cfRule type="containsText" dxfId="995" priority="993" operator="containsText" text="Score">
      <formula>NOT(ISERROR(SEARCH("Score",BI167)))</formula>
    </cfRule>
    <cfRule type="cellIs" dxfId="994" priority="994" operator="greaterThan">
      <formula>$O$167</formula>
    </cfRule>
    <cfRule type="cellIs" dxfId="993" priority="995" operator="equal">
      <formula>$O$167</formula>
    </cfRule>
    <cfRule type="cellIs" dxfId="992" priority="996" operator="lessThan">
      <formula>$O$167</formula>
    </cfRule>
  </conditionalFormatting>
  <conditionalFormatting sqref="BJ167">
    <cfRule type="containsText" dxfId="991" priority="989" operator="containsText" text="Score">
      <formula>NOT(ISERROR(SEARCH("Score",BJ167)))</formula>
    </cfRule>
    <cfRule type="cellIs" dxfId="990" priority="990" operator="greaterThan">
      <formula>$O$167</formula>
    </cfRule>
    <cfRule type="cellIs" dxfId="989" priority="991" operator="equal">
      <formula>$O$167</formula>
    </cfRule>
    <cfRule type="cellIs" dxfId="988" priority="992" operator="lessThan">
      <formula>$O$167</formula>
    </cfRule>
  </conditionalFormatting>
  <conditionalFormatting sqref="BK167">
    <cfRule type="containsText" dxfId="987" priority="985" operator="containsText" text="Score">
      <formula>NOT(ISERROR(SEARCH("Score",BK167)))</formula>
    </cfRule>
    <cfRule type="cellIs" dxfId="986" priority="986" operator="greaterThan">
      <formula>$O$167</formula>
    </cfRule>
    <cfRule type="cellIs" dxfId="985" priority="987" operator="equal">
      <formula>$O$167</formula>
    </cfRule>
    <cfRule type="cellIs" dxfId="984" priority="988" operator="lessThan">
      <formula>$O$167</formula>
    </cfRule>
  </conditionalFormatting>
  <conditionalFormatting sqref="BL167">
    <cfRule type="containsText" dxfId="983" priority="981" operator="containsText" text="Score">
      <formula>NOT(ISERROR(SEARCH("Score",BL167)))</formula>
    </cfRule>
    <cfRule type="cellIs" dxfId="982" priority="982" operator="greaterThan">
      <formula>$O$167</formula>
    </cfRule>
    <cfRule type="cellIs" dxfId="981" priority="983" operator="equal">
      <formula>$O$167</formula>
    </cfRule>
    <cfRule type="cellIs" dxfId="980" priority="984" operator="lessThan">
      <formula>$O$167</formula>
    </cfRule>
  </conditionalFormatting>
  <conditionalFormatting sqref="BM167">
    <cfRule type="containsText" dxfId="979" priority="977" operator="containsText" text="Score">
      <formula>NOT(ISERROR(SEARCH("Score",BM167)))</formula>
    </cfRule>
    <cfRule type="cellIs" dxfId="978" priority="978" operator="greaterThan">
      <formula>$O$167</formula>
    </cfRule>
    <cfRule type="cellIs" dxfId="977" priority="979" operator="equal">
      <formula>$O$167</formula>
    </cfRule>
    <cfRule type="cellIs" dxfId="976" priority="980" operator="lessThan">
      <formula>$O$167</formula>
    </cfRule>
  </conditionalFormatting>
  <conditionalFormatting sqref="BN167">
    <cfRule type="containsText" dxfId="975" priority="973" operator="containsText" text="Score">
      <formula>NOT(ISERROR(SEARCH("Score",BN167)))</formula>
    </cfRule>
    <cfRule type="cellIs" dxfId="974" priority="974" operator="greaterThan">
      <formula>$O$167</formula>
    </cfRule>
    <cfRule type="cellIs" dxfId="973" priority="975" operator="equal">
      <formula>$O$167</formula>
    </cfRule>
    <cfRule type="cellIs" dxfId="972" priority="976" operator="lessThan">
      <formula>$O$167</formula>
    </cfRule>
  </conditionalFormatting>
  <conditionalFormatting sqref="BO167">
    <cfRule type="containsText" dxfId="971" priority="969" operator="containsText" text="Score">
      <formula>NOT(ISERROR(SEARCH("Score",BO167)))</formula>
    </cfRule>
    <cfRule type="cellIs" dxfId="970" priority="970" operator="greaterThan">
      <formula>$O$167</formula>
    </cfRule>
    <cfRule type="cellIs" dxfId="969" priority="971" operator="equal">
      <formula>$O$167</formula>
    </cfRule>
    <cfRule type="cellIs" dxfId="968" priority="972" operator="lessThan">
      <formula>$O$167</formula>
    </cfRule>
  </conditionalFormatting>
  <conditionalFormatting sqref="BP167">
    <cfRule type="containsText" dxfId="967" priority="965" operator="containsText" text="Score">
      <formula>NOT(ISERROR(SEARCH("Score",BP167)))</formula>
    </cfRule>
    <cfRule type="cellIs" dxfId="966" priority="966" operator="greaterThan">
      <formula>$O$167</formula>
    </cfRule>
    <cfRule type="cellIs" dxfId="965" priority="967" operator="equal">
      <formula>$O$167</formula>
    </cfRule>
    <cfRule type="cellIs" dxfId="964" priority="968" operator="lessThan">
      <formula>$O$167</formula>
    </cfRule>
  </conditionalFormatting>
  <conditionalFormatting sqref="BQ167">
    <cfRule type="containsText" dxfId="963" priority="961" operator="containsText" text="Score">
      <formula>NOT(ISERROR(SEARCH("Score",BQ167)))</formula>
    </cfRule>
    <cfRule type="cellIs" dxfId="962" priority="962" operator="greaterThan">
      <formula>$O$167</formula>
    </cfRule>
    <cfRule type="cellIs" dxfId="961" priority="963" operator="equal">
      <formula>$O$167</formula>
    </cfRule>
    <cfRule type="cellIs" dxfId="960" priority="964" operator="lessThan">
      <formula>$O$167</formula>
    </cfRule>
  </conditionalFormatting>
  <conditionalFormatting sqref="AN171">
    <cfRule type="containsText" dxfId="959" priority="957" operator="containsText" text="Score">
      <formula>NOT(ISERROR(SEARCH("Score",AN171)))</formula>
    </cfRule>
    <cfRule type="cellIs" dxfId="958" priority="958" operator="greaterThan">
      <formula>$O$171</formula>
    </cfRule>
    <cfRule type="cellIs" dxfId="957" priority="959" operator="equal">
      <formula>$O$171</formula>
    </cfRule>
    <cfRule type="cellIs" dxfId="956" priority="960" operator="lessThan">
      <formula>$O$171</formula>
    </cfRule>
  </conditionalFormatting>
  <conditionalFormatting sqref="AO171">
    <cfRule type="containsText" dxfId="955" priority="953" operator="containsText" text="Score">
      <formula>NOT(ISERROR(SEARCH("Score",AO171)))</formula>
    </cfRule>
    <cfRule type="cellIs" dxfId="954" priority="954" operator="greaterThan">
      <formula>$O$171</formula>
    </cfRule>
    <cfRule type="cellIs" dxfId="953" priority="955" operator="equal">
      <formula>$O$171</formula>
    </cfRule>
    <cfRule type="cellIs" dxfId="952" priority="956" operator="lessThan">
      <formula>$O$171</formula>
    </cfRule>
  </conditionalFormatting>
  <conditionalFormatting sqref="AP171">
    <cfRule type="containsText" dxfId="951" priority="949" operator="containsText" text="Score">
      <formula>NOT(ISERROR(SEARCH("Score",AP171)))</formula>
    </cfRule>
    <cfRule type="cellIs" dxfId="950" priority="950" operator="greaterThan">
      <formula>$O$171</formula>
    </cfRule>
    <cfRule type="cellIs" dxfId="949" priority="951" operator="equal">
      <formula>$O$171</formula>
    </cfRule>
    <cfRule type="cellIs" dxfId="948" priority="952" operator="lessThan">
      <formula>$O$171</formula>
    </cfRule>
  </conditionalFormatting>
  <conditionalFormatting sqref="AQ171">
    <cfRule type="containsText" dxfId="947" priority="945" operator="containsText" text="Score">
      <formula>NOT(ISERROR(SEARCH("Score",AQ171)))</formula>
    </cfRule>
    <cfRule type="cellIs" dxfId="946" priority="946" operator="greaterThan">
      <formula>$O$171</formula>
    </cfRule>
    <cfRule type="cellIs" dxfId="945" priority="947" operator="equal">
      <formula>$O$171</formula>
    </cfRule>
    <cfRule type="cellIs" dxfId="944" priority="948" operator="lessThan">
      <formula>$O$171</formula>
    </cfRule>
  </conditionalFormatting>
  <conditionalFormatting sqref="AR171">
    <cfRule type="containsText" dxfId="943" priority="941" operator="containsText" text="Score">
      <formula>NOT(ISERROR(SEARCH("Score",AR171)))</formula>
    </cfRule>
    <cfRule type="cellIs" dxfId="942" priority="942" operator="greaterThan">
      <formula>$O$171</formula>
    </cfRule>
    <cfRule type="cellIs" dxfId="941" priority="943" operator="equal">
      <formula>$O$171</formula>
    </cfRule>
    <cfRule type="cellIs" dxfId="940" priority="944" operator="lessThan">
      <formula>$O$171</formula>
    </cfRule>
  </conditionalFormatting>
  <conditionalFormatting sqref="AS171">
    <cfRule type="containsText" dxfId="939" priority="937" operator="containsText" text="Score">
      <formula>NOT(ISERROR(SEARCH("Score",AS171)))</formula>
    </cfRule>
    <cfRule type="cellIs" dxfId="938" priority="938" operator="greaterThan">
      <formula>$O$171</formula>
    </cfRule>
    <cfRule type="cellIs" dxfId="937" priority="939" operator="equal">
      <formula>$O$171</formula>
    </cfRule>
    <cfRule type="cellIs" dxfId="936" priority="940" operator="lessThan">
      <formula>$O$171</formula>
    </cfRule>
  </conditionalFormatting>
  <conditionalFormatting sqref="AT171">
    <cfRule type="containsText" dxfId="935" priority="933" operator="containsText" text="Score">
      <formula>NOT(ISERROR(SEARCH("Score",AT171)))</formula>
    </cfRule>
    <cfRule type="cellIs" dxfId="934" priority="934" operator="greaterThan">
      <formula>$O$171</formula>
    </cfRule>
    <cfRule type="cellIs" dxfId="933" priority="935" operator="equal">
      <formula>$O$171</formula>
    </cfRule>
    <cfRule type="cellIs" dxfId="932" priority="936" operator="lessThan">
      <formula>$O$171</formula>
    </cfRule>
  </conditionalFormatting>
  <conditionalFormatting sqref="AU171">
    <cfRule type="containsText" dxfId="931" priority="929" operator="containsText" text="Score">
      <formula>NOT(ISERROR(SEARCH("Score",AU171)))</formula>
    </cfRule>
    <cfRule type="cellIs" dxfId="930" priority="930" operator="greaterThan">
      <formula>$O$171</formula>
    </cfRule>
    <cfRule type="cellIs" dxfId="929" priority="931" operator="equal">
      <formula>$O$171</formula>
    </cfRule>
    <cfRule type="cellIs" dxfId="928" priority="932" operator="lessThan">
      <formula>$O$171</formula>
    </cfRule>
  </conditionalFormatting>
  <conditionalFormatting sqref="AV171">
    <cfRule type="containsText" dxfId="927" priority="925" operator="containsText" text="Score">
      <formula>NOT(ISERROR(SEARCH("Score",AV171)))</formula>
    </cfRule>
    <cfRule type="cellIs" dxfId="926" priority="926" operator="greaterThan">
      <formula>$O$171</formula>
    </cfRule>
    <cfRule type="cellIs" dxfId="925" priority="927" operator="equal">
      <formula>$O$171</formula>
    </cfRule>
    <cfRule type="cellIs" dxfId="924" priority="928" operator="lessThan">
      <formula>$O$171</formula>
    </cfRule>
  </conditionalFormatting>
  <conditionalFormatting sqref="AW171">
    <cfRule type="containsText" dxfId="923" priority="921" operator="containsText" text="Score">
      <formula>NOT(ISERROR(SEARCH("Score",AW171)))</formula>
    </cfRule>
    <cfRule type="cellIs" dxfId="922" priority="922" operator="greaterThan">
      <formula>$O$171</formula>
    </cfRule>
    <cfRule type="cellIs" dxfId="921" priority="923" operator="equal">
      <formula>$O$171</formula>
    </cfRule>
    <cfRule type="cellIs" dxfId="920" priority="924" operator="lessThan">
      <formula>$O$171</formula>
    </cfRule>
  </conditionalFormatting>
  <conditionalFormatting sqref="AX171">
    <cfRule type="containsText" dxfId="919" priority="917" operator="containsText" text="Score">
      <formula>NOT(ISERROR(SEARCH("Score",AX171)))</formula>
    </cfRule>
    <cfRule type="cellIs" dxfId="918" priority="918" operator="greaterThan">
      <formula>$O$171</formula>
    </cfRule>
    <cfRule type="cellIs" dxfId="917" priority="919" operator="equal">
      <formula>$O$171</formula>
    </cfRule>
    <cfRule type="cellIs" dxfId="916" priority="920" operator="lessThan">
      <formula>$O$171</formula>
    </cfRule>
  </conditionalFormatting>
  <conditionalFormatting sqref="AY171">
    <cfRule type="containsText" dxfId="915" priority="913" operator="containsText" text="Score">
      <formula>NOT(ISERROR(SEARCH("Score",AY171)))</formula>
    </cfRule>
    <cfRule type="cellIs" dxfId="914" priority="914" operator="greaterThan">
      <formula>$O$171</formula>
    </cfRule>
    <cfRule type="cellIs" dxfId="913" priority="915" operator="equal">
      <formula>$O$171</formula>
    </cfRule>
    <cfRule type="cellIs" dxfId="912" priority="916" operator="lessThan">
      <formula>$O$171</formula>
    </cfRule>
  </conditionalFormatting>
  <conditionalFormatting sqref="AZ171">
    <cfRule type="containsText" dxfId="911" priority="909" operator="containsText" text="Score">
      <formula>NOT(ISERROR(SEARCH("Score",AZ171)))</formula>
    </cfRule>
    <cfRule type="cellIs" dxfId="910" priority="910" operator="greaterThan">
      <formula>$O$171</formula>
    </cfRule>
    <cfRule type="cellIs" dxfId="909" priority="911" operator="equal">
      <formula>$O$171</formula>
    </cfRule>
    <cfRule type="cellIs" dxfId="908" priority="912" operator="lessThan">
      <formula>$O$171</formula>
    </cfRule>
  </conditionalFormatting>
  <conditionalFormatting sqref="BA171">
    <cfRule type="containsText" dxfId="907" priority="905" operator="containsText" text="Score">
      <formula>NOT(ISERROR(SEARCH("Score",BA171)))</formula>
    </cfRule>
    <cfRule type="cellIs" dxfId="906" priority="906" operator="greaterThan">
      <formula>$O$171</formula>
    </cfRule>
    <cfRule type="cellIs" dxfId="905" priority="907" operator="equal">
      <formula>$O$171</formula>
    </cfRule>
    <cfRule type="cellIs" dxfId="904" priority="908" operator="lessThan">
      <formula>$O$171</formula>
    </cfRule>
  </conditionalFormatting>
  <conditionalFormatting sqref="BB171">
    <cfRule type="containsText" dxfId="903" priority="901" operator="containsText" text="Score">
      <formula>NOT(ISERROR(SEARCH("Score",BB171)))</formula>
    </cfRule>
    <cfRule type="cellIs" dxfId="902" priority="902" operator="greaterThan">
      <formula>$O$171</formula>
    </cfRule>
    <cfRule type="cellIs" dxfId="901" priority="903" operator="equal">
      <formula>$O$171</formula>
    </cfRule>
    <cfRule type="cellIs" dxfId="900" priority="904" operator="lessThan">
      <formula>$O$171</formula>
    </cfRule>
  </conditionalFormatting>
  <conditionalFormatting sqref="BC171">
    <cfRule type="containsText" dxfId="899" priority="897" operator="containsText" text="Score">
      <formula>NOT(ISERROR(SEARCH("Score",BC171)))</formula>
    </cfRule>
    <cfRule type="cellIs" dxfId="898" priority="898" operator="greaterThan">
      <formula>$O$171</formula>
    </cfRule>
    <cfRule type="cellIs" dxfId="897" priority="899" operator="equal">
      <formula>$O$171</formula>
    </cfRule>
    <cfRule type="cellIs" dxfId="896" priority="900" operator="lessThan">
      <formula>$O$171</formula>
    </cfRule>
  </conditionalFormatting>
  <conditionalFormatting sqref="BD171">
    <cfRule type="containsText" dxfId="895" priority="893" operator="containsText" text="Score">
      <formula>NOT(ISERROR(SEARCH("Score",BD171)))</formula>
    </cfRule>
    <cfRule type="cellIs" dxfId="894" priority="894" operator="greaterThan">
      <formula>$O$171</formula>
    </cfRule>
    <cfRule type="cellIs" dxfId="893" priority="895" operator="equal">
      <formula>$O$171</formula>
    </cfRule>
    <cfRule type="cellIs" dxfId="892" priority="896" operator="lessThan">
      <formula>$O$171</formula>
    </cfRule>
  </conditionalFormatting>
  <conditionalFormatting sqref="BE171">
    <cfRule type="containsText" dxfId="891" priority="889" operator="containsText" text="Score">
      <formula>NOT(ISERROR(SEARCH("Score",BE171)))</formula>
    </cfRule>
    <cfRule type="cellIs" dxfId="890" priority="890" operator="greaterThan">
      <formula>$O$171</formula>
    </cfRule>
    <cfRule type="cellIs" dxfId="889" priority="891" operator="equal">
      <formula>$O$171</formula>
    </cfRule>
    <cfRule type="cellIs" dxfId="888" priority="892" operator="lessThan">
      <formula>$O$171</formula>
    </cfRule>
  </conditionalFormatting>
  <conditionalFormatting sqref="BF171">
    <cfRule type="containsText" dxfId="887" priority="885" operator="containsText" text="Score">
      <formula>NOT(ISERROR(SEARCH("Score",BF171)))</formula>
    </cfRule>
    <cfRule type="cellIs" dxfId="886" priority="886" operator="greaterThan">
      <formula>$O$171</formula>
    </cfRule>
    <cfRule type="cellIs" dxfId="885" priority="887" operator="equal">
      <formula>$O$171</formula>
    </cfRule>
    <cfRule type="cellIs" dxfId="884" priority="888" operator="lessThan">
      <formula>$O$171</formula>
    </cfRule>
  </conditionalFormatting>
  <conditionalFormatting sqref="BG171">
    <cfRule type="containsText" dxfId="883" priority="881" operator="containsText" text="Score">
      <formula>NOT(ISERROR(SEARCH("Score",BG171)))</formula>
    </cfRule>
    <cfRule type="cellIs" dxfId="882" priority="882" operator="greaterThan">
      <formula>$O$171</formula>
    </cfRule>
    <cfRule type="cellIs" dxfId="881" priority="883" operator="equal">
      <formula>$O$171</formula>
    </cfRule>
    <cfRule type="cellIs" dxfId="880" priority="884" operator="lessThan">
      <formula>$O$171</formula>
    </cfRule>
  </conditionalFormatting>
  <conditionalFormatting sqref="BH171">
    <cfRule type="containsText" dxfId="879" priority="877" operator="containsText" text="Score">
      <formula>NOT(ISERROR(SEARCH("Score",BH171)))</formula>
    </cfRule>
    <cfRule type="cellIs" dxfId="878" priority="878" operator="greaterThan">
      <formula>$O$171</formula>
    </cfRule>
    <cfRule type="cellIs" dxfId="877" priority="879" operator="equal">
      <formula>$O$171</formula>
    </cfRule>
    <cfRule type="cellIs" dxfId="876" priority="880" operator="lessThan">
      <formula>$O$171</formula>
    </cfRule>
  </conditionalFormatting>
  <conditionalFormatting sqref="BI171">
    <cfRule type="containsText" dxfId="875" priority="873" operator="containsText" text="Score">
      <formula>NOT(ISERROR(SEARCH("Score",BI171)))</formula>
    </cfRule>
    <cfRule type="cellIs" dxfId="874" priority="874" operator="greaterThan">
      <formula>$O$171</formula>
    </cfRule>
    <cfRule type="cellIs" dxfId="873" priority="875" operator="equal">
      <formula>$O$171</formula>
    </cfRule>
    <cfRule type="cellIs" dxfId="872" priority="876" operator="lessThan">
      <formula>$O$171</formula>
    </cfRule>
  </conditionalFormatting>
  <conditionalFormatting sqref="BJ171">
    <cfRule type="containsText" dxfId="871" priority="869" operator="containsText" text="Score">
      <formula>NOT(ISERROR(SEARCH("Score",BJ171)))</formula>
    </cfRule>
    <cfRule type="cellIs" dxfId="870" priority="870" operator="greaterThan">
      <formula>$O$171</formula>
    </cfRule>
    <cfRule type="cellIs" dxfId="869" priority="871" operator="equal">
      <formula>$O$171</formula>
    </cfRule>
    <cfRule type="cellIs" dxfId="868" priority="872" operator="lessThan">
      <formula>$O$171</formula>
    </cfRule>
  </conditionalFormatting>
  <conditionalFormatting sqref="BK171">
    <cfRule type="containsText" dxfId="867" priority="865" operator="containsText" text="Score">
      <formula>NOT(ISERROR(SEARCH("Score",BK171)))</formula>
    </cfRule>
    <cfRule type="cellIs" dxfId="866" priority="866" operator="greaterThan">
      <formula>$O$171</formula>
    </cfRule>
    <cfRule type="cellIs" dxfId="865" priority="867" operator="equal">
      <formula>$O$171</formula>
    </cfRule>
    <cfRule type="cellIs" dxfId="864" priority="868" operator="lessThan">
      <formula>$O$171</formula>
    </cfRule>
  </conditionalFormatting>
  <conditionalFormatting sqref="BL171">
    <cfRule type="containsText" dxfId="863" priority="861" operator="containsText" text="Score">
      <formula>NOT(ISERROR(SEARCH("Score",BL171)))</formula>
    </cfRule>
    <cfRule type="cellIs" dxfId="862" priority="862" operator="greaterThan">
      <formula>$O$171</formula>
    </cfRule>
    <cfRule type="cellIs" dxfId="861" priority="863" operator="equal">
      <formula>$O$171</formula>
    </cfRule>
    <cfRule type="cellIs" dxfId="860" priority="864" operator="lessThan">
      <formula>$O$171</formula>
    </cfRule>
  </conditionalFormatting>
  <conditionalFormatting sqref="BM171">
    <cfRule type="containsText" dxfId="859" priority="857" operator="containsText" text="Score">
      <formula>NOT(ISERROR(SEARCH("Score",BM171)))</formula>
    </cfRule>
    <cfRule type="cellIs" dxfId="858" priority="858" operator="greaterThan">
      <formula>$O$171</formula>
    </cfRule>
    <cfRule type="cellIs" dxfId="857" priority="859" operator="equal">
      <formula>$O$171</formula>
    </cfRule>
    <cfRule type="cellIs" dxfId="856" priority="860" operator="lessThan">
      <formula>$O$171</formula>
    </cfRule>
  </conditionalFormatting>
  <conditionalFormatting sqref="BN171">
    <cfRule type="containsText" dxfId="855" priority="853" operator="containsText" text="Score">
      <formula>NOT(ISERROR(SEARCH("Score",BN171)))</formula>
    </cfRule>
    <cfRule type="cellIs" dxfId="854" priority="854" operator="greaterThan">
      <formula>$O$171</formula>
    </cfRule>
    <cfRule type="cellIs" dxfId="853" priority="855" operator="equal">
      <formula>$O$171</formula>
    </cfRule>
    <cfRule type="cellIs" dxfId="852" priority="856" operator="lessThan">
      <formula>$O$171</formula>
    </cfRule>
  </conditionalFormatting>
  <conditionalFormatting sqref="BO171">
    <cfRule type="containsText" dxfId="851" priority="849" operator="containsText" text="Score">
      <formula>NOT(ISERROR(SEARCH("Score",BO171)))</formula>
    </cfRule>
    <cfRule type="cellIs" dxfId="850" priority="850" operator="greaterThan">
      <formula>$O$171</formula>
    </cfRule>
    <cfRule type="cellIs" dxfId="849" priority="851" operator="equal">
      <formula>$O$171</formula>
    </cfRule>
    <cfRule type="cellIs" dxfId="848" priority="852" operator="lessThan">
      <formula>$O$171</formula>
    </cfRule>
  </conditionalFormatting>
  <conditionalFormatting sqref="BP171">
    <cfRule type="containsText" dxfId="847" priority="845" operator="containsText" text="Score">
      <formula>NOT(ISERROR(SEARCH("Score",BP171)))</formula>
    </cfRule>
    <cfRule type="cellIs" dxfId="846" priority="846" operator="greaterThan">
      <formula>$O$171</formula>
    </cfRule>
    <cfRule type="cellIs" dxfId="845" priority="847" operator="equal">
      <formula>$O$171</formula>
    </cfRule>
    <cfRule type="cellIs" dxfId="844" priority="848" operator="lessThan">
      <formula>$O$171</formula>
    </cfRule>
  </conditionalFormatting>
  <conditionalFormatting sqref="BQ171">
    <cfRule type="containsText" dxfId="843" priority="841" operator="containsText" text="Score">
      <formula>NOT(ISERROR(SEARCH("Score",BQ171)))</formula>
    </cfRule>
    <cfRule type="cellIs" dxfId="842" priority="842" operator="greaterThan">
      <formula>$O$171</formula>
    </cfRule>
    <cfRule type="cellIs" dxfId="841" priority="843" operator="equal">
      <formula>$O$171</formula>
    </cfRule>
    <cfRule type="cellIs" dxfId="840" priority="844" operator="lessThan">
      <formula>$O$171</formula>
    </cfRule>
  </conditionalFormatting>
  <conditionalFormatting sqref="AN175">
    <cfRule type="containsText" dxfId="839" priority="837" operator="containsText" text="Score">
      <formula>NOT(ISERROR(SEARCH("Score",AN175)))</formula>
    </cfRule>
    <cfRule type="cellIs" dxfId="838" priority="838" operator="greaterThan">
      <formula>$O$175</formula>
    </cfRule>
    <cfRule type="cellIs" dxfId="837" priority="839" operator="equal">
      <formula>$O$175</formula>
    </cfRule>
    <cfRule type="cellIs" dxfId="836" priority="840" operator="lessThan">
      <formula>$O$175</formula>
    </cfRule>
  </conditionalFormatting>
  <conditionalFormatting sqref="AO175">
    <cfRule type="containsText" dxfId="835" priority="833" operator="containsText" text="Score">
      <formula>NOT(ISERROR(SEARCH("Score",AO175)))</formula>
    </cfRule>
    <cfRule type="cellIs" dxfId="834" priority="834" operator="greaterThan">
      <formula>$O$175</formula>
    </cfRule>
    <cfRule type="cellIs" dxfId="833" priority="835" operator="equal">
      <formula>$O$175</formula>
    </cfRule>
    <cfRule type="cellIs" dxfId="832" priority="836" operator="lessThan">
      <formula>$O$175</formula>
    </cfRule>
  </conditionalFormatting>
  <conditionalFormatting sqref="AP175">
    <cfRule type="containsText" dxfId="831" priority="829" operator="containsText" text="Score">
      <formula>NOT(ISERROR(SEARCH("Score",AP175)))</formula>
    </cfRule>
    <cfRule type="cellIs" dxfId="830" priority="830" operator="greaterThan">
      <formula>$O$175</formula>
    </cfRule>
    <cfRule type="cellIs" dxfId="829" priority="831" operator="equal">
      <formula>$O$175</formula>
    </cfRule>
    <cfRule type="cellIs" dxfId="828" priority="832" operator="lessThan">
      <formula>$O$175</formula>
    </cfRule>
  </conditionalFormatting>
  <conditionalFormatting sqref="AQ175">
    <cfRule type="containsText" dxfId="827" priority="825" operator="containsText" text="Score">
      <formula>NOT(ISERROR(SEARCH("Score",AQ175)))</formula>
    </cfRule>
    <cfRule type="cellIs" dxfId="826" priority="826" operator="greaterThan">
      <formula>$O$175</formula>
    </cfRule>
    <cfRule type="cellIs" dxfId="825" priority="827" operator="equal">
      <formula>$O$175</formula>
    </cfRule>
    <cfRule type="cellIs" dxfId="824" priority="828" operator="lessThan">
      <formula>$O$175</formula>
    </cfRule>
  </conditionalFormatting>
  <conditionalFormatting sqref="AR175">
    <cfRule type="containsText" dxfId="823" priority="821" operator="containsText" text="Score">
      <formula>NOT(ISERROR(SEARCH("Score",AR175)))</formula>
    </cfRule>
    <cfRule type="cellIs" dxfId="822" priority="822" operator="greaterThan">
      <formula>$O$175</formula>
    </cfRule>
    <cfRule type="cellIs" dxfId="821" priority="823" operator="equal">
      <formula>$O$175</formula>
    </cfRule>
    <cfRule type="cellIs" dxfId="820" priority="824" operator="lessThan">
      <formula>$O$175</formula>
    </cfRule>
  </conditionalFormatting>
  <conditionalFormatting sqref="AS175">
    <cfRule type="containsText" dxfId="819" priority="817" operator="containsText" text="Score">
      <formula>NOT(ISERROR(SEARCH("Score",AS175)))</formula>
    </cfRule>
    <cfRule type="cellIs" dxfId="818" priority="818" operator="greaterThan">
      <formula>$O$175</formula>
    </cfRule>
    <cfRule type="cellIs" dxfId="817" priority="819" operator="equal">
      <formula>$O$175</formula>
    </cfRule>
    <cfRule type="cellIs" dxfId="816" priority="820" operator="lessThan">
      <formula>$O$175</formula>
    </cfRule>
  </conditionalFormatting>
  <conditionalFormatting sqref="AT175">
    <cfRule type="containsText" dxfId="815" priority="813" operator="containsText" text="Score">
      <formula>NOT(ISERROR(SEARCH("Score",AT175)))</formula>
    </cfRule>
    <cfRule type="cellIs" dxfId="814" priority="814" operator="greaterThan">
      <formula>$O$175</formula>
    </cfRule>
    <cfRule type="cellIs" dxfId="813" priority="815" operator="equal">
      <formula>$O$175</formula>
    </cfRule>
    <cfRule type="cellIs" dxfId="812" priority="816" operator="lessThan">
      <formula>$O$175</formula>
    </cfRule>
  </conditionalFormatting>
  <conditionalFormatting sqref="AU175">
    <cfRule type="containsText" dxfId="811" priority="809" operator="containsText" text="Score">
      <formula>NOT(ISERROR(SEARCH("Score",AU175)))</formula>
    </cfRule>
    <cfRule type="cellIs" dxfId="810" priority="810" operator="greaterThan">
      <formula>$O$175</formula>
    </cfRule>
    <cfRule type="cellIs" dxfId="809" priority="811" operator="equal">
      <formula>$O$175</formula>
    </cfRule>
    <cfRule type="cellIs" dxfId="808" priority="812" operator="lessThan">
      <formula>$O$175</formula>
    </cfRule>
  </conditionalFormatting>
  <conditionalFormatting sqref="AV175">
    <cfRule type="containsText" dxfId="807" priority="805" operator="containsText" text="Score">
      <formula>NOT(ISERROR(SEARCH("Score",AV175)))</formula>
    </cfRule>
    <cfRule type="cellIs" dxfId="806" priority="806" operator="greaterThan">
      <formula>$O$175</formula>
    </cfRule>
    <cfRule type="cellIs" dxfId="805" priority="807" operator="equal">
      <formula>$O$175</formula>
    </cfRule>
    <cfRule type="cellIs" dxfId="804" priority="808" operator="lessThan">
      <formula>$O$175</formula>
    </cfRule>
  </conditionalFormatting>
  <conditionalFormatting sqref="AW175">
    <cfRule type="containsText" dxfId="803" priority="801" operator="containsText" text="Score">
      <formula>NOT(ISERROR(SEARCH("Score",AW175)))</formula>
    </cfRule>
    <cfRule type="cellIs" dxfId="802" priority="802" operator="greaterThan">
      <formula>$O$175</formula>
    </cfRule>
    <cfRule type="cellIs" dxfId="801" priority="803" operator="equal">
      <formula>$O$175</formula>
    </cfRule>
    <cfRule type="cellIs" dxfId="800" priority="804" operator="lessThan">
      <formula>$O$175</formula>
    </cfRule>
  </conditionalFormatting>
  <conditionalFormatting sqref="AX175">
    <cfRule type="containsText" dxfId="799" priority="797" operator="containsText" text="Score">
      <formula>NOT(ISERROR(SEARCH("Score",AX175)))</formula>
    </cfRule>
    <cfRule type="cellIs" dxfId="798" priority="798" operator="greaterThan">
      <formula>$O$175</formula>
    </cfRule>
    <cfRule type="cellIs" dxfId="797" priority="799" operator="equal">
      <formula>$O$175</formula>
    </cfRule>
    <cfRule type="cellIs" dxfId="796" priority="800" operator="lessThan">
      <formula>$O$175</formula>
    </cfRule>
  </conditionalFormatting>
  <conditionalFormatting sqref="AY175">
    <cfRule type="containsText" dxfId="795" priority="793" operator="containsText" text="Score">
      <formula>NOT(ISERROR(SEARCH("Score",AY175)))</formula>
    </cfRule>
    <cfRule type="cellIs" dxfId="794" priority="794" operator="greaterThan">
      <formula>$O$175</formula>
    </cfRule>
    <cfRule type="cellIs" dxfId="793" priority="795" operator="equal">
      <formula>$O$175</formula>
    </cfRule>
    <cfRule type="cellIs" dxfId="792" priority="796" operator="lessThan">
      <formula>$O$175</formula>
    </cfRule>
  </conditionalFormatting>
  <conditionalFormatting sqref="AZ175">
    <cfRule type="containsText" dxfId="791" priority="789" operator="containsText" text="Score">
      <formula>NOT(ISERROR(SEARCH("Score",AZ175)))</formula>
    </cfRule>
    <cfRule type="cellIs" dxfId="790" priority="790" operator="greaterThan">
      <formula>$O$175</formula>
    </cfRule>
    <cfRule type="cellIs" dxfId="789" priority="791" operator="equal">
      <formula>$O$175</formula>
    </cfRule>
    <cfRule type="cellIs" dxfId="788" priority="792" operator="lessThan">
      <formula>$O$175</formula>
    </cfRule>
  </conditionalFormatting>
  <conditionalFormatting sqref="BA175">
    <cfRule type="containsText" dxfId="787" priority="785" operator="containsText" text="Score">
      <formula>NOT(ISERROR(SEARCH("Score",BA175)))</formula>
    </cfRule>
    <cfRule type="cellIs" dxfId="786" priority="786" operator="greaterThan">
      <formula>$O$175</formula>
    </cfRule>
    <cfRule type="cellIs" dxfId="785" priority="787" operator="equal">
      <formula>$O$175</formula>
    </cfRule>
    <cfRule type="cellIs" dxfId="784" priority="788" operator="lessThan">
      <formula>$O$175</formula>
    </cfRule>
  </conditionalFormatting>
  <conditionalFormatting sqref="BB175">
    <cfRule type="containsText" dxfId="783" priority="781" operator="containsText" text="Score">
      <formula>NOT(ISERROR(SEARCH("Score",BB175)))</formula>
    </cfRule>
    <cfRule type="cellIs" dxfId="782" priority="782" operator="greaterThan">
      <formula>$O$175</formula>
    </cfRule>
    <cfRule type="cellIs" dxfId="781" priority="783" operator="equal">
      <formula>$O$175</formula>
    </cfRule>
    <cfRule type="cellIs" dxfId="780" priority="784" operator="lessThan">
      <formula>$O$175</formula>
    </cfRule>
  </conditionalFormatting>
  <conditionalFormatting sqref="BC175">
    <cfRule type="containsText" dxfId="779" priority="777" operator="containsText" text="Score">
      <formula>NOT(ISERROR(SEARCH("Score",BC175)))</formula>
    </cfRule>
    <cfRule type="cellIs" dxfId="778" priority="778" operator="greaterThan">
      <formula>$O$175</formula>
    </cfRule>
    <cfRule type="cellIs" dxfId="777" priority="779" operator="equal">
      <formula>$O$175</formula>
    </cfRule>
    <cfRule type="cellIs" dxfId="776" priority="780" operator="lessThan">
      <formula>$O$175</formula>
    </cfRule>
  </conditionalFormatting>
  <conditionalFormatting sqref="BD175">
    <cfRule type="containsText" dxfId="775" priority="773" operator="containsText" text="Score">
      <formula>NOT(ISERROR(SEARCH("Score",BD175)))</formula>
    </cfRule>
    <cfRule type="cellIs" dxfId="774" priority="774" operator="greaterThan">
      <formula>$O$175</formula>
    </cfRule>
    <cfRule type="cellIs" dxfId="773" priority="775" operator="equal">
      <formula>$O$175</formula>
    </cfRule>
    <cfRule type="cellIs" dxfId="772" priority="776" operator="lessThan">
      <formula>$O$175</formula>
    </cfRule>
  </conditionalFormatting>
  <conditionalFormatting sqref="BE175">
    <cfRule type="containsText" dxfId="771" priority="769" operator="containsText" text="Score">
      <formula>NOT(ISERROR(SEARCH("Score",BE175)))</formula>
    </cfRule>
    <cfRule type="cellIs" dxfId="770" priority="770" operator="greaterThan">
      <formula>$O$175</formula>
    </cfRule>
    <cfRule type="cellIs" dxfId="769" priority="771" operator="equal">
      <formula>$O$175</formula>
    </cfRule>
    <cfRule type="cellIs" dxfId="768" priority="772" operator="lessThan">
      <formula>$O$175</formula>
    </cfRule>
  </conditionalFormatting>
  <conditionalFormatting sqref="BF175">
    <cfRule type="containsText" dxfId="767" priority="765" operator="containsText" text="Score">
      <formula>NOT(ISERROR(SEARCH("Score",BF175)))</formula>
    </cfRule>
    <cfRule type="cellIs" dxfId="766" priority="766" operator="greaterThan">
      <formula>$O$175</formula>
    </cfRule>
    <cfRule type="cellIs" dxfId="765" priority="767" operator="equal">
      <formula>$O$175</formula>
    </cfRule>
    <cfRule type="cellIs" dxfId="764" priority="768" operator="lessThan">
      <formula>$O$175</formula>
    </cfRule>
  </conditionalFormatting>
  <conditionalFormatting sqref="BG175">
    <cfRule type="containsText" dxfId="763" priority="761" operator="containsText" text="Score">
      <formula>NOT(ISERROR(SEARCH("Score",BG175)))</formula>
    </cfRule>
    <cfRule type="cellIs" dxfId="762" priority="762" operator="greaterThan">
      <formula>$O$175</formula>
    </cfRule>
    <cfRule type="cellIs" dxfId="761" priority="763" operator="equal">
      <formula>$O$175</formula>
    </cfRule>
    <cfRule type="cellIs" dxfId="760" priority="764" operator="lessThan">
      <formula>$O$175</formula>
    </cfRule>
  </conditionalFormatting>
  <conditionalFormatting sqref="BH175">
    <cfRule type="containsText" dxfId="759" priority="757" operator="containsText" text="Score">
      <formula>NOT(ISERROR(SEARCH("Score",BH175)))</formula>
    </cfRule>
    <cfRule type="cellIs" dxfId="758" priority="758" operator="greaterThan">
      <formula>$O$175</formula>
    </cfRule>
    <cfRule type="cellIs" dxfId="757" priority="759" operator="equal">
      <formula>$O$175</formula>
    </cfRule>
    <cfRule type="cellIs" dxfId="756" priority="760" operator="lessThan">
      <formula>$O$175</formula>
    </cfRule>
  </conditionalFormatting>
  <conditionalFormatting sqref="BI175">
    <cfRule type="containsText" dxfId="755" priority="753" operator="containsText" text="Score">
      <formula>NOT(ISERROR(SEARCH("Score",BI175)))</formula>
    </cfRule>
    <cfRule type="cellIs" dxfId="754" priority="754" operator="greaterThan">
      <formula>$O$175</formula>
    </cfRule>
    <cfRule type="cellIs" dxfId="753" priority="755" operator="equal">
      <formula>$O$175</formula>
    </cfRule>
    <cfRule type="cellIs" dxfId="752" priority="756" operator="lessThan">
      <formula>$O$175</formula>
    </cfRule>
  </conditionalFormatting>
  <conditionalFormatting sqref="BJ175">
    <cfRule type="containsText" dxfId="751" priority="749" operator="containsText" text="Score">
      <formula>NOT(ISERROR(SEARCH("Score",BJ175)))</formula>
    </cfRule>
    <cfRule type="cellIs" dxfId="750" priority="750" operator="greaterThan">
      <formula>$O$175</formula>
    </cfRule>
    <cfRule type="cellIs" dxfId="749" priority="751" operator="equal">
      <formula>$O$175</formula>
    </cfRule>
    <cfRule type="cellIs" dxfId="748" priority="752" operator="lessThan">
      <formula>$O$175</formula>
    </cfRule>
  </conditionalFormatting>
  <conditionalFormatting sqref="BK175">
    <cfRule type="containsText" dxfId="747" priority="745" operator="containsText" text="Score">
      <formula>NOT(ISERROR(SEARCH("Score",BK175)))</formula>
    </cfRule>
    <cfRule type="cellIs" dxfId="746" priority="746" operator="greaterThan">
      <formula>$O$175</formula>
    </cfRule>
    <cfRule type="cellIs" dxfId="745" priority="747" operator="equal">
      <formula>$O$175</formula>
    </cfRule>
    <cfRule type="cellIs" dxfId="744" priority="748" operator="lessThan">
      <formula>$O$175</formula>
    </cfRule>
  </conditionalFormatting>
  <conditionalFormatting sqref="BL175">
    <cfRule type="containsText" dxfId="743" priority="741" operator="containsText" text="Score">
      <formula>NOT(ISERROR(SEARCH("Score",BL175)))</formula>
    </cfRule>
    <cfRule type="cellIs" dxfId="742" priority="742" operator="greaterThan">
      <formula>$O$175</formula>
    </cfRule>
    <cfRule type="cellIs" dxfId="741" priority="743" operator="equal">
      <formula>$O$175</formula>
    </cfRule>
    <cfRule type="cellIs" dxfId="740" priority="744" operator="lessThan">
      <formula>$O$175</formula>
    </cfRule>
  </conditionalFormatting>
  <conditionalFormatting sqref="BM175">
    <cfRule type="containsText" dxfId="739" priority="737" operator="containsText" text="Score">
      <formula>NOT(ISERROR(SEARCH("Score",BM175)))</formula>
    </cfRule>
    <cfRule type="cellIs" dxfId="738" priority="738" operator="greaterThan">
      <formula>$O$175</formula>
    </cfRule>
    <cfRule type="cellIs" dxfId="737" priority="739" operator="equal">
      <formula>$O$175</formula>
    </cfRule>
    <cfRule type="cellIs" dxfId="736" priority="740" operator="lessThan">
      <formula>$O$175</formula>
    </cfRule>
  </conditionalFormatting>
  <conditionalFormatting sqref="BN175">
    <cfRule type="containsText" dxfId="735" priority="733" operator="containsText" text="Score">
      <formula>NOT(ISERROR(SEARCH("Score",BN175)))</formula>
    </cfRule>
    <cfRule type="cellIs" dxfId="734" priority="734" operator="greaterThan">
      <formula>$O$175</formula>
    </cfRule>
    <cfRule type="cellIs" dxfId="733" priority="735" operator="equal">
      <formula>$O$175</formula>
    </cfRule>
    <cfRule type="cellIs" dxfId="732" priority="736" operator="lessThan">
      <formula>$O$175</formula>
    </cfRule>
  </conditionalFormatting>
  <conditionalFormatting sqref="BO175">
    <cfRule type="containsText" dxfId="731" priority="729" operator="containsText" text="Score">
      <formula>NOT(ISERROR(SEARCH("Score",BO175)))</formula>
    </cfRule>
    <cfRule type="cellIs" dxfId="730" priority="730" operator="greaterThan">
      <formula>$O$175</formula>
    </cfRule>
    <cfRule type="cellIs" dxfId="729" priority="731" operator="equal">
      <formula>$O$175</formula>
    </cfRule>
    <cfRule type="cellIs" dxfId="728" priority="732" operator="lessThan">
      <formula>$O$175</formula>
    </cfRule>
  </conditionalFormatting>
  <conditionalFormatting sqref="BP175">
    <cfRule type="containsText" dxfId="727" priority="725" operator="containsText" text="Score">
      <formula>NOT(ISERROR(SEARCH("Score",BP175)))</formula>
    </cfRule>
    <cfRule type="cellIs" dxfId="726" priority="726" operator="greaterThan">
      <formula>$O$175</formula>
    </cfRule>
    <cfRule type="cellIs" dxfId="725" priority="727" operator="equal">
      <formula>$O$175</formula>
    </cfRule>
    <cfRule type="cellIs" dxfId="724" priority="728" operator="lessThan">
      <formula>$O$175</formula>
    </cfRule>
  </conditionalFormatting>
  <conditionalFormatting sqref="BQ175">
    <cfRule type="containsText" dxfId="723" priority="721" operator="containsText" text="Score">
      <formula>NOT(ISERROR(SEARCH("Score",BQ175)))</formula>
    </cfRule>
    <cfRule type="cellIs" dxfId="722" priority="722" operator="greaterThan">
      <formula>$O$175</formula>
    </cfRule>
    <cfRule type="cellIs" dxfId="721" priority="723" operator="equal">
      <formula>$O$175</formula>
    </cfRule>
    <cfRule type="cellIs" dxfId="720" priority="724" operator="lessThan">
      <formula>$O$175</formula>
    </cfRule>
  </conditionalFormatting>
  <conditionalFormatting sqref="AN179">
    <cfRule type="containsText" dxfId="719" priority="717" operator="containsText" text="Score">
      <formula>NOT(ISERROR(SEARCH("Score",AN179)))</formula>
    </cfRule>
    <cfRule type="cellIs" dxfId="718" priority="718" operator="greaterThan">
      <formula>$O$179</formula>
    </cfRule>
    <cfRule type="cellIs" dxfId="717" priority="719" operator="equal">
      <formula>$O$179</formula>
    </cfRule>
    <cfRule type="cellIs" dxfId="716" priority="720" operator="lessThan">
      <formula>$O$179</formula>
    </cfRule>
  </conditionalFormatting>
  <conditionalFormatting sqref="AO179">
    <cfRule type="containsText" dxfId="715" priority="713" operator="containsText" text="Score">
      <formula>NOT(ISERROR(SEARCH("Score",AO179)))</formula>
    </cfRule>
    <cfRule type="cellIs" dxfId="714" priority="714" operator="greaterThan">
      <formula>$O$179</formula>
    </cfRule>
    <cfRule type="cellIs" dxfId="713" priority="715" operator="equal">
      <formula>$O$179</formula>
    </cfRule>
    <cfRule type="cellIs" dxfId="712" priority="716" operator="lessThan">
      <formula>$O$179</formula>
    </cfRule>
  </conditionalFormatting>
  <conditionalFormatting sqref="AP179">
    <cfRule type="containsText" dxfId="711" priority="709" operator="containsText" text="Score">
      <formula>NOT(ISERROR(SEARCH("Score",AP179)))</formula>
    </cfRule>
    <cfRule type="cellIs" dxfId="710" priority="710" operator="greaterThan">
      <formula>$O$179</formula>
    </cfRule>
    <cfRule type="cellIs" dxfId="709" priority="711" operator="equal">
      <formula>$O$179</formula>
    </cfRule>
    <cfRule type="cellIs" dxfId="708" priority="712" operator="lessThan">
      <formula>$O$179</formula>
    </cfRule>
  </conditionalFormatting>
  <conditionalFormatting sqref="AQ179">
    <cfRule type="containsText" dxfId="707" priority="705" operator="containsText" text="Score">
      <formula>NOT(ISERROR(SEARCH("Score",AQ179)))</formula>
    </cfRule>
    <cfRule type="cellIs" dxfId="706" priority="706" operator="greaterThan">
      <formula>$O$179</formula>
    </cfRule>
    <cfRule type="cellIs" dxfId="705" priority="707" operator="equal">
      <formula>$O$179</formula>
    </cfRule>
    <cfRule type="cellIs" dxfId="704" priority="708" operator="lessThan">
      <formula>$O$179</formula>
    </cfRule>
  </conditionalFormatting>
  <conditionalFormatting sqref="AR179">
    <cfRule type="containsText" dxfId="703" priority="701" operator="containsText" text="Score">
      <formula>NOT(ISERROR(SEARCH("Score",AR179)))</formula>
    </cfRule>
    <cfRule type="cellIs" dxfId="702" priority="702" operator="greaterThan">
      <formula>$O$179</formula>
    </cfRule>
    <cfRule type="cellIs" dxfId="701" priority="703" operator="equal">
      <formula>$O$179</formula>
    </cfRule>
    <cfRule type="cellIs" dxfId="700" priority="704" operator="lessThan">
      <formula>$O$179</formula>
    </cfRule>
  </conditionalFormatting>
  <conditionalFormatting sqref="AS179">
    <cfRule type="containsText" dxfId="699" priority="697" operator="containsText" text="Score">
      <formula>NOT(ISERROR(SEARCH("Score",AS179)))</formula>
    </cfRule>
    <cfRule type="cellIs" dxfId="698" priority="698" operator="greaterThan">
      <formula>$O$179</formula>
    </cfRule>
    <cfRule type="cellIs" dxfId="697" priority="699" operator="equal">
      <formula>$O$179</formula>
    </cfRule>
    <cfRule type="cellIs" dxfId="696" priority="700" operator="lessThan">
      <formula>$O$179</formula>
    </cfRule>
  </conditionalFormatting>
  <conditionalFormatting sqref="AT179">
    <cfRule type="containsText" dxfId="695" priority="693" operator="containsText" text="Score">
      <formula>NOT(ISERROR(SEARCH("Score",AT179)))</formula>
    </cfRule>
    <cfRule type="cellIs" dxfId="694" priority="694" operator="greaterThan">
      <formula>$O$179</formula>
    </cfRule>
    <cfRule type="cellIs" dxfId="693" priority="695" operator="equal">
      <formula>$O$179</formula>
    </cfRule>
    <cfRule type="cellIs" dxfId="692" priority="696" operator="lessThan">
      <formula>$O$179</formula>
    </cfRule>
  </conditionalFormatting>
  <conditionalFormatting sqref="AU179">
    <cfRule type="containsText" dxfId="691" priority="689" operator="containsText" text="Score">
      <formula>NOT(ISERROR(SEARCH("Score",AU179)))</formula>
    </cfRule>
    <cfRule type="cellIs" dxfId="690" priority="690" operator="greaterThan">
      <formula>$O$179</formula>
    </cfRule>
    <cfRule type="cellIs" dxfId="689" priority="691" operator="equal">
      <formula>$O$179</formula>
    </cfRule>
    <cfRule type="cellIs" dxfId="688" priority="692" operator="lessThan">
      <formula>$O$179</formula>
    </cfRule>
  </conditionalFormatting>
  <conditionalFormatting sqref="AV179">
    <cfRule type="containsText" dxfId="687" priority="685" operator="containsText" text="Score">
      <formula>NOT(ISERROR(SEARCH("Score",AV179)))</formula>
    </cfRule>
    <cfRule type="cellIs" dxfId="686" priority="686" operator="greaterThan">
      <formula>$O$179</formula>
    </cfRule>
    <cfRule type="cellIs" dxfId="685" priority="687" operator="equal">
      <formula>$O$179</formula>
    </cfRule>
    <cfRule type="cellIs" dxfId="684" priority="688" operator="lessThan">
      <formula>$O$179</formula>
    </cfRule>
  </conditionalFormatting>
  <conditionalFormatting sqref="AW179">
    <cfRule type="containsText" dxfId="683" priority="681" operator="containsText" text="Score">
      <formula>NOT(ISERROR(SEARCH("Score",AW179)))</formula>
    </cfRule>
    <cfRule type="cellIs" dxfId="682" priority="682" operator="greaterThan">
      <formula>$O$179</formula>
    </cfRule>
    <cfRule type="cellIs" dxfId="681" priority="683" operator="equal">
      <formula>$O$179</formula>
    </cfRule>
    <cfRule type="cellIs" dxfId="680" priority="684" operator="lessThan">
      <formula>$O$179</formula>
    </cfRule>
  </conditionalFormatting>
  <conditionalFormatting sqref="AX179">
    <cfRule type="containsText" dxfId="679" priority="677" operator="containsText" text="Score">
      <formula>NOT(ISERROR(SEARCH("Score",AX179)))</formula>
    </cfRule>
    <cfRule type="cellIs" dxfId="678" priority="678" operator="greaterThan">
      <formula>$O$179</formula>
    </cfRule>
    <cfRule type="cellIs" dxfId="677" priority="679" operator="equal">
      <formula>$O$179</formula>
    </cfRule>
    <cfRule type="cellIs" dxfId="676" priority="680" operator="lessThan">
      <formula>$O$179</formula>
    </cfRule>
  </conditionalFormatting>
  <conditionalFormatting sqref="AY179">
    <cfRule type="containsText" dxfId="675" priority="673" operator="containsText" text="Score">
      <formula>NOT(ISERROR(SEARCH("Score",AY179)))</formula>
    </cfRule>
    <cfRule type="cellIs" dxfId="674" priority="674" operator="greaterThan">
      <formula>$O$179</formula>
    </cfRule>
    <cfRule type="cellIs" dxfId="673" priority="675" operator="equal">
      <formula>$O$179</formula>
    </cfRule>
    <cfRule type="cellIs" dxfId="672" priority="676" operator="lessThan">
      <formula>$O$179</formula>
    </cfRule>
  </conditionalFormatting>
  <conditionalFormatting sqref="AZ179">
    <cfRule type="containsText" dxfId="671" priority="669" operator="containsText" text="Score">
      <formula>NOT(ISERROR(SEARCH("Score",AZ179)))</formula>
    </cfRule>
    <cfRule type="cellIs" dxfId="670" priority="670" operator="greaterThan">
      <formula>$O$179</formula>
    </cfRule>
    <cfRule type="cellIs" dxfId="669" priority="671" operator="equal">
      <formula>$O$179</formula>
    </cfRule>
    <cfRule type="cellIs" dxfId="668" priority="672" operator="lessThan">
      <formula>$O$179</formula>
    </cfRule>
  </conditionalFormatting>
  <conditionalFormatting sqref="BA179">
    <cfRule type="containsText" dxfId="667" priority="665" operator="containsText" text="Score">
      <formula>NOT(ISERROR(SEARCH("Score",BA179)))</formula>
    </cfRule>
    <cfRule type="cellIs" dxfId="666" priority="666" operator="greaterThan">
      <formula>$O$179</formula>
    </cfRule>
    <cfRule type="cellIs" dxfId="665" priority="667" operator="equal">
      <formula>$O$179</formula>
    </cfRule>
    <cfRule type="cellIs" dxfId="664" priority="668" operator="lessThan">
      <formula>$O$179</formula>
    </cfRule>
  </conditionalFormatting>
  <conditionalFormatting sqref="BB179">
    <cfRule type="containsText" dxfId="663" priority="661" operator="containsText" text="Score">
      <formula>NOT(ISERROR(SEARCH("Score",BB179)))</formula>
    </cfRule>
    <cfRule type="cellIs" dxfId="662" priority="662" operator="greaterThan">
      <formula>$O$179</formula>
    </cfRule>
    <cfRule type="cellIs" dxfId="661" priority="663" operator="equal">
      <formula>$O$179</formula>
    </cfRule>
    <cfRule type="cellIs" dxfId="660" priority="664" operator="lessThan">
      <formula>$O$179</formula>
    </cfRule>
  </conditionalFormatting>
  <conditionalFormatting sqref="BC179">
    <cfRule type="containsText" dxfId="659" priority="657" operator="containsText" text="Score">
      <formula>NOT(ISERROR(SEARCH("Score",BC179)))</formula>
    </cfRule>
    <cfRule type="cellIs" dxfId="658" priority="658" operator="greaterThan">
      <formula>$O$179</formula>
    </cfRule>
    <cfRule type="cellIs" dxfId="657" priority="659" operator="equal">
      <formula>$O$179</formula>
    </cfRule>
    <cfRule type="cellIs" dxfId="656" priority="660" operator="lessThan">
      <formula>$O$179</formula>
    </cfRule>
  </conditionalFormatting>
  <conditionalFormatting sqref="BD179">
    <cfRule type="containsText" dxfId="655" priority="653" operator="containsText" text="Score">
      <formula>NOT(ISERROR(SEARCH("Score",BD179)))</formula>
    </cfRule>
    <cfRule type="cellIs" dxfId="654" priority="654" operator="greaterThan">
      <formula>$O$179</formula>
    </cfRule>
    <cfRule type="cellIs" dxfId="653" priority="655" operator="equal">
      <formula>$O$179</formula>
    </cfRule>
    <cfRule type="cellIs" dxfId="652" priority="656" operator="lessThan">
      <formula>$O$179</formula>
    </cfRule>
  </conditionalFormatting>
  <conditionalFormatting sqref="BE179">
    <cfRule type="containsText" dxfId="651" priority="649" operator="containsText" text="Score">
      <formula>NOT(ISERROR(SEARCH("Score",BE179)))</formula>
    </cfRule>
    <cfRule type="cellIs" dxfId="650" priority="650" operator="greaterThan">
      <formula>$O$179</formula>
    </cfRule>
    <cfRule type="cellIs" dxfId="649" priority="651" operator="equal">
      <formula>$O$179</formula>
    </cfRule>
    <cfRule type="cellIs" dxfId="648" priority="652" operator="lessThan">
      <formula>$O$179</formula>
    </cfRule>
  </conditionalFormatting>
  <conditionalFormatting sqref="BF179">
    <cfRule type="containsText" dxfId="647" priority="645" operator="containsText" text="Score">
      <formula>NOT(ISERROR(SEARCH("Score",BF179)))</formula>
    </cfRule>
    <cfRule type="cellIs" dxfId="646" priority="646" operator="greaterThan">
      <formula>$O$179</formula>
    </cfRule>
    <cfRule type="cellIs" dxfId="645" priority="647" operator="equal">
      <formula>$O$179</formula>
    </cfRule>
    <cfRule type="cellIs" dxfId="644" priority="648" operator="lessThan">
      <formula>$O$179</formula>
    </cfRule>
  </conditionalFormatting>
  <conditionalFormatting sqref="BG179">
    <cfRule type="containsText" dxfId="643" priority="641" operator="containsText" text="Score">
      <formula>NOT(ISERROR(SEARCH("Score",BG179)))</formula>
    </cfRule>
    <cfRule type="cellIs" dxfId="642" priority="642" operator="greaterThan">
      <formula>$O$179</formula>
    </cfRule>
    <cfRule type="cellIs" dxfId="641" priority="643" operator="equal">
      <formula>$O$179</formula>
    </cfRule>
    <cfRule type="cellIs" dxfId="640" priority="644" operator="lessThan">
      <formula>$O$179</formula>
    </cfRule>
  </conditionalFormatting>
  <conditionalFormatting sqref="BH179">
    <cfRule type="containsText" dxfId="639" priority="637" operator="containsText" text="Score">
      <formula>NOT(ISERROR(SEARCH("Score",BH179)))</formula>
    </cfRule>
    <cfRule type="cellIs" dxfId="638" priority="638" operator="greaterThan">
      <formula>$O$179</formula>
    </cfRule>
    <cfRule type="cellIs" dxfId="637" priority="639" operator="equal">
      <formula>$O$179</formula>
    </cfRule>
    <cfRule type="cellIs" dxfId="636" priority="640" operator="lessThan">
      <formula>$O$179</formula>
    </cfRule>
  </conditionalFormatting>
  <conditionalFormatting sqref="BI179">
    <cfRule type="containsText" dxfId="635" priority="633" operator="containsText" text="Score">
      <formula>NOT(ISERROR(SEARCH("Score",BI179)))</formula>
    </cfRule>
    <cfRule type="cellIs" dxfId="634" priority="634" operator="greaterThan">
      <formula>$O$179</formula>
    </cfRule>
    <cfRule type="cellIs" dxfId="633" priority="635" operator="equal">
      <formula>$O$179</formula>
    </cfRule>
    <cfRule type="cellIs" dxfId="632" priority="636" operator="lessThan">
      <formula>$O$179</formula>
    </cfRule>
  </conditionalFormatting>
  <conditionalFormatting sqref="BJ179">
    <cfRule type="containsText" dxfId="631" priority="629" operator="containsText" text="Score">
      <formula>NOT(ISERROR(SEARCH("Score",BJ179)))</formula>
    </cfRule>
    <cfRule type="cellIs" dxfId="630" priority="630" operator="greaterThan">
      <formula>$O$179</formula>
    </cfRule>
    <cfRule type="cellIs" dxfId="629" priority="631" operator="equal">
      <formula>$O$179</formula>
    </cfRule>
    <cfRule type="cellIs" dxfId="628" priority="632" operator="lessThan">
      <formula>$O$179</formula>
    </cfRule>
  </conditionalFormatting>
  <conditionalFormatting sqref="BK179">
    <cfRule type="containsText" dxfId="627" priority="625" operator="containsText" text="Score">
      <formula>NOT(ISERROR(SEARCH("Score",BK179)))</formula>
    </cfRule>
    <cfRule type="cellIs" dxfId="626" priority="626" operator="greaterThan">
      <formula>$O$179</formula>
    </cfRule>
    <cfRule type="cellIs" dxfId="625" priority="627" operator="equal">
      <formula>$O$179</formula>
    </cfRule>
    <cfRule type="cellIs" dxfId="624" priority="628" operator="lessThan">
      <formula>$O$179</formula>
    </cfRule>
  </conditionalFormatting>
  <conditionalFormatting sqref="BL179">
    <cfRule type="containsText" dxfId="623" priority="621" operator="containsText" text="Score">
      <formula>NOT(ISERROR(SEARCH("Score",BL179)))</formula>
    </cfRule>
    <cfRule type="cellIs" dxfId="622" priority="622" operator="greaterThan">
      <formula>$O$179</formula>
    </cfRule>
    <cfRule type="cellIs" dxfId="621" priority="623" operator="equal">
      <formula>$O$179</formula>
    </cfRule>
    <cfRule type="cellIs" dxfId="620" priority="624" operator="lessThan">
      <formula>$O$179</formula>
    </cfRule>
  </conditionalFormatting>
  <conditionalFormatting sqref="BM179">
    <cfRule type="containsText" dxfId="619" priority="617" operator="containsText" text="Score">
      <formula>NOT(ISERROR(SEARCH("Score",BM179)))</formula>
    </cfRule>
    <cfRule type="cellIs" dxfId="618" priority="618" operator="greaterThan">
      <formula>$O$179</formula>
    </cfRule>
    <cfRule type="cellIs" dxfId="617" priority="619" operator="equal">
      <formula>$O$179</formula>
    </cfRule>
    <cfRule type="cellIs" dxfId="616" priority="620" operator="lessThan">
      <formula>$O$179</formula>
    </cfRule>
  </conditionalFormatting>
  <conditionalFormatting sqref="BN179">
    <cfRule type="containsText" dxfId="615" priority="613" operator="containsText" text="Score">
      <formula>NOT(ISERROR(SEARCH("Score",BN179)))</formula>
    </cfRule>
    <cfRule type="cellIs" dxfId="614" priority="614" operator="greaterThan">
      <formula>$O$179</formula>
    </cfRule>
    <cfRule type="cellIs" dxfId="613" priority="615" operator="equal">
      <formula>$O$179</formula>
    </cfRule>
    <cfRule type="cellIs" dxfId="612" priority="616" operator="lessThan">
      <formula>$O$179</formula>
    </cfRule>
  </conditionalFormatting>
  <conditionalFormatting sqref="BO179">
    <cfRule type="containsText" dxfId="611" priority="609" operator="containsText" text="Score">
      <formula>NOT(ISERROR(SEARCH("Score",BO179)))</formula>
    </cfRule>
    <cfRule type="cellIs" dxfId="610" priority="610" operator="greaterThan">
      <formula>$O$179</formula>
    </cfRule>
    <cfRule type="cellIs" dxfId="609" priority="611" operator="equal">
      <formula>$O$179</formula>
    </cfRule>
    <cfRule type="cellIs" dxfId="608" priority="612" operator="lessThan">
      <formula>$O$179</formula>
    </cfRule>
  </conditionalFormatting>
  <conditionalFormatting sqref="BP179">
    <cfRule type="containsText" dxfId="607" priority="605" operator="containsText" text="Score">
      <formula>NOT(ISERROR(SEARCH("Score",BP179)))</formula>
    </cfRule>
    <cfRule type="cellIs" dxfId="606" priority="606" operator="greaterThan">
      <formula>$O$179</formula>
    </cfRule>
    <cfRule type="cellIs" dxfId="605" priority="607" operator="equal">
      <formula>$O$179</formula>
    </cfRule>
    <cfRule type="cellIs" dxfId="604" priority="608" operator="lessThan">
      <formula>$O$179</formula>
    </cfRule>
  </conditionalFormatting>
  <conditionalFormatting sqref="BQ179">
    <cfRule type="containsText" dxfId="603" priority="601" operator="containsText" text="Score">
      <formula>NOT(ISERROR(SEARCH("Score",BQ179)))</formula>
    </cfRule>
    <cfRule type="cellIs" dxfId="602" priority="602" operator="greaterThan">
      <formula>$O$179</formula>
    </cfRule>
    <cfRule type="cellIs" dxfId="601" priority="603" operator="equal">
      <formula>$O$179</formula>
    </cfRule>
    <cfRule type="cellIs" dxfId="600" priority="604" operator="lessThan">
      <formula>$O$179</formula>
    </cfRule>
  </conditionalFormatting>
  <conditionalFormatting sqref="AN183">
    <cfRule type="containsText" dxfId="599" priority="597" operator="containsText" text="Score">
      <formula>NOT(ISERROR(SEARCH("Score",AN183)))</formula>
    </cfRule>
    <cfRule type="cellIs" dxfId="598" priority="598" operator="greaterThan">
      <formula>$O$183</formula>
    </cfRule>
    <cfRule type="cellIs" dxfId="597" priority="599" operator="equal">
      <formula>$O$183</formula>
    </cfRule>
    <cfRule type="cellIs" dxfId="596" priority="600" operator="lessThan">
      <formula>$O$183</formula>
    </cfRule>
  </conditionalFormatting>
  <conditionalFormatting sqref="AO183">
    <cfRule type="containsText" dxfId="595" priority="593" operator="containsText" text="Score">
      <formula>NOT(ISERROR(SEARCH("Score",AO183)))</formula>
    </cfRule>
    <cfRule type="cellIs" dxfId="594" priority="594" operator="greaterThan">
      <formula>$O$183</formula>
    </cfRule>
    <cfRule type="cellIs" dxfId="593" priority="595" operator="equal">
      <formula>$O$183</formula>
    </cfRule>
    <cfRule type="cellIs" dxfId="592" priority="596" operator="lessThan">
      <formula>$O$183</formula>
    </cfRule>
  </conditionalFormatting>
  <conditionalFormatting sqref="AP183">
    <cfRule type="containsText" dxfId="591" priority="589" operator="containsText" text="Score">
      <formula>NOT(ISERROR(SEARCH("Score",AP183)))</formula>
    </cfRule>
    <cfRule type="cellIs" dxfId="590" priority="590" operator="greaterThan">
      <formula>$O$183</formula>
    </cfRule>
    <cfRule type="cellIs" dxfId="589" priority="591" operator="equal">
      <formula>$O$183</formula>
    </cfRule>
    <cfRule type="cellIs" dxfId="588" priority="592" operator="lessThan">
      <formula>$O$183</formula>
    </cfRule>
  </conditionalFormatting>
  <conditionalFormatting sqref="AQ183">
    <cfRule type="containsText" dxfId="587" priority="585" operator="containsText" text="Score">
      <formula>NOT(ISERROR(SEARCH("Score",AQ183)))</formula>
    </cfRule>
    <cfRule type="cellIs" dxfId="586" priority="586" operator="greaterThan">
      <formula>$O$183</formula>
    </cfRule>
    <cfRule type="cellIs" dxfId="585" priority="587" operator="equal">
      <formula>$O$183</formula>
    </cfRule>
    <cfRule type="cellIs" dxfId="584" priority="588" operator="lessThan">
      <formula>$O$183</formula>
    </cfRule>
  </conditionalFormatting>
  <conditionalFormatting sqref="AR183">
    <cfRule type="containsText" dxfId="583" priority="581" operator="containsText" text="Score">
      <formula>NOT(ISERROR(SEARCH("Score",AR183)))</formula>
    </cfRule>
    <cfRule type="cellIs" dxfId="582" priority="582" operator="greaterThan">
      <formula>$O$183</formula>
    </cfRule>
    <cfRule type="cellIs" dxfId="581" priority="583" operator="equal">
      <formula>$O$183</formula>
    </cfRule>
    <cfRule type="cellIs" dxfId="580" priority="584" operator="lessThan">
      <formula>$O$183</formula>
    </cfRule>
  </conditionalFormatting>
  <conditionalFormatting sqref="AS183">
    <cfRule type="containsText" dxfId="579" priority="577" operator="containsText" text="Score">
      <formula>NOT(ISERROR(SEARCH("Score",AS183)))</formula>
    </cfRule>
    <cfRule type="cellIs" dxfId="578" priority="578" operator="greaterThan">
      <formula>$O$183</formula>
    </cfRule>
    <cfRule type="cellIs" dxfId="577" priority="579" operator="equal">
      <formula>$O$183</formula>
    </cfRule>
    <cfRule type="cellIs" dxfId="576" priority="580" operator="lessThan">
      <formula>$O$183</formula>
    </cfRule>
  </conditionalFormatting>
  <conditionalFormatting sqref="AT183">
    <cfRule type="containsText" dxfId="575" priority="573" operator="containsText" text="Score">
      <formula>NOT(ISERROR(SEARCH("Score",AT183)))</formula>
    </cfRule>
    <cfRule type="cellIs" dxfId="574" priority="574" operator="greaterThan">
      <formula>$O$183</formula>
    </cfRule>
    <cfRule type="cellIs" dxfId="573" priority="575" operator="equal">
      <formula>$O$183</formula>
    </cfRule>
    <cfRule type="cellIs" dxfId="572" priority="576" operator="lessThan">
      <formula>$O$183</formula>
    </cfRule>
  </conditionalFormatting>
  <conditionalFormatting sqref="AU183">
    <cfRule type="containsText" dxfId="571" priority="569" operator="containsText" text="Score">
      <formula>NOT(ISERROR(SEARCH("Score",AU183)))</formula>
    </cfRule>
    <cfRule type="cellIs" dxfId="570" priority="570" operator="greaterThan">
      <formula>$O$183</formula>
    </cfRule>
    <cfRule type="cellIs" dxfId="569" priority="571" operator="equal">
      <formula>$O$183</formula>
    </cfRule>
    <cfRule type="cellIs" dxfId="568" priority="572" operator="lessThan">
      <formula>$O$183</formula>
    </cfRule>
  </conditionalFormatting>
  <conditionalFormatting sqref="AV183">
    <cfRule type="containsText" dxfId="567" priority="565" operator="containsText" text="Score">
      <formula>NOT(ISERROR(SEARCH("Score",AV183)))</formula>
    </cfRule>
    <cfRule type="cellIs" dxfId="566" priority="566" operator="greaterThan">
      <formula>$O$183</formula>
    </cfRule>
    <cfRule type="cellIs" dxfId="565" priority="567" operator="equal">
      <formula>$O$183</formula>
    </cfRule>
    <cfRule type="cellIs" dxfId="564" priority="568" operator="lessThan">
      <formula>$O$183</formula>
    </cfRule>
  </conditionalFormatting>
  <conditionalFormatting sqref="AW183">
    <cfRule type="containsText" dxfId="563" priority="561" operator="containsText" text="Score">
      <formula>NOT(ISERROR(SEARCH("Score",AW183)))</formula>
    </cfRule>
    <cfRule type="cellIs" dxfId="562" priority="562" operator="greaterThan">
      <formula>$O$183</formula>
    </cfRule>
    <cfRule type="cellIs" dxfId="561" priority="563" operator="equal">
      <formula>$O$183</formula>
    </cfRule>
    <cfRule type="cellIs" dxfId="560" priority="564" operator="lessThan">
      <formula>$O$183</formula>
    </cfRule>
  </conditionalFormatting>
  <conditionalFormatting sqref="AX183">
    <cfRule type="containsText" dxfId="559" priority="557" operator="containsText" text="Score">
      <formula>NOT(ISERROR(SEARCH("Score",AX183)))</formula>
    </cfRule>
    <cfRule type="cellIs" dxfId="558" priority="558" operator="greaterThan">
      <formula>$O$183</formula>
    </cfRule>
    <cfRule type="cellIs" dxfId="557" priority="559" operator="equal">
      <formula>$O$183</formula>
    </cfRule>
    <cfRule type="cellIs" dxfId="556" priority="560" operator="lessThan">
      <formula>$O$183</formula>
    </cfRule>
  </conditionalFormatting>
  <conditionalFormatting sqref="AY183">
    <cfRule type="containsText" dxfId="555" priority="553" operator="containsText" text="Score">
      <formula>NOT(ISERROR(SEARCH("Score",AY183)))</formula>
    </cfRule>
    <cfRule type="cellIs" dxfId="554" priority="554" operator="greaterThan">
      <formula>$O$183</formula>
    </cfRule>
    <cfRule type="cellIs" dxfId="553" priority="555" operator="equal">
      <formula>$O$183</formula>
    </cfRule>
    <cfRule type="cellIs" dxfId="552" priority="556" operator="lessThan">
      <formula>$O$183</formula>
    </cfRule>
  </conditionalFormatting>
  <conditionalFormatting sqref="AZ183">
    <cfRule type="containsText" dxfId="551" priority="549" operator="containsText" text="Score">
      <formula>NOT(ISERROR(SEARCH("Score",AZ183)))</formula>
    </cfRule>
    <cfRule type="cellIs" dxfId="550" priority="550" operator="greaterThan">
      <formula>$O$183</formula>
    </cfRule>
    <cfRule type="cellIs" dxfId="549" priority="551" operator="equal">
      <formula>$O$183</formula>
    </cfRule>
    <cfRule type="cellIs" dxfId="548" priority="552" operator="lessThan">
      <formula>$O$183</formula>
    </cfRule>
  </conditionalFormatting>
  <conditionalFormatting sqref="BA183">
    <cfRule type="containsText" dxfId="547" priority="545" operator="containsText" text="Score">
      <formula>NOT(ISERROR(SEARCH("Score",BA183)))</formula>
    </cfRule>
    <cfRule type="cellIs" dxfId="546" priority="546" operator="greaterThan">
      <formula>$O$183</formula>
    </cfRule>
    <cfRule type="cellIs" dxfId="545" priority="547" operator="equal">
      <formula>$O$183</formula>
    </cfRule>
    <cfRule type="cellIs" dxfId="544" priority="548" operator="lessThan">
      <formula>$O$183</formula>
    </cfRule>
  </conditionalFormatting>
  <conditionalFormatting sqref="BB183">
    <cfRule type="containsText" dxfId="543" priority="541" operator="containsText" text="Score">
      <formula>NOT(ISERROR(SEARCH("Score",BB183)))</formula>
    </cfRule>
    <cfRule type="cellIs" dxfId="542" priority="542" operator="greaterThan">
      <formula>$O$183</formula>
    </cfRule>
    <cfRule type="cellIs" dxfId="541" priority="543" operator="equal">
      <formula>$O$183</formula>
    </cfRule>
    <cfRule type="cellIs" dxfId="540" priority="544" operator="lessThan">
      <formula>$O$183</formula>
    </cfRule>
  </conditionalFormatting>
  <conditionalFormatting sqref="BC183">
    <cfRule type="containsText" dxfId="539" priority="537" operator="containsText" text="Score">
      <formula>NOT(ISERROR(SEARCH("Score",BC183)))</formula>
    </cfRule>
    <cfRule type="cellIs" dxfId="538" priority="538" operator="greaterThan">
      <formula>$O$183</formula>
    </cfRule>
    <cfRule type="cellIs" dxfId="537" priority="539" operator="equal">
      <formula>$O$183</formula>
    </cfRule>
    <cfRule type="cellIs" dxfId="536" priority="540" operator="lessThan">
      <formula>$O$183</formula>
    </cfRule>
  </conditionalFormatting>
  <conditionalFormatting sqref="BD183">
    <cfRule type="containsText" dxfId="535" priority="533" operator="containsText" text="Score">
      <formula>NOT(ISERROR(SEARCH("Score",BD183)))</formula>
    </cfRule>
    <cfRule type="cellIs" dxfId="534" priority="534" operator="greaterThan">
      <formula>$O$183</formula>
    </cfRule>
    <cfRule type="cellIs" dxfId="533" priority="535" operator="equal">
      <formula>$O$183</formula>
    </cfRule>
    <cfRule type="cellIs" dxfId="532" priority="536" operator="lessThan">
      <formula>$O$183</formula>
    </cfRule>
  </conditionalFormatting>
  <conditionalFormatting sqref="BE183">
    <cfRule type="containsText" dxfId="531" priority="529" operator="containsText" text="Score">
      <formula>NOT(ISERROR(SEARCH("Score",BE183)))</formula>
    </cfRule>
    <cfRule type="cellIs" dxfId="530" priority="530" operator="greaterThan">
      <formula>$O$183</formula>
    </cfRule>
    <cfRule type="cellIs" dxfId="529" priority="531" operator="equal">
      <formula>$O$183</formula>
    </cfRule>
    <cfRule type="cellIs" dxfId="528" priority="532" operator="lessThan">
      <formula>$O$183</formula>
    </cfRule>
  </conditionalFormatting>
  <conditionalFormatting sqref="BF183">
    <cfRule type="containsText" dxfId="527" priority="525" operator="containsText" text="Score">
      <formula>NOT(ISERROR(SEARCH("Score",BF183)))</formula>
    </cfRule>
    <cfRule type="cellIs" dxfId="526" priority="526" operator="greaterThan">
      <formula>$O$183</formula>
    </cfRule>
    <cfRule type="cellIs" dxfId="525" priority="527" operator="equal">
      <formula>$O$183</formula>
    </cfRule>
    <cfRule type="cellIs" dxfId="524" priority="528" operator="lessThan">
      <formula>$O$183</formula>
    </cfRule>
  </conditionalFormatting>
  <conditionalFormatting sqref="BG183">
    <cfRule type="containsText" dxfId="523" priority="521" operator="containsText" text="Score">
      <formula>NOT(ISERROR(SEARCH("Score",BG183)))</formula>
    </cfRule>
    <cfRule type="cellIs" dxfId="522" priority="522" operator="greaterThan">
      <formula>$O$183</formula>
    </cfRule>
    <cfRule type="cellIs" dxfId="521" priority="523" operator="equal">
      <formula>$O$183</formula>
    </cfRule>
    <cfRule type="cellIs" dxfId="520" priority="524" operator="lessThan">
      <formula>$O$183</formula>
    </cfRule>
  </conditionalFormatting>
  <conditionalFormatting sqref="BH183">
    <cfRule type="containsText" dxfId="519" priority="517" operator="containsText" text="Score">
      <formula>NOT(ISERROR(SEARCH("Score",BH183)))</formula>
    </cfRule>
    <cfRule type="cellIs" dxfId="518" priority="518" operator="greaterThan">
      <formula>$O$183</formula>
    </cfRule>
    <cfRule type="cellIs" dxfId="517" priority="519" operator="equal">
      <formula>$O$183</formula>
    </cfRule>
    <cfRule type="cellIs" dxfId="516" priority="520" operator="lessThan">
      <formula>$O$183</formula>
    </cfRule>
  </conditionalFormatting>
  <conditionalFormatting sqref="BI183">
    <cfRule type="containsText" dxfId="515" priority="513" operator="containsText" text="Score">
      <formula>NOT(ISERROR(SEARCH("Score",BI183)))</formula>
    </cfRule>
    <cfRule type="cellIs" dxfId="514" priority="514" operator="greaterThan">
      <formula>$O$183</formula>
    </cfRule>
    <cfRule type="cellIs" dxfId="513" priority="515" operator="equal">
      <formula>$O$183</formula>
    </cfRule>
    <cfRule type="cellIs" dxfId="512" priority="516" operator="lessThan">
      <formula>$O$183</formula>
    </cfRule>
  </conditionalFormatting>
  <conditionalFormatting sqref="BJ183">
    <cfRule type="containsText" dxfId="511" priority="509" operator="containsText" text="Score">
      <formula>NOT(ISERROR(SEARCH("Score",BJ183)))</formula>
    </cfRule>
    <cfRule type="cellIs" dxfId="510" priority="510" operator="greaterThan">
      <formula>$O$183</formula>
    </cfRule>
    <cfRule type="cellIs" dxfId="509" priority="511" operator="equal">
      <formula>$O$183</formula>
    </cfRule>
    <cfRule type="cellIs" dxfId="508" priority="512" operator="lessThan">
      <formula>$O$183</formula>
    </cfRule>
  </conditionalFormatting>
  <conditionalFormatting sqref="BK183">
    <cfRule type="containsText" dxfId="507" priority="505" operator="containsText" text="Score">
      <formula>NOT(ISERROR(SEARCH("Score",BK183)))</formula>
    </cfRule>
    <cfRule type="cellIs" dxfId="506" priority="506" operator="greaterThan">
      <formula>$O$183</formula>
    </cfRule>
    <cfRule type="cellIs" dxfId="505" priority="507" operator="equal">
      <formula>$O$183</formula>
    </cfRule>
    <cfRule type="cellIs" dxfId="504" priority="508" operator="lessThan">
      <formula>$O$183</formula>
    </cfRule>
  </conditionalFormatting>
  <conditionalFormatting sqref="BL183">
    <cfRule type="containsText" dxfId="503" priority="501" operator="containsText" text="Score">
      <formula>NOT(ISERROR(SEARCH("Score",BL183)))</formula>
    </cfRule>
    <cfRule type="cellIs" dxfId="502" priority="502" operator="greaterThan">
      <formula>$O$183</formula>
    </cfRule>
    <cfRule type="cellIs" dxfId="501" priority="503" operator="equal">
      <formula>$O$183</formula>
    </cfRule>
    <cfRule type="cellIs" dxfId="500" priority="504" operator="lessThan">
      <formula>$O$183</formula>
    </cfRule>
  </conditionalFormatting>
  <conditionalFormatting sqref="BM183">
    <cfRule type="containsText" dxfId="499" priority="497" operator="containsText" text="Score">
      <formula>NOT(ISERROR(SEARCH("Score",BM183)))</formula>
    </cfRule>
    <cfRule type="cellIs" dxfId="498" priority="498" operator="greaterThan">
      <formula>$O$183</formula>
    </cfRule>
    <cfRule type="cellIs" dxfId="497" priority="499" operator="equal">
      <formula>$O$183</formula>
    </cfRule>
    <cfRule type="cellIs" dxfId="496" priority="500" operator="lessThan">
      <formula>$O$183</formula>
    </cfRule>
  </conditionalFormatting>
  <conditionalFormatting sqref="BN183">
    <cfRule type="containsText" dxfId="495" priority="493" operator="containsText" text="Score">
      <formula>NOT(ISERROR(SEARCH("Score",BN183)))</formula>
    </cfRule>
    <cfRule type="cellIs" dxfId="494" priority="494" operator="greaterThan">
      <formula>$O$183</formula>
    </cfRule>
    <cfRule type="cellIs" dxfId="493" priority="495" operator="equal">
      <formula>$O$183</formula>
    </cfRule>
    <cfRule type="cellIs" dxfId="492" priority="496" operator="lessThan">
      <formula>$O$183</formula>
    </cfRule>
  </conditionalFormatting>
  <conditionalFormatting sqref="BO183">
    <cfRule type="containsText" dxfId="491" priority="489" operator="containsText" text="Score">
      <formula>NOT(ISERROR(SEARCH("Score",BO183)))</formula>
    </cfRule>
    <cfRule type="cellIs" dxfId="490" priority="490" operator="greaterThan">
      <formula>$O$183</formula>
    </cfRule>
    <cfRule type="cellIs" dxfId="489" priority="491" operator="equal">
      <formula>$O$183</formula>
    </cfRule>
    <cfRule type="cellIs" dxfId="488" priority="492" operator="lessThan">
      <formula>$O$183</formula>
    </cfRule>
  </conditionalFormatting>
  <conditionalFormatting sqref="BP183">
    <cfRule type="containsText" dxfId="487" priority="485" operator="containsText" text="Score">
      <formula>NOT(ISERROR(SEARCH("Score",BP183)))</formula>
    </cfRule>
    <cfRule type="cellIs" dxfId="486" priority="486" operator="greaterThan">
      <formula>$O$183</formula>
    </cfRule>
    <cfRule type="cellIs" dxfId="485" priority="487" operator="equal">
      <formula>$O$183</formula>
    </cfRule>
    <cfRule type="cellIs" dxfId="484" priority="488" operator="lessThan">
      <formula>$O$183</formula>
    </cfRule>
  </conditionalFormatting>
  <conditionalFormatting sqref="BQ183">
    <cfRule type="containsText" dxfId="483" priority="481" operator="containsText" text="Score">
      <formula>NOT(ISERROR(SEARCH("Score",BQ183)))</formula>
    </cfRule>
    <cfRule type="cellIs" dxfId="482" priority="482" operator="greaterThan">
      <formula>$O$183</formula>
    </cfRule>
    <cfRule type="cellIs" dxfId="481" priority="483" operator="equal">
      <formula>$O$183</formula>
    </cfRule>
    <cfRule type="cellIs" dxfId="480" priority="484" operator="lessThan">
      <formula>$O$183</formula>
    </cfRule>
  </conditionalFormatting>
  <conditionalFormatting sqref="AN187">
    <cfRule type="containsText" dxfId="479" priority="477" operator="containsText" text="Score">
      <formula>NOT(ISERROR(SEARCH("Score",AN187)))</formula>
    </cfRule>
    <cfRule type="cellIs" dxfId="478" priority="478" operator="greaterThan">
      <formula>$O$187</formula>
    </cfRule>
    <cfRule type="cellIs" dxfId="477" priority="479" operator="equal">
      <formula>$O$187</formula>
    </cfRule>
    <cfRule type="cellIs" dxfId="476" priority="480" operator="lessThan">
      <formula>$O$187</formula>
    </cfRule>
  </conditionalFormatting>
  <conditionalFormatting sqref="AO187">
    <cfRule type="containsText" dxfId="475" priority="473" operator="containsText" text="Score">
      <formula>NOT(ISERROR(SEARCH("Score",AO187)))</formula>
    </cfRule>
    <cfRule type="cellIs" dxfId="474" priority="474" operator="greaterThan">
      <formula>$O$187</formula>
    </cfRule>
    <cfRule type="cellIs" dxfId="473" priority="475" operator="equal">
      <formula>$O$187</formula>
    </cfRule>
    <cfRule type="cellIs" dxfId="472" priority="476" operator="lessThan">
      <formula>$O$187</formula>
    </cfRule>
  </conditionalFormatting>
  <conditionalFormatting sqref="AP187">
    <cfRule type="containsText" dxfId="471" priority="469" operator="containsText" text="Score">
      <formula>NOT(ISERROR(SEARCH("Score",AP187)))</formula>
    </cfRule>
    <cfRule type="cellIs" dxfId="470" priority="470" operator="greaterThan">
      <formula>$O$187</formula>
    </cfRule>
    <cfRule type="cellIs" dxfId="469" priority="471" operator="equal">
      <formula>$O$187</formula>
    </cfRule>
    <cfRule type="cellIs" dxfId="468" priority="472" operator="lessThan">
      <formula>$O$187</formula>
    </cfRule>
  </conditionalFormatting>
  <conditionalFormatting sqref="AQ187">
    <cfRule type="containsText" dxfId="467" priority="465" operator="containsText" text="Score">
      <formula>NOT(ISERROR(SEARCH("Score",AQ187)))</formula>
    </cfRule>
    <cfRule type="cellIs" dxfId="466" priority="466" operator="greaterThan">
      <formula>$O$187</formula>
    </cfRule>
    <cfRule type="cellIs" dxfId="465" priority="467" operator="equal">
      <formula>$O$187</formula>
    </cfRule>
    <cfRule type="cellIs" dxfId="464" priority="468" operator="lessThan">
      <formula>$O$187</formula>
    </cfRule>
  </conditionalFormatting>
  <conditionalFormatting sqref="AR187">
    <cfRule type="containsText" dxfId="463" priority="461" operator="containsText" text="Score">
      <formula>NOT(ISERROR(SEARCH("Score",AR187)))</formula>
    </cfRule>
    <cfRule type="cellIs" dxfId="462" priority="462" operator="greaterThan">
      <formula>$O$187</formula>
    </cfRule>
    <cfRule type="cellIs" dxfId="461" priority="463" operator="equal">
      <formula>$O$187</formula>
    </cfRule>
    <cfRule type="cellIs" dxfId="460" priority="464" operator="lessThan">
      <formula>$O$187</formula>
    </cfRule>
  </conditionalFormatting>
  <conditionalFormatting sqref="AS187">
    <cfRule type="containsText" dxfId="459" priority="457" operator="containsText" text="Score">
      <formula>NOT(ISERROR(SEARCH("Score",AS187)))</formula>
    </cfRule>
    <cfRule type="cellIs" dxfId="458" priority="458" operator="greaterThan">
      <formula>$O$187</formula>
    </cfRule>
    <cfRule type="cellIs" dxfId="457" priority="459" operator="equal">
      <formula>$O$187</formula>
    </cfRule>
    <cfRule type="cellIs" dxfId="456" priority="460" operator="lessThan">
      <formula>$O$187</formula>
    </cfRule>
  </conditionalFormatting>
  <conditionalFormatting sqref="AT187">
    <cfRule type="containsText" dxfId="455" priority="453" operator="containsText" text="Score">
      <formula>NOT(ISERROR(SEARCH("Score",AT187)))</formula>
    </cfRule>
    <cfRule type="cellIs" dxfId="454" priority="454" operator="greaterThan">
      <formula>$O$187</formula>
    </cfRule>
    <cfRule type="cellIs" dxfId="453" priority="455" operator="equal">
      <formula>$O$187</formula>
    </cfRule>
    <cfRule type="cellIs" dxfId="452" priority="456" operator="lessThan">
      <formula>$O$187</formula>
    </cfRule>
  </conditionalFormatting>
  <conditionalFormatting sqref="AU187">
    <cfRule type="containsText" dxfId="451" priority="449" operator="containsText" text="Score">
      <formula>NOT(ISERROR(SEARCH("Score",AU187)))</formula>
    </cfRule>
    <cfRule type="cellIs" dxfId="450" priority="450" operator="greaterThan">
      <formula>$O$187</formula>
    </cfRule>
    <cfRule type="cellIs" dxfId="449" priority="451" operator="equal">
      <formula>$O$187</formula>
    </cfRule>
    <cfRule type="cellIs" dxfId="448" priority="452" operator="lessThan">
      <formula>$O$187</formula>
    </cfRule>
  </conditionalFormatting>
  <conditionalFormatting sqref="AV187">
    <cfRule type="containsText" dxfId="447" priority="445" operator="containsText" text="Score">
      <formula>NOT(ISERROR(SEARCH("Score",AV187)))</formula>
    </cfRule>
    <cfRule type="cellIs" dxfId="446" priority="446" operator="greaterThan">
      <formula>$O$187</formula>
    </cfRule>
    <cfRule type="cellIs" dxfId="445" priority="447" operator="equal">
      <formula>$O$187</formula>
    </cfRule>
    <cfRule type="cellIs" dxfId="444" priority="448" operator="lessThan">
      <formula>$O$187</formula>
    </cfRule>
  </conditionalFormatting>
  <conditionalFormatting sqref="AW187">
    <cfRule type="containsText" dxfId="443" priority="441" operator="containsText" text="Score">
      <formula>NOT(ISERROR(SEARCH("Score",AW187)))</formula>
    </cfRule>
    <cfRule type="cellIs" dxfId="442" priority="442" operator="greaterThan">
      <formula>$O$187</formula>
    </cfRule>
    <cfRule type="cellIs" dxfId="441" priority="443" operator="equal">
      <formula>$O$187</formula>
    </cfRule>
    <cfRule type="cellIs" dxfId="440" priority="444" operator="lessThan">
      <formula>$O$187</formula>
    </cfRule>
  </conditionalFormatting>
  <conditionalFormatting sqref="AX187">
    <cfRule type="containsText" dxfId="439" priority="437" operator="containsText" text="Score">
      <formula>NOT(ISERROR(SEARCH("Score",AX187)))</formula>
    </cfRule>
    <cfRule type="cellIs" dxfId="438" priority="438" operator="greaterThan">
      <formula>$O$187</formula>
    </cfRule>
    <cfRule type="cellIs" dxfId="437" priority="439" operator="equal">
      <formula>$O$187</formula>
    </cfRule>
    <cfRule type="cellIs" dxfId="436" priority="440" operator="lessThan">
      <formula>$O$187</formula>
    </cfRule>
  </conditionalFormatting>
  <conditionalFormatting sqref="AY187">
    <cfRule type="containsText" dxfId="435" priority="433" operator="containsText" text="Score">
      <formula>NOT(ISERROR(SEARCH("Score",AY187)))</formula>
    </cfRule>
    <cfRule type="cellIs" dxfId="434" priority="434" operator="greaterThan">
      <formula>$O$187</formula>
    </cfRule>
    <cfRule type="cellIs" dxfId="433" priority="435" operator="equal">
      <formula>$O$187</formula>
    </cfRule>
    <cfRule type="cellIs" dxfId="432" priority="436" operator="lessThan">
      <formula>$O$187</formula>
    </cfRule>
  </conditionalFormatting>
  <conditionalFormatting sqref="AZ187">
    <cfRule type="containsText" dxfId="431" priority="429" operator="containsText" text="Score">
      <formula>NOT(ISERROR(SEARCH("Score",AZ187)))</formula>
    </cfRule>
    <cfRule type="cellIs" dxfId="430" priority="430" operator="greaterThan">
      <formula>$O$187</formula>
    </cfRule>
    <cfRule type="cellIs" dxfId="429" priority="431" operator="equal">
      <formula>$O$187</formula>
    </cfRule>
    <cfRule type="cellIs" dxfId="428" priority="432" operator="lessThan">
      <formula>$O$187</formula>
    </cfRule>
  </conditionalFormatting>
  <conditionalFormatting sqref="BA187">
    <cfRule type="containsText" dxfId="427" priority="425" operator="containsText" text="Score">
      <formula>NOT(ISERROR(SEARCH("Score",BA187)))</formula>
    </cfRule>
    <cfRule type="cellIs" dxfId="426" priority="426" operator="greaterThan">
      <formula>$O$187</formula>
    </cfRule>
    <cfRule type="cellIs" dxfId="425" priority="427" operator="equal">
      <formula>$O$187</formula>
    </cfRule>
    <cfRule type="cellIs" dxfId="424" priority="428" operator="lessThan">
      <formula>$O$187</formula>
    </cfRule>
  </conditionalFormatting>
  <conditionalFormatting sqref="BB187">
    <cfRule type="containsText" dxfId="423" priority="421" operator="containsText" text="Score">
      <formula>NOT(ISERROR(SEARCH("Score",BB187)))</formula>
    </cfRule>
    <cfRule type="cellIs" dxfId="422" priority="422" operator="greaterThan">
      <formula>$O$187</formula>
    </cfRule>
    <cfRule type="cellIs" dxfId="421" priority="423" operator="equal">
      <formula>$O$187</formula>
    </cfRule>
    <cfRule type="cellIs" dxfId="420" priority="424" operator="lessThan">
      <formula>$O$187</formula>
    </cfRule>
  </conditionalFormatting>
  <conditionalFormatting sqref="BC187">
    <cfRule type="containsText" dxfId="419" priority="417" operator="containsText" text="Score">
      <formula>NOT(ISERROR(SEARCH("Score",BC187)))</formula>
    </cfRule>
    <cfRule type="cellIs" dxfId="418" priority="418" operator="greaterThan">
      <formula>$O$187</formula>
    </cfRule>
    <cfRule type="cellIs" dxfId="417" priority="419" operator="equal">
      <formula>$O$187</formula>
    </cfRule>
    <cfRule type="cellIs" dxfId="416" priority="420" operator="lessThan">
      <formula>$O$187</formula>
    </cfRule>
  </conditionalFormatting>
  <conditionalFormatting sqref="BD187">
    <cfRule type="containsText" dxfId="415" priority="413" operator="containsText" text="Score">
      <formula>NOT(ISERROR(SEARCH("Score",BD187)))</formula>
    </cfRule>
    <cfRule type="cellIs" dxfId="414" priority="414" operator="greaterThan">
      <formula>$O$187</formula>
    </cfRule>
    <cfRule type="cellIs" dxfId="413" priority="415" operator="equal">
      <formula>$O$187</formula>
    </cfRule>
    <cfRule type="cellIs" dxfId="412" priority="416" operator="lessThan">
      <formula>$O$187</formula>
    </cfRule>
  </conditionalFormatting>
  <conditionalFormatting sqref="BE187">
    <cfRule type="containsText" dxfId="411" priority="409" operator="containsText" text="Score">
      <formula>NOT(ISERROR(SEARCH("Score",BE187)))</formula>
    </cfRule>
    <cfRule type="cellIs" dxfId="410" priority="410" operator="greaterThan">
      <formula>$O$187</formula>
    </cfRule>
    <cfRule type="cellIs" dxfId="409" priority="411" operator="equal">
      <formula>$O$187</formula>
    </cfRule>
    <cfRule type="cellIs" dxfId="408" priority="412" operator="lessThan">
      <formula>$O$187</formula>
    </cfRule>
  </conditionalFormatting>
  <conditionalFormatting sqref="BF187">
    <cfRule type="containsText" dxfId="407" priority="405" operator="containsText" text="Score">
      <formula>NOT(ISERROR(SEARCH("Score",BF187)))</formula>
    </cfRule>
    <cfRule type="cellIs" dxfId="406" priority="406" operator="greaterThan">
      <formula>$O$187</formula>
    </cfRule>
    <cfRule type="cellIs" dxfId="405" priority="407" operator="equal">
      <formula>$O$187</formula>
    </cfRule>
    <cfRule type="cellIs" dxfId="404" priority="408" operator="lessThan">
      <formula>$O$187</formula>
    </cfRule>
  </conditionalFormatting>
  <conditionalFormatting sqref="BG187">
    <cfRule type="containsText" dxfId="403" priority="401" operator="containsText" text="Score">
      <formula>NOT(ISERROR(SEARCH("Score",BG187)))</formula>
    </cfRule>
    <cfRule type="cellIs" dxfId="402" priority="402" operator="greaterThan">
      <formula>$O$187</formula>
    </cfRule>
    <cfRule type="cellIs" dxfId="401" priority="403" operator="equal">
      <formula>$O$187</formula>
    </cfRule>
    <cfRule type="cellIs" dxfId="400" priority="404" operator="lessThan">
      <formula>$O$187</formula>
    </cfRule>
  </conditionalFormatting>
  <conditionalFormatting sqref="BH187">
    <cfRule type="containsText" dxfId="399" priority="397" operator="containsText" text="Score">
      <formula>NOT(ISERROR(SEARCH("Score",BH187)))</formula>
    </cfRule>
    <cfRule type="cellIs" dxfId="398" priority="398" operator="greaterThan">
      <formula>$O$187</formula>
    </cfRule>
    <cfRule type="cellIs" dxfId="397" priority="399" operator="equal">
      <formula>$O$187</formula>
    </cfRule>
    <cfRule type="cellIs" dxfId="396" priority="400" operator="lessThan">
      <formula>$O$187</formula>
    </cfRule>
  </conditionalFormatting>
  <conditionalFormatting sqref="BI187">
    <cfRule type="containsText" dxfId="395" priority="393" operator="containsText" text="Score">
      <formula>NOT(ISERROR(SEARCH("Score",BI187)))</formula>
    </cfRule>
    <cfRule type="cellIs" dxfId="394" priority="394" operator="greaterThan">
      <formula>$O$187</formula>
    </cfRule>
    <cfRule type="cellIs" dxfId="393" priority="395" operator="equal">
      <formula>$O$187</formula>
    </cfRule>
    <cfRule type="cellIs" dxfId="392" priority="396" operator="lessThan">
      <formula>$O$187</formula>
    </cfRule>
  </conditionalFormatting>
  <conditionalFormatting sqref="BJ187">
    <cfRule type="containsText" dxfId="391" priority="389" operator="containsText" text="Score">
      <formula>NOT(ISERROR(SEARCH("Score",BJ187)))</formula>
    </cfRule>
    <cfRule type="cellIs" dxfId="390" priority="390" operator="greaterThan">
      <formula>$O$187</formula>
    </cfRule>
    <cfRule type="cellIs" dxfId="389" priority="391" operator="equal">
      <formula>$O$187</formula>
    </cfRule>
    <cfRule type="cellIs" dxfId="388" priority="392" operator="lessThan">
      <formula>$O$187</formula>
    </cfRule>
  </conditionalFormatting>
  <conditionalFormatting sqref="BK187">
    <cfRule type="containsText" dxfId="387" priority="385" operator="containsText" text="Score">
      <formula>NOT(ISERROR(SEARCH("Score",BK187)))</formula>
    </cfRule>
    <cfRule type="cellIs" dxfId="386" priority="386" operator="greaterThan">
      <formula>$O$187</formula>
    </cfRule>
    <cfRule type="cellIs" dxfId="385" priority="387" operator="equal">
      <formula>$O$187</formula>
    </cfRule>
    <cfRule type="cellIs" dxfId="384" priority="388" operator="lessThan">
      <formula>$O$187</formula>
    </cfRule>
  </conditionalFormatting>
  <conditionalFormatting sqref="BL187">
    <cfRule type="containsText" dxfId="383" priority="381" operator="containsText" text="Score">
      <formula>NOT(ISERROR(SEARCH("Score",BL187)))</formula>
    </cfRule>
    <cfRule type="cellIs" dxfId="382" priority="382" operator="greaterThan">
      <formula>$O$187</formula>
    </cfRule>
    <cfRule type="cellIs" dxfId="381" priority="383" operator="equal">
      <formula>$O$187</formula>
    </cfRule>
    <cfRule type="cellIs" dxfId="380" priority="384" operator="lessThan">
      <formula>$O$187</formula>
    </cfRule>
  </conditionalFormatting>
  <conditionalFormatting sqref="BM187">
    <cfRule type="containsText" dxfId="379" priority="377" operator="containsText" text="Score">
      <formula>NOT(ISERROR(SEARCH("Score",BM187)))</formula>
    </cfRule>
    <cfRule type="cellIs" dxfId="378" priority="378" operator="greaterThan">
      <formula>$O$187</formula>
    </cfRule>
    <cfRule type="cellIs" dxfId="377" priority="379" operator="equal">
      <formula>$O$187</formula>
    </cfRule>
    <cfRule type="cellIs" dxfId="376" priority="380" operator="lessThan">
      <formula>$O$187</formula>
    </cfRule>
  </conditionalFormatting>
  <conditionalFormatting sqref="BN187">
    <cfRule type="containsText" dxfId="375" priority="373" operator="containsText" text="Score">
      <formula>NOT(ISERROR(SEARCH("Score",BN187)))</formula>
    </cfRule>
    <cfRule type="cellIs" dxfId="374" priority="374" operator="greaterThan">
      <formula>$O$187</formula>
    </cfRule>
    <cfRule type="cellIs" dxfId="373" priority="375" operator="equal">
      <formula>$O$187</formula>
    </cfRule>
    <cfRule type="cellIs" dxfId="372" priority="376" operator="lessThan">
      <formula>$O$187</formula>
    </cfRule>
  </conditionalFormatting>
  <conditionalFormatting sqref="BO187">
    <cfRule type="containsText" dxfId="371" priority="369" operator="containsText" text="Score">
      <formula>NOT(ISERROR(SEARCH("Score",BO187)))</formula>
    </cfRule>
    <cfRule type="cellIs" dxfId="370" priority="370" operator="greaterThan">
      <formula>$O$187</formula>
    </cfRule>
    <cfRule type="cellIs" dxfId="369" priority="371" operator="equal">
      <formula>$O$187</formula>
    </cfRule>
    <cfRule type="cellIs" dxfId="368" priority="372" operator="lessThan">
      <formula>$O$187</formula>
    </cfRule>
  </conditionalFormatting>
  <conditionalFormatting sqref="BP187">
    <cfRule type="containsText" dxfId="367" priority="365" operator="containsText" text="Score">
      <formula>NOT(ISERROR(SEARCH("Score",BP187)))</formula>
    </cfRule>
    <cfRule type="cellIs" dxfId="366" priority="366" operator="greaterThan">
      <formula>$O$187</formula>
    </cfRule>
    <cfRule type="cellIs" dxfId="365" priority="367" operator="equal">
      <formula>$O$187</formula>
    </cfRule>
    <cfRule type="cellIs" dxfId="364" priority="368" operator="lessThan">
      <formula>$O$187</formula>
    </cfRule>
  </conditionalFormatting>
  <conditionalFormatting sqref="BQ187">
    <cfRule type="containsText" dxfId="363" priority="361" operator="containsText" text="Score">
      <formula>NOT(ISERROR(SEARCH("Score",BQ187)))</formula>
    </cfRule>
    <cfRule type="cellIs" dxfId="362" priority="362" operator="greaterThan">
      <formula>$O$187</formula>
    </cfRule>
    <cfRule type="cellIs" dxfId="361" priority="363" operator="equal">
      <formula>$O$187</formula>
    </cfRule>
    <cfRule type="cellIs" dxfId="360" priority="364" operator="lessThan">
      <formula>$O$187</formula>
    </cfRule>
  </conditionalFormatting>
  <conditionalFormatting sqref="AN191">
    <cfRule type="containsText" dxfId="359" priority="357" operator="containsText" text="Score">
      <formula>NOT(ISERROR(SEARCH("Score",AN191)))</formula>
    </cfRule>
    <cfRule type="cellIs" dxfId="358" priority="358" operator="greaterThan">
      <formula>$O$191</formula>
    </cfRule>
    <cfRule type="cellIs" dxfId="357" priority="359" operator="equal">
      <formula>$O$191</formula>
    </cfRule>
    <cfRule type="cellIs" dxfId="356" priority="360" operator="lessThan">
      <formula>$O$191</formula>
    </cfRule>
  </conditionalFormatting>
  <conditionalFormatting sqref="AO191">
    <cfRule type="containsText" dxfId="355" priority="353" operator="containsText" text="Score">
      <formula>NOT(ISERROR(SEARCH("Score",AO191)))</formula>
    </cfRule>
    <cfRule type="cellIs" dxfId="354" priority="354" operator="greaterThan">
      <formula>$O$191</formula>
    </cfRule>
    <cfRule type="cellIs" dxfId="353" priority="355" operator="equal">
      <formula>$O$191</formula>
    </cfRule>
    <cfRule type="cellIs" dxfId="352" priority="356" operator="lessThan">
      <formula>$O$191</formula>
    </cfRule>
  </conditionalFormatting>
  <conditionalFormatting sqref="AP191">
    <cfRule type="containsText" dxfId="351" priority="349" operator="containsText" text="Score">
      <formula>NOT(ISERROR(SEARCH("Score",AP191)))</formula>
    </cfRule>
    <cfRule type="cellIs" dxfId="350" priority="350" operator="greaterThan">
      <formula>$O$191</formula>
    </cfRule>
    <cfRule type="cellIs" dxfId="349" priority="351" operator="equal">
      <formula>$O$191</formula>
    </cfRule>
    <cfRule type="cellIs" dxfId="348" priority="352" operator="lessThan">
      <formula>$O$191</formula>
    </cfRule>
  </conditionalFormatting>
  <conditionalFormatting sqref="AQ191">
    <cfRule type="containsText" dxfId="347" priority="345" operator="containsText" text="Score">
      <formula>NOT(ISERROR(SEARCH("Score",AQ191)))</formula>
    </cfRule>
    <cfRule type="cellIs" dxfId="346" priority="346" operator="greaterThan">
      <formula>$O$191</formula>
    </cfRule>
    <cfRule type="cellIs" dxfId="345" priority="347" operator="equal">
      <formula>$O$191</formula>
    </cfRule>
    <cfRule type="cellIs" dxfId="344" priority="348" operator="lessThan">
      <formula>$O$191</formula>
    </cfRule>
  </conditionalFormatting>
  <conditionalFormatting sqref="AR191">
    <cfRule type="containsText" dxfId="343" priority="341" operator="containsText" text="Score">
      <formula>NOT(ISERROR(SEARCH("Score",AR191)))</formula>
    </cfRule>
    <cfRule type="cellIs" dxfId="342" priority="342" operator="greaterThan">
      <formula>$O$191</formula>
    </cfRule>
    <cfRule type="cellIs" dxfId="341" priority="343" operator="equal">
      <formula>$O$191</formula>
    </cfRule>
    <cfRule type="cellIs" dxfId="340" priority="344" operator="lessThan">
      <formula>$O$191</formula>
    </cfRule>
  </conditionalFormatting>
  <conditionalFormatting sqref="AS191">
    <cfRule type="containsText" dxfId="339" priority="337" operator="containsText" text="Score">
      <formula>NOT(ISERROR(SEARCH("Score",AS191)))</formula>
    </cfRule>
    <cfRule type="cellIs" dxfId="338" priority="338" operator="greaterThan">
      <formula>$O$191</formula>
    </cfRule>
    <cfRule type="cellIs" dxfId="337" priority="339" operator="equal">
      <formula>$O$191</formula>
    </cfRule>
    <cfRule type="cellIs" dxfId="336" priority="340" operator="lessThan">
      <formula>$O$191</formula>
    </cfRule>
  </conditionalFormatting>
  <conditionalFormatting sqref="AT191">
    <cfRule type="containsText" dxfId="335" priority="333" operator="containsText" text="Score">
      <formula>NOT(ISERROR(SEARCH("Score",AT191)))</formula>
    </cfRule>
    <cfRule type="cellIs" dxfId="334" priority="334" operator="greaterThan">
      <formula>$O$191</formula>
    </cfRule>
    <cfRule type="cellIs" dxfId="333" priority="335" operator="equal">
      <formula>$O$191</formula>
    </cfRule>
    <cfRule type="cellIs" dxfId="332" priority="336" operator="lessThan">
      <formula>$O$191</formula>
    </cfRule>
  </conditionalFormatting>
  <conditionalFormatting sqref="AU191">
    <cfRule type="containsText" dxfId="331" priority="329" operator="containsText" text="Score">
      <formula>NOT(ISERROR(SEARCH("Score",AU191)))</formula>
    </cfRule>
    <cfRule type="cellIs" dxfId="330" priority="330" operator="greaterThan">
      <formula>$O$191</formula>
    </cfRule>
    <cfRule type="cellIs" dxfId="329" priority="331" operator="equal">
      <formula>$O$191</formula>
    </cfRule>
    <cfRule type="cellIs" dxfId="328" priority="332" operator="lessThan">
      <formula>$O$191</formula>
    </cfRule>
  </conditionalFormatting>
  <conditionalFormatting sqref="AV191">
    <cfRule type="containsText" dxfId="327" priority="325" operator="containsText" text="Score">
      <formula>NOT(ISERROR(SEARCH("Score",AV191)))</formula>
    </cfRule>
    <cfRule type="cellIs" dxfId="326" priority="326" operator="greaterThan">
      <formula>$O$191</formula>
    </cfRule>
    <cfRule type="cellIs" dxfId="325" priority="327" operator="equal">
      <formula>$O$191</formula>
    </cfRule>
    <cfRule type="cellIs" dxfId="324" priority="328" operator="lessThan">
      <formula>$O$191</formula>
    </cfRule>
  </conditionalFormatting>
  <conditionalFormatting sqref="AW191">
    <cfRule type="containsText" dxfId="323" priority="321" operator="containsText" text="Score">
      <formula>NOT(ISERROR(SEARCH("Score",AW191)))</formula>
    </cfRule>
    <cfRule type="cellIs" dxfId="322" priority="322" operator="greaterThan">
      <formula>$O$191</formula>
    </cfRule>
    <cfRule type="cellIs" dxfId="321" priority="323" operator="equal">
      <formula>$O$191</formula>
    </cfRule>
    <cfRule type="cellIs" dxfId="320" priority="324" operator="lessThan">
      <formula>$O$191</formula>
    </cfRule>
  </conditionalFormatting>
  <conditionalFormatting sqref="AX191">
    <cfRule type="containsText" dxfId="319" priority="317" operator="containsText" text="Score">
      <formula>NOT(ISERROR(SEARCH("Score",AX191)))</formula>
    </cfRule>
    <cfRule type="cellIs" dxfId="318" priority="318" operator="greaterThan">
      <formula>$O$191</formula>
    </cfRule>
    <cfRule type="cellIs" dxfId="317" priority="319" operator="equal">
      <formula>$O$191</formula>
    </cfRule>
    <cfRule type="cellIs" dxfId="316" priority="320" operator="lessThan">
      <formula>$O$191</formula>
    </cfRule>
  </conditionalFormatting>
  <conditionalFormatting sqref="AY191">
    <cfRule type="containsText" dxfId="315" priority="313" operator="containsText" text="Score">
      <formula>NOT(ISERROR(SEARCH("Score",AY191)))</formula>
    </cfRule>
    <cfRule type="cellIs" dxfId="314" priority="314" operator="greaterThan">
      <formula>$O$191</formula>
    </cfRule>
    <cfRule type="cellIs" dxfId="313" priority="315" operator="equal">
      <formula>$O$191</formula>
    </cfRule>
    <cfRule type="cellIs" dxfId="312" priority="316" operator="lessThan">
      <formula>$O$191</formula>
    </cfRule>
  </conditionalFormatting>
  <conditionalFormatting sqref="AZ191">
    <cfRule type="containsText" dxfId="311" priority="309" operator="containsText" text="Score">
      <formula>NOT(ISERROR(SEARCH("Score",AZ191)))</formula>
    </cfRule>
    <cfRule type="cellIs" dxfId="310" priority="310" operator="greaterThan">
      <formula>$O$191</formula>
    </cfRule>
    <cfRule type="cellIs" dxfId="309" priority="311" operator="equal">
      <formula>$O$191</formula>
    </cfRule>
    <cfRule type="cellIs" dxfId="308" priority="312" operator="lessThan">
      <formula>$O$191</formula>
    </cfRule>
  </conditionalFormatting>
  <conditionalFormatting sqref="BA191">
    <cfRule type="containsText" dxfId="307" priority="305" operator="containsText" text="Score">
      <formula>NOT(ISERROR(SEARCH("Score",BA191)))</formula>
    </cfRule>
    <cfRule type="cellIs" dxfId="306" priority="306" operator="greaterThan">
      <formula>$O$191</formula>
    </cfRule>
    <cfRule type="cellIs" dxfId="305" priority="307" operator="equal">
      <formula>$O$191</formula>
    </cfRule>
    <cfRule type="cellIs" dxfId="304" priority="308" operator="lessThan">
      <formula>$O$191</formula>
    </cfRule>
  </conditionalFormatting>
  <conditionalFormatting sqref="BB191">
    <cfRule type="containsText" dxfId="303" priority="301" operator="containsText" text="Score">
      <formula>NOT(ISERROR(SEARCH("Score",BB191)))</formula>
    </cfRule>
    <cfRule type="cellIs" dxfId="302" priority="302" operator="greaterThan">
      <formula>$O$191</formula>
    </cfRule>
    <cfRule type="cellIs" dxfId="301" priority="303" operator="equal">
      <formula>$O$191</formula>
    </cfRule>
    <cfRule type="cellIs" dxfId="300" priority="304" operator="lessThan">
      <formula>$O$191</formula>
    </cfRule>
  </conditionalFormatting>
  <conditionalFormatting sqref="BC191">
    <cfRule type="containsText" dxfId="299" priority="297" operator="containsText" text="Score">
      <formula>NOT(ISERROR(SEARCH("Score",BC191)))</formula>
    </cfRule>
    <cfRule type="cellIs" dxfId="298" priority="298" operator="greaterThan">
      <formula>$O$191</formula>
    </cfRule>
    <cfRule type="cellIs" dxfId="297" priority="299" operator="equal">
      <formula>$O$191</formula>
    </cfRule>
    <cfRule type="cellIs" dxfId="296" priority="300" operator="lessThan">
      <formula>$O$191</formula>
    </cfRule>
  </conditionalFormatting>
  <conditionalFormatting sqref="BD191">
    <cfRule type="containsText" dxfId="295" priority="293" operator="containsText" text="Score">
      <formula>NOT(ISERROR(SEARCH("Score",BD191)))</formula>
    </cfRule>
    <cfRule type="cellIs" dxfId="294" priority="294" operator="greaterThan">
      <formula>$O$191</formula>
    </cfRule>
    <cfRule type="cellIs" dxfId="293" priority="295" operator="equal">
      <formula>$O$191</formula>
    </cfRule>
    <cfRule type="cellIs" dxfId="292" priority="296" operator="lessThan">
      <formula>$O$191</formula>
    </cfRule>
  </conditionalFormatting>
  <conditionalFormatting sqref="BE191">
    <cfRule type="containsText" dxfId="291" priority="289" operator="containsText" text="Score">
      <formula>NOT(ISERROR(SEARCH("Score",BE191)))</formula>
    </cfRule>
    <cfRule type="cellIs" dxfId="290" priority="290" operator="greaterThan">
      <formula>$O$191</formula>
    </cfRule>
    <cfRule type="cellIs" dxfId="289" priority="291" operator="equal">
      <formula>$O$191</formula>
    </cfRule>
    <cfRule type="cellIs" dxfId="288" priority="292" operator="lessThan">
      <formula>$O$191</formula>
    </cfRule>
  </conditionalFormatting>
  <conditionalFormatting sqref="BF191">
    <cfRule type="containsText" dxfId="287" priority="285" operator="containsText" text="Score">
      <formula>NOT(ISERROR(SEARCH("Score",BF191)))</formula>
    </cfRule>
    <cfRule type="cellIs" dxfId="286" priority="286" operator="greaterThan">
      <formula>$O$191</formula>
    </cfRule>
    <cfRule type="cellIs" dxfId="285" priority="287" operator="equal">
      <formula>$O$191</formula>
    </cfRule>
    <cfRule type="cellIs" dxfId="284" priority="288" operator="lessThan">
      <formula>$O$191</formula>
    </cfRule>
  </conditionalFormatting>
  <conditionalFormatting sqref="BG191">
    <cfRule type="containsText" dxfId="283" priority="281" operator="containsText" text="Score">
      <formula>NOT(ISERROR(SEARCH("Score",BG191)))</formula>
    </cfRule>
    <cfRule type="cellIs" dxfId="282" priority="282" operator="greaterThan">
      <formula>$O$191</formula>
    </cfRule>
    <cfRule type="cellIs" dxfId="281" priority="283" operator="equal">
      <formula>$O$191</formula>
    </cfRule>
    <cfRule type="cellIs" dxfId="280" priority="284" operator="lessThan">
      <formula>$O$191</formula>
    </cfRule>
  </conditionalFormatting>
  <conditionalFormatting sqref="BH191">
    <cfRule type="containsText" dxfId="279" priority="277" operator="containsText" text="Score">
      <formula>NOT(ISERROR(SEARCH("Score",BH191)))</formula>
    </cfRule>
    <cfRule type="cellIs" dxfId="278" priority="278" operator="greaterThan">
      <formula>$O$191</formula>
    </cfRule>
    <cfRule type="cellIs" dxfId="277" priority="279" operator="equal">
      <formula>$O$191</formula>
    </cfRule>
    <cfRule type="cellIs" dxfId="276" priority="280" operator="lessThan">
      <formula>$O$191</formula>
    </cfRule>
  </conditionalFormatting>
  <conditionalFormatting sqref="BI191">
    <cfRule type="containsText" dxfId="275" priority="273" operator="containsText" text="Score">
      <formula>NOT(ISERROR(SEARCH("Score",BI191)))</formula>
    </cfRule>
    <cfRule type="cellIs" dxfId="274" priority="274" operator="greaterThan">
      <formula>$O$191</formula>
    </cfRule>
    <cfRule type="cellIs" dxfId="273" priority="275" operator="equal">
      <formula>$O$191</formula>
    </cfRule>
    <cfRule type="cellIs" dxfId="272" priority="276" operator="lessThan">
      <formula>$O$191</formula>
    </cfRule>
  </conditionalFormatting>
  <conditionalFormatting sqref="BJ191">
    <cfRule type="containsText" dxfId="271" priority="269" operator="containsText" text="Score">
      <formula>NOT(ISERROR(SEARCH("Score",BJ191)))</formula>
    </cfRule>
    <cfRule type="cellIs" dxfId="270" priority="270" operator="greaterThan">
      <formula>$O$191</formula>
    </cfRule>
    <cfRule type="cellIs" dxfId="269" priority="271" operator="equal">
      <formula>$O$191</formula>
    </cfRule>
    <cfRule type="cellIs" dxfId="268" priority="272" operator="lessThan">
      <formula>$O$191</formula>
    </cfRule>
  </conditionalFormatting>
  <conditionalFormatting sqref="BK191">
    <cfRule type="containsText" dxfId="267" priority="265" operator="containsText" text="Score">
      <formula>NOT(ISERROR(SEARCH("Score",BK191)))</formula>
    </cfRule>
    <cfRule type="cellIs" dxfId="266" priority="266" operator="greaterThan">
      <formula>$O$191</formula>
    </cfRule>
    <cfRule type="cellIs" dxfId="265" priority="267" operator="equal">
      <formula>$O$191</formula>
    </cfRule>
    <cfRule type="cellIs" dxfId="264" priority="268" operator="lessThan">
      <formula>$O$191</formula>
    </cfRule>
  </conditionalFormatting>
  <conditionalFormatting sqref="BL191">
    <cfRule type="containsText" dxfId="263" priority="261" operator="containsText" text="Score">
      <formula>NOT(ISERROR(SEARCH("Score",BL191)))</formula>
    </cfRule>
    <cfRule type="cellIs" dxfId="262" priority="262" operator="greaterThan">
      <formula>$O$191</formula>
    </cfRule>
    <cfRule type="cellIs" dxfId="261" priority="263" operator="equal">
      <formula>$O$191</formula>
    </cfRule>
    <cfRule type="cellIs" dxfId="260" priority="264" operator="lessThan">
      <formula>$O$191</formula>
    </cfRule>
  </conditionalFormatting>
  <conditionalFormatting sqref="BM191">
    <cfRule type="containsText" dxfId="259" priority="257" operator="containsText" text="Score">
      <formula>NOT(ISERROR(SEARCH("Score",BM191)))</formula>
    </cfRule>
    <cfRule type="cellIs" dxfId="258" priority="258" operator="greaterThan">
      <formula>$O$191</formula>
    </cfRule>
    <cfRule type="cellIs" dxfId="257" priority="259" operator="equal">
      <formula>$O$191</formula>
    </cfRule>
    <cfRule type="cellIs" dxfId="256" priority="260" operator="lessThan">
      <formula>$O$191</formula>
    </cfRule>
  </conditionalFormatting>
  <conditionalFormatting sqref="BN191">
    <cfRule type="containsText" dxfId="255" priority="253" operator="containsText" text="Score">
      <formula>NOT(ISERROR(SEARCH("Score",BN191)))</formula>
    </cfRule>
    <cfRule type="cellIs" dxfId="254" priority="254" operator="greaterThan">
      <formula>$O$191</formula>
    </cfRule>
    <cfRule type="cellIs" dxfId="253" priority="255" operator="equal">
      <formula>$O$191</formula>
    </cfRule>
    <cfRule type="cellIs" dxfId="252" priority="256" operator="lessThan">
      <formula>$O$191</formula>
    </cfRule>
  </conditionalFormatting>
  <conditionalFormatting sqref="BO191">
    <cfRule type="containsText" dxfId="251" priority="249" operator="containsText" text="Score">
      <formula>NOT(ISERROR(SEARCH("Score",BO191)))</formula>
    </cfRule>
    <cfRule type="cellIs" dxfId="250" priority="250" operator="greaterThan">
      <formula>$O$191</formula>
    </cfRule>
    <cfRule type="cellIs" dxfId="249" priority="251" operator="equal">
      <formula>$O$191</formula>
    </cfRule>
    <cfRule type="cellIs" dxfId="248" priority="252" operator="lessThan">
      <formula>$O$191</formula>
    </cfRule>
  </conditionalFormatting>
  <conditionalFormatting sqref="BP191">
    <cfRule type="containsText" dxfId="247" priority="245" operator="containsText" text="Score">
      <formula>NOT(ISERROR(SEARCH("Score",BP191)))</formula>
    </cfRule>
    <cfRule type="cellIs" dxfId="246" priority="246" operator="greaterThan">
      <formula>$O$191</formula>
    </cfRule>
    <cfRule type="cellIs" dxfId="245" priority="247" operator="equal">
      <formula>$O$191</formula>
    </cfRule>
    <cfRule type="cellIs" dxfId="244" priority="248" operator="lessThan">
      <formula>$O$191</formula>
    </cfRule>
  </conditionalFormatting>
  <conditionalFormatting sqref="BQ191">
    <cfRule type="containsText" dxfId="243" priority="241" operator="containsText" text="Score">
      <formula>NOT(ISERROR(SEARCH("Score",BQ191)))</formula>
    </cfRule>
    <cfRule type="cellIs" dxfId="242" priority="242" operator="greaterThan">
      <formula>$O$191</formula>
    </cfRule>
    <cfRule type="cellIs" dxfId="241" priority="243" operator="equal">
      <formula>$O$191</formula>
    </cfRule>
    <cfRule type="cellIs" dxfId="240" priority="244" operator="lessThan">
      <formula>$O$191</formula>
    </cfRule>
  </conditionalFormatting>
  <conditionalFormatting sqref="AN195">
    <cfRule type="containsText" dxfId="239" priority="237" operator="containsText" text="Score">
      <formula>NOT(ISERROR(SEARCH("Score",AN195)))</formula>
    </cfRule>
    <cfRule type="cellIs" dxfId="238" priority="238" operator="greaterThan">
      <formula>$O$195</formula>
    </cfRule>
    <cfRule type="cellIs" dxfId="237" priority="239" operator="equal">
      <formula>$O$195</formula>
    </cfRule>
    <cfRule type="cellIs" dxfId="236" priority="240" operator="lessThan">
      <formula>$O$195</formula>
    </cfRule>
  </conditionalFormatting>
  <conditionalFormatting sqref="AO195">
    <cfRule type="containsText" dxfId="235" priority="233" operator="containsText" text="Score">
      <formula>NOT(ISERROR(SEARCH("Score",AO195)))</formula>
    </cfRule>
    <cfRule type="cellIs" dxfId="234" priority="234" operator="greaterThan">
      <formula>$O$195</formula>
    </cfRule>
    <cfRule type="cellIs" dxfId="233" priority="235" operator="equal">
      <formula>$O$195</formula>
    </cfRule>
    <cfRule type="cellIs" dxfId="232" priority="236" operator="lessThan">
      <formula>$O$195</formula>
    </cfRule>
  </conditionalFormatting>
  <conditionalFormatting sqref="AP195">
    <cfRule type="containsText" dxfId="231" priority="229" operator="containsText" text="Score">
      <formula>NOT(ISERROR(SEARCH("Score",AP195)))</formula>
    </cfRule>
    <cfRule type="cellIs" dxfId="230" priority="230" operator="greaterThan">
      <formula>$O$195</formula>
    </cfRule>
    <cfRule type="cellIs" dxfId="229" priority="231" operator="equal">
      <formula>$O$195</formula>
    </cfRule>
    <cfRule type="cellIs" dxfId="228" priority="232" operator="lessThan">
      <formula>$O$195</formula>
    </cfRule>
  </conditionalFormatting>
  <conditionalFormatting sqref="AQ195">
    <cfRule type="containsText" dxfId="227" priority="225" operator="containsText" text="Score">
      <formula>NOT(ISERROR(SEARCH("Score",AQ195)))</formula>
    </cfRule>
    <cfRule type="cellIs" dxfId="226" priority="226" operator="greaterThan">
      <formula>$O$195</formula>
    </cfRule>
    <cfRule type="cellIs" dxfId="225" priority="227" operator="equal">
      <formula>$O$195</formula>
    </cfRule>
    <cfRule type="cellIs" dxfId="224" priority="228" operator="lessThan">
      <formula>$O$195</formula>
    </cfRule>
  </conditionalFormatting>
  <conditionalFormatting sqref="AR195">
    <cfRule type="containsText" dxfId="223" priority="221" operator="containsText" text="Score">
      <formula>NOT(ISERROR(SEARCH("Score",AR195)))</formula>
    </cfRule>
    <cfRule type="cellIs" dxfId="222" priority="222" operator="greaterThan">
      <formula>$O$195</formula>
    </cfRule>
    <cfRule type="cellIs" dxfId="221" priority="223" operator="equal">
      <formula>$O$195</formula>
    </cfRule>
    <cfRule type="cellIs" dxfId="220" priority="224" operator="lessThan">
      <formula>$O$195</formula>
    </cfRule>
  </conditionalFormatting>
  <conditionalFormatting sqref="AS195">
    <cfRule type="containsText" dxfId="219" priority="217" operator="containsText" text="Score">
      <formula>NOT(ISERROR(SEARCH("Score",AS195)))</formula>
    </cfRule>
    <cfRule type="cellIs" dxfId="218" priority="218" operator="greaterThan">
      <formula>$O$195</formula>
    </cfRule>
    <cfRule type="cellIs" dxfId="217" priority="219" operator="equal">
      <formula>$O$195</formula>
    </cfRule>
    <cfRule type="cellIs" dxfId="216" priority="220" operator="lessThan">
      <formula>$O$195</formula>
    </cfRule>
  </conditionalFormatting>
  <conditionalFormatting sqref="AT195">
    <cfRule type="containsText" dxfId="215" priority="213" operator="containsText" text="Score">
      <formula>NOT(ISERROR(SEARCH("Score",AT195)))</formula>
    </cfRule>
    <cfRule type="cellIs" dxfId="214" priority="214" operator="greaterThan">
      <formula>$O$195</formula>
    </cfRule>
    <cfRule type="cellIs" dxfId="213" priority="215" operator="equal">
      <formula>$O$195</formula>
    </cfRule>
    <cfRule type="cellIs" dxfId="212" priority="216" operator="lessThan">
      <formula>$O$195</formula>
    </cfRule>
  </conditionalFormatting>
  <conditionalFormatting sqref="AU195">
    <cfRule type="containsText" dxfId="211" priority="209" operator="containsText" text="Score">
      <formula>NOT(ISERROR(SEARCH("Score",AU195)))</formula>
    </cfRule>
    <cfRule type="cellIs" dxfId="210" priority="210" operator="greaterThan">
      <formula>$O$195</formula>
    </cfRule>
    <cfRule type="cellIs" dxfId="209" priority="211" operator="equal">
      <formula>$O$195</formula>
    </cfRule>
    <cfRule type="cellIs" dxfId="208" priority="212" operator="lessThan">
      <formula>$O$195</formula>
    </cfRule>
  </conditionalFormatting>
  <conditionalFormatting sqref="AV195">
    <cfRule type="containsText" dxfId="207" priority="205" operator="containsText" text="Score">
      <formula>NOT(ISERROR(SEARCH("Score",AV195)))</formula>
    </cfRule>
    <cfRule type="cellIs" dxfId="206" priority="206" operator="greaterThan">
      <formula>$O$195</formula>
    </cfRule>
    <cfRule type="cellIs" dxfId="205" priority="207" operator="equal">
      <formula>$O$195</formula>
    </cfRule>
    <cfRule type="cellIs" dxfId="204" priority="208" operator="lessThan">
      <formula>$O$195</formula>
    </cfRule>
  </conditionalFormatting>
  <conditionalFormatting sqref="AW195">
    <cfRule type="containsText" dxfId="203" priority="201" operator="containsText" text="Score">
      <formula>NOT(ISERROR(SEARCH("Score",AW195)))</formula>
    </cfRule>
    <cfRule type="cellIs" dxfId="202" priority="202" operator="greaterThan">
      <formula>$O$195</formula>
    </cfRule>
    <cfRule type="cellIs" dxfId="201" priority="203" operator="equal">
      <formula>$O$195</formula>
    </cfRule>
    <cfRule type="cellIs" dxfId="200" priority="204" operator="lessThan">
      <formula>$O$195</formula>
    </cfRule>
  </conditionalFormatting>
  <conditionalFormatting sqref="AX195">
    <cfRule type="containsText" dxfId="199" priority="197" operator="containsText" text="Score">
      <formula>NOT(ISERROR(SEARCH("Score",AX195)))</formula>
    </cfRule>
    <cfRule type="cellIs" dxfId="198" priority="198" operator="greaterThan">
      <formula>$O$195</formula>
    </cfRule>
    <cfRule type="cellIs" dxfId="197" priority="199" operator="equal">
      <formula>$O$195</formula>
    </cfRule>
    <cfRule type="cellIs" dxfId="196" priority="200" operator="lessThan">
      <formula>$O$195</formula>
    </cfRule>
  </conditionalFormatting>
  <conditionalFormatting sqref="AY195">
    <cfRule type="containsText" dxfId="195" priority="193" operator="containsText" text="Score">
      <formula>NOT(ISERROR(SEARCH("Score",AY195)))</formula>
    </cfRule>
    <cfRule type="cellIs" dxfId="194" priority="194" operator="greaterThan">
      <formula>$O$195</formula>
    </cfRule>
    <cfRule type="cellIs" dxfId="193" priority="195" operator="equal">
      <formula>$O$195</formula>
    </cfRule>
    <cfRule type="cellIs" dxfId="192" priority="196" operator="lessThan">
      <formula>$O$195</formula>
    </cfRule>
  </conditionalFormatting>
  <conditionalFormatting sqref="AZ195">
    <cfRule type="containsText" dxfId="191" priority="189" operator="containsText" text="Score">
      <formula>NOT(ISERROR(SEARCH("Score",AZ195)))</formula>
    </cfRule>
    <cfRule type="cellIs" dxfId="190" priority="190" operator="greaterThan">
      <formula>$O$195</formula>
    </cfRule>
    <cfRule type="cellIs" dxfId="189" priority="191" operator="equal">
      <formula>$O$195</formula>
    </cfRule>
    <cfRule type="cellIs" dxfId="188" priority="192" operator="lessThan">
      <formula>$O$195</formula>
    </cfRule>
  </conditionalFormatting>
  <conditionalFormatting sqref="BA195">
    <cfRule type="containsText" dxfId="187" priority="185" operator="containsText" text="Score">
      <formula>NOT(ISERROR(SEARCH("Score",BA195)))</formula>
    </cfRule>
    <cfRule type="cellIs" dxfId="186" priority="186" operator="greaterThan">
      <formula>$O$195</formula>
    </cfRule>
    <cfRule type="cellIs" dxfId="185" priority="187" operator="equal">
      <formula>$O$195</formula>
    </cfRule>
    <cfRule type="cellIs" dxfId="184" priority="188" operator="lessThan">
      <formula>$O$195</formula>
    </cfRule>
  </conditionalFormatting>
  <conditionalFormatting sqref="BB195">
    <cfRule type="containsText" dxfId="183" priority="181" operator="containsText" text="Score">
      <formula>NOT(ISERROR(SEARCH("Score",BB195)))</formula>
    </cfRule>
    <cfRule type="cellIs" dxfId="182" priority="182" operator="greaterThan">
      <formula>$O$195</formula>
    </cfRule>
    <cfRule type="cellIs" dxfId="181" priority="183" operator="equal">
      <formula>$O$195</formula>
    </cfRule>
    <cfRule type="cellIs" dxfId="180" priority="184" operator="lessThan">
      <formula>$O$195</formula>
    </cfRule>
  </conditionalFormatting>
  <conditionalFormatting sqref="BC195">
    <cfRule type="containsText" dxfId="179" priority="177" operator="containsText" text="Score">
      <formula>NOT(ISERROR(SEARCH("Score",BC195)))</formula>
    </cfRule>
    <cfRule type="cellIs" dxfId="178" priority="178" operator="greaterThan">
      <formula>$O$195</formula>
    </cfRule>
    <cfRule type="cellIs" dxfId="177" priority="179" operator="equal">
      <formula>$O$195</formula>
    </cfRule>
    <cfRule type="cellIs" dxfId="176" priority="180" operator="lessThan">
      <formula>$O$195</formula>
    </cfRule>
  </conditionalFormatting>
  <conditionalFormatting sqref="BD195">
    <cfRule type="containsText" dxfId="175" priority="173" operator="containsText" text="Score">
      <formula>NOT(ISERROR(SEARCH("Score",BD195)))</formula>
    </cfRule>
    <cfRule type="cellIs" dxfId="174" priority="174" operator="greaterThan">
      <formula>$O$195</formula>
    </cfRule>
    <cfRule type="cellIs" dxfId="173" priority="175" operator="equal">
      <formula>$O$195</formula>
    </cfRule>
    <cfRule type="cellIs" dxfId="172" priority="176" operator="lessThan">
      <formula>$O$195</formula>
    </cfRule>
  </conditionalFormatting>
  <conditionalFormatting sqref="BE195">
    <cfRule type="containsText" dxfId="171" priority="169" operator="containsText" text="Score">
      <formula>NOT(ISERROR(SEARCH("Score",BE195)))</formula>
    </cfRule>
    <cfRule type="cellIs" dxfId="170" priority="170" operator="greaterThan">
      <formula>$O$195</formula>
    </cfRule>
    <cfRule type="cellIs" dxfId="169" priority="171" operator="equal">
      <formula>$O$195</formula>
    </cfRule>
    <cfRule type="cellIs" dxfId="168" priority="172" operator="lessThan">
      <formula>$O$195</formula>
    </cfRule>
  </conditionalFormatting>
  <conditionalFormatting sqref="BF195">
    <cfRule type="containsText" dxfId="167" priority="165" operator="containsText" text="Score">
      <formula>NOT(ISERROR(SEARCH("Score",BF195)))</formula>
    </cfRule>
    <cfRule type="cellIs" dxfId="166" priority="166" operator="greaterThan">
      <formula>$O$195</formula>
    </cfRule>
    <cfRule type="cellIs" dxfId="165" priority="167" operator="equal">
      <formula>$O$195</formula>
    </cfRule>
    <cfRule type="cellIs" dxfId="164" priority="168" operator="lessThan">
      <formula>$O$195</formula>
    </cfRule>
  </conditionalFormatting>
  <conditionalFormatting sqref="BG195">
    <cfRule type="containsText" dxfId="163" priority="161" operator="containsText" text="Score">
      <formula>NOT(ISERROR(SEARCH("Score",BG195)))</formula>
    </cfRule>
    <cfRule type="cellIs" dxfId="162" priority="162" operator="greaterThan">
      <formula>$O$195</formula>
    </cfRule>
    <cfRule type="cellIs" dxfId="161" priority="163" operator="equal">
      <formula>$O$195</formula>
    </cfRule>
    <cfRule type="cellIs" dxfId="160" priority="164" operator="lessThan">
      <formula>$O$195</formula>
    </cfRule>
  </conditionalFormatting>
  <conditionalFormatting sqref="BH195">
    <cfRule type="containsText" dxfId="159" priority="157" operator="containsText" text="Score">
      <formula>NOT(ISERROR(SEARCH("Score",BH195)))</formula>
    </cfRule>
    <cfRule type="cellIs" dxfId="158" priority="158" operator="greaterThan">
      <formula>$O$195</formula>
    </cfRule>
    <cfRule type="cellIs" dxfId="157" priority="159" operator="equal">
      <formula>$O$195</formula>
    </cfRule>
    <cfRule type="cellIs" dxfId="156" priority="160" operator="lessThan">
      <formula>$O$195</formula>
    </cfRule>
  </conditionalFormatting>
  <conditionalFormatting sqref="BI195">
    <cfRule type="containsText" dxfId="155" priority="153" operator="containsText" text="Score">
      <formula>NOT(ISERROR(SEARCH("Score",BI195)))</formula>
    </cfRule>
    <cfRule type="cellIs" dxfId="154" priority="154" operator="greaterThan">
      <formula>$O$195</formula>
    </cfRule>
    <cfRule type="cellIs" dxfId="153" priority="155" operator="equal">
      <formula>$O$195</formula>
    </cfRule>
    <cfRule type="cellIs" dxfId="152" priority="156" operator="lessThan">
      <formula>$O$195</formula>
    </cfRule>
  </conditionalFormatting>
  <conditionalFormatting sqref="BJ195">
    <cfRule type="containsText" dxfId="151" priority="149" operator="containsText" text="Score">
      <formula>NOT(ISERROR(SEARCH("Score",BJ195)))</formula>
    </cfRule>
    <cfRule type="cellIs" dxfId="150" priority="150" operator="greaterThan">
      <formula>$O$195</formula>
    </cfRule>
    <cfRule type="cellIs" dxfId="149" priority="151" operator="equal">
      <formula>$O$195</formula>
    </cfRule>
    <cfRule type="cellIs" dxfId="148" priority="152" operator="lessThan">
      <formula>$O$195</formula>
    </cfRule>
  </conditionalFormatting>
  <conditionalFormatting sqref="BK195">
    <cfRule type="containsText" dxfId="147" priority="145" operator="containsText" text="Score">
      <formula>NOT(ISERROR(SEARCH("Score",BK195)))</formula>
    </cfRule>
    <cfRule type="cellIs" dxfId="146" priority="146" operator="greaterThan">
      <formula>$O$195</formula>
    </cfRule>
    <cfRule type="cellIs" dxfId="145" priority="147" operator="equal">
      <formula>$O$195</formula>
    </cfRule>
    <cfRule type="cellIs" dxfId="144" priority="148" operator="lessThan">
      <formula>$O$195</formula>
    </cfRule>
  </conditionalFormatting>
  <conditionalFormatting sqref="BL195">
    <cfRule type="containsText" dxfId="143" priority="141" operator="containsText" text="Score">
      <formula>NOT(ISERROR(SEARCH("Score",BL195)))</formula>
    </cfRule>
    <cfRule type="cellIs" dxfId="142" priority="142" operator="greaterThan">
      <formula>$O$195</formula>
    </cfRule>
    <cfRule type="cellIs" dxfId="141" priority="143" operator="equal">
      <formula>$O$195</formula>
    </cfRule>
    <cfRule type="cellIs" dxfId="140" priority="144" operator="lessThan">
      <formula>$O$195</formula>
    </cfRule>
  </conditionalFormatting>
  <conditionalFormatting sqref="BM195">
    <cfRule type="containsText" dxfId="139" priority="137" operator="containsText" text="Score">
      <formula>NOT(ISERROR(SEARCH("Score",BM195)))</formula>
    </cfRule>
    <cfRule type="cellIs" dxfId="138" priority="138" operator="greaterThan">
      <formula>$O$195</formula>
    </cfRule>
    <cfRule type="cellIs" dxfId="137" priority="139" operator="equal">
      <formula>$O$195</formula>
    </cfRule>
    <cfRule type="cellIs" dxfId="136" priority="140" operator="lessThan">
      <formula>$O$195</formula>
    </cfRule>
  </conditionalFormatting>
  <conditionalFormatting sqref="BN195">
    <cfRule type="containsText" dxfId="135" priority="133" operator="containsText" text="Score">
      <formula>NOT(ISERROR(SEARCH("Score",BN195)))</formula>
    </cfRule>
    <cfRule type="cellIs" dxfId="134" priority="134" operator="greaterThan">
      <formula>$O$195</formula>
    </cfRule>
    <cfRule type="cellIs" dxfId="133" priority="135" operator="equal">
      <formula>$O$195</formula>
    </cfRule>
    <cfRule type="cellIs" dxfId="132" priority="136" operator="lessThan">
      <formula>$O$195</formula>
    </cfRule>
  </conditionalFormatting>
  <conditionalFormatting sqref="BO195">
    <cfRule type="containsText" dxfId="131" priority="129" operator="containsText" text="Score">
      <formula>NOT(ISERROR(SEARCH("Score",BO195)))</formula>
    </cfRule>
    <cfRule type="cellIs" dxfId="130" priority="130" operator="greaterThan">
      <formula>$O$195</formula>
    </cfRule>
    <cfRule type="cellIs" dxfId="129" priority="131" operator="equal">
      <formula>$O$195</formula>
    </cfRule>
    <cfRule type="cellIs" dxfId="128" priority="132" operator="lessThan">
      <formula>$O$195</formula>
    </cfRule>
  </conditionalFormatting>
  <conditionalFormatting sqref="BP195">
    <cfRule type="containsText" dxfId="127" priority="125" operator="containsText" text="Score">
      <formula>NOT(ISERROR(SEARCH("Score",BP195)))</formula>
    </cfRule>
    <cfRule type="cellIs" dxfId="126" priority="126" operator="greaterThan">
      <formula>$O$195</formula>
    </cfRule>
    <cfRule type="cellIs" dxfId="125" priority="127" operator="equal">
      <formula>$O$195</formula>
    </cfRule>
    <cfRule type="cellIs" dxfId="124" priority="128" operator="lessThan">
      <formula>$O$195</formula>
    </cfRule>
  </conditionalFormatting>
  <conditionalFormatting sqref="BQ195">
    <cfRule type="containsText" dxfId="123" priority="121" operator="containsText" text="Score">
      <formula>NOT(ISERROR(SEARCH("Score",BQ195)))</formula>
    </cfRule>
    <cfRule type="cellIs" dxfId="122" priority="122" operator="greaterThan">
      <formula>$O$195</formula>
    </cfRule>
    <cfRule type="cellIs" dxfId="121" priority="123" operator="equal">
      <formula>$O$195</formula>
    </cfRule>
    <cfRule type="cellIs" dxfId="120" priority="124" operator="lessThan">
      <formula>$O$195</formula>
    </cfRule>
  </conditionalFormatting>
  <conditionalFormatting sqref="AN199">
    <cfRule type="containsText" dxfId="119" priority="117" operator="containsText" text="Score">
      <formula>NOT(ISERROR(SEARCH("Score",AN199)))</formula>
    </cfRule>
    <cfRule type="cellIs" dxfId="118" priority="118" operator="greaterThan">
      <formula>$O$199</formula>
    </cfRule>
    <cfRule type="cellIs" dxfId="117" priority="119" operator="equal">
      <formula>$O$199</formula>
    </cfRule>
    <cfRule type="cellIs" dxfId="116" priority="120" operator="lessThan">
      <formula>$O$199</formula>
    </cfRule>
  </conditionalFormatting>
  <conditionalFormatting sqref="AO199">
    <cfRule type="containsText" dxfId="115" priority="113" operator="containsText" text="Score">
      <formula>NOT(ISERROR(SEARCH("Score",AO199)))</formula>
    </cfRule>
    <cfRule type="cellIs" dxfId="114" priority="114" operator="greaterThan">
      <formula>$O$199</formula>
    </cfRule>
    <cfRule type="cellIs" dxfId="113" priority="115" operator="equal">
      <formula>$O$199</formula>
    </cfRule>
    <cfRule type="cellIs" dxfId="112" priority="116" operator="lessThan">
      <formula>$O$199</formula>
    </cfRule>
  </conditionalFormatting>
  <conditionalFormatting sqref="AP199">
    <cfRule type="containsText" dxfId="111" priority="109" operator="containsText" text="Score">
      <formula>NOT(ISERROR(SEARCH("Score",AP199)))</formula>
    </cfRule>
    <cfRule type="cellIs" dxfId="110" priority="110" operator="greaterThan">
      <formula>$O$199</formula>
    </cfRule>
    <cfRule type="cellIs" dxfId="109" priority="111" operator="equal">
      <formula>$O$199</formula>
    </cfRule>
    <cfRule type="cellIs" dxfId="108" priority="112" operator="lessThan">
      <formula>$O$199</formula>
    </cfRule>
  </conditionalFormatting>
  <conditionalFormatting sqref="AQ199">
    <cfRule type="containsText" dxfId="107" priority="105" operator="containsText" text="Score">
      <formula>NOT(ISERROR(SEARCH("Score",AQ199)))</formula>
    </cfRule>
    <cfRule type="cellIs" dxfId="106" priority="106" operator="greaterThan">
      <formula>$O$199</formula>
    </cfRule>
    <cfRule type="cellIs" dxfId="105" priority="107" operator="equal">
      <formula>$O$199</formula>
    </cfRule>
    <cfRule type="cellIs" dxfId="104" priority="108" operator="lessThan">
      <formula>$O$199</formula>
    </cfRule>
  </conditionalFormatting>
  <conditionalFormatting sqref="AR199">
    <cfRule type="containsText" dxfId="103" priority="101" operator="containsText" text="Score">
      <formula>NOT(ISERROR(SEARCH("Score",AR199)))</formula>
    </cfRule>
    <cfRule type="cellIs" dxfId="102" priority="102" operator="greaterThan">
      <formula>$O$199</formula>
    </cfRule>
    <cfRule type="cellIs" dxfId="101" priority="103" operator="equal">
      <formula>$O$199</formula>
    </cfRule>
    <cfRule type="cellIs" dxfId="100" priority="104" operator="lessThan">
      <formula>$O$199</formula>
    </cfRule>
  </conditionalFormatting>
  <conditionalFormatting sqref="AS199">
    <cfRule type="containsText" dxfId="99" priority="97" operator="containsText" text="Score">
      <formula>NOT(ISERROR(SEARCH("Score",AS199)))</formula>
    </cfRule>
    <cfRule type="cellIs" dxfId="98" priority="98" operator="greaterThan">
      <formula>$O$199</formula>
    </cfRule>
    <cfRule type="cellIs" dxfId="97" priority="99" operator="equal">
      <formula>$O$199</formula>
    </cfRule>
    <cfRule type="cellIs" dxfId="96" priority="100" operator="lessThan">
      <formula>$O$199</formula>
    </cfRule>
  </conditionalFormatting>
  <conditionalFormatting sqref="AT199">
    <cfRule type="containsText" dxfId="95" priority="93" operator="containsText" text="Score">
      <formula>NOT(ISERROR(SEARCH("Score",AT199)))</formula>
    </cfRule>
    <cfRule type="cellIs" dxfId="94" priority="94" operator="greaterThan">
      <formula>$O$199</formula>
    </cfRule>
    <cfRule type="cellIs" dxfId="93" priority="95" operator="equal">
      <formula>$O$199</formula>
    </cfRule>
    <cfRule type="cellIs" dxfId="92" priority="96" operator="lessThan">
      <formula>$O$199</formula>
    </cfRule>
  </conditionalFormatting>
  <conditionalFormatting sqref="AU199">
    <cfRule type="containsText" dxfId="91" priority="89" operator="containsText" text="Score">
      <formula>NOT(ISERROR(SEARCH("Score",AU199)))</formula>
    </cfRule>
    <cfRule type="cellIs" dxfId="90" priority="90" operator="greaterThan">
      <formula>$O$199</formula>
    </cfRule>
    <cfRule type="cellIs" dxfId="89" priority="91" operator="equal">
      <formula>$O$199</formula>
    </cfRule>
    <cfRule type="cellIs" dxfId="88" priority="92" operator="lessThan">
      <formula>$O$199</formula>
    </cfRule>
  </conditionalFormatting>
  <conditionalFormatting sqref="AV199">
    <cfRule type="containsText" dxfId="87" priority="85" operator="containsText" text="Score">
      <formula>NOT(ISERROR(SEARCH("Score",AV199)))</formula>
    </cfRule>
    <cfRule type="cellIs" dxfId="86" priority="86" operator="greaterThan">
      <formula>$O$199</formula>
    </cfRule>
    <cfRule type="cellIs" dxfId="85" priority="87" operator="equal">
      <formula>$O$199</formula>
    </cfRule>
    <cfRule type="cellIs" dxfId="84" priority="88" operator="lessThan">
      <formula>$O$199</formula>
    </cfRule>
  </conditionalFormatting>
  <conditionalFormatting sqref="AW199">
    <cfRule type="containsText" dxfId="83" priority="81" operator="containsText" text="Score">
      <formula>NOT(ISERROR(SEARCH("Score",AW199)))</formula>
    </cfRule>
    <cfRule type="cellIs" dxfId="82" priority="82" operator="greaterThan">
      <formula>$O$199</formula>
    </cfRule>
    <cfRule type="cellIs" dxfId="81" priority="83" operator="equal">
      <formula>$O$199</formula>
    </cfRule>
    <cfRule type="cellIs" dxfId="80" priority="84" operator="lessThan">
      <formula>$O$199</formula>
    </cfRule>
  </conditionalFormatting>
  <conditionalFormatting sqref="AX199">
    <cfRule type="containsText" dxfId="79" priority="77" operator="containsText" text="Score">
      <formula>NOT(ISERROR(SEARCH("Score",AX199)))</formula>
    </cfRule>
    <cfRule type="cellIs" dxfId="78" priority="78" operator="greaterThan">
      <formula>$O$199</formula>
    </cfRule>
    <cfRule type="cellIs" dxfId="77" priority="79" operator="equal">
      <formula>$O$199</formula>
    </cfRule>
    <cfRule type="cellIs" dxfId="76" priority="80" operator="lessThan">
      <formula>$O$199</formula>
    </cfRule>
  </conditionalFormatting>
  <conditionalFormatting sqref="AY199">
    <cfRule type="containsText" dxfId="75" priority="73" operator="containsText" text="Score">
      <formula>NOT(ISERROR(SEARCH("Score",AY199)))</formula>
    </cfRule>
    <cfRule type="cellIs" dxfId="74" priority="74" operator="greaterThan">
      <formula>$O$199</formula>
    </cfRule>
    <cfRule type="cellIs" dxfId="73" priority="75" operator="equal">
      <formula>$O$199</formula>
    </cfRule>
    <cfRule type="cellIs" dxfId="72" priority="76" operator="lessThan">
      <formula>$O$199</formula>
    </cfRule>
  </conditionalFormatting>
  <conditionalFormatting sqref="AZ199">
    <cfRule type="containsText" dxfId="71" priority="69" operator="containsText" text="Score">
      <formula>NOT(ISERROR(SEARCH("Score",AZ199)))</formula>
    </cfRule>
    <cfRule type="cellIs" dxfId="70" priority="70" operator="greaterThan">
      <formula>$O$199</formula>
    </cfRule>
    <cfRule type="cellIs" dxfId="69" priority="71" operator="equal">
      <formula>$O$199</formula>
    </cfRule>
    <cfRule type="cellIs" dxfId="68" priority="72" operator="lessThan">
      <formula>$O$199</formula>
    </cfRule>
  </conditionalFormatting>
  <conditionalFormatting sqref="BA199">
    <cfRule type="containsText" dxfId="67" priority="65" operator="containsText" text="Score">
      <formula>NOT(ISERROR(SEARCH("Score",BA199)))</formula>
    </cfRule>
    <cfRule type="cellIs" dxfId="66" priority="66" operator="greaterThan">
      <formula>$O$199</formula>
    </cfRule>
    <cfRule type="cellIs" dxfId="65" priority="67" operator="equal">
      <formula>$O$199</formula>
    </cfRule>
    <cfRule type="cellIs" dxfId="64" priority="68" operator="lessThan">
      <formula>$O$199</formula>
    </cfRule>
  </conditionalFormatting>
  <conditionalFormatting sqref="BB199">
    <cfRule type="containsText" dxfId="63" priority="61" operator="containsText" text="Score">
      <formula>NOT(ISERROR(SEARCH("Score",BB199)))</formula>
    </cfRule>
    <cfRule type="cellIs" dxfId="62" priority="62" operator="greaterThan">
      <formula>$O$199</formula>
    </cfRule>
    <cfRule type="cellIs" dxfId="61" priority="63" operator="equal">
      <formula>$O$199</formula>
    </cfRule>
    <cfRule type="cellIs" dxfId="60" priority="64" operator="lessThan">
      <formula>$O$199</formula>
    </cfRule>
  </conditionalFormatting>
  <conditionalFormatting sqref="BC199">
    <cfRule type="containsText" dxfId="59" priority="57" operator="containsText" text="Score">
      <formula>NOT(ISERROR(SEARCH("Score",BC199)))</formula>
    </cfRule>
    <cfRule type="cellIs" dxfId="58" priority="58" operator="greaterThan">
      <formula>$O$199</formula>
    </cfRule>
    <cfRule type="cellIs" dxfId="57" priority="59" operator="equal">
      <formula>$O$199</formula>
    </cfRule>
    <cfRule type="cellIs" dxfId="56" priority="60" operator="lessThan">
      <formula>$O$199</formula>
    </cfRule>
  </conditionalFormatting>
  <conditionalFormatting sqref="BD199">
    <cfRule type="containsText" dxfId="55" priority="53" operator="containsText" text="Score">
      <formula>NOT(ISERROR(SEARCH("Score",BD199)))</formula>
    </cfRule>
    <cfRule type="cellIs" dxfId="54" priority="54" operator="greaterThan">
      <formula>$O$199</formula>
    </cfRule>
    <cfRule type="cellIs" dxfId="53" priority="55" operator="equal">
      <formula>$O$199</formula>
    </cfRule>
    <cfRule type="cellIs" dxfId="52" priority="56" operator="lessThan">
      <formula>$O$199</formula>
    </cfRule>
  </conditionalFormatting>
  <conditionalFormatting sqref="BE199">
    <cfRule type="containsText" dxfId="51" priority="49" operator="containsText" text="Score">
      <formula>NOT(ISERROR(SEARCH("Score",BE199)))</formula>
    </cfRule>
    <cfRule type="cellIs" dxfId="50" priority="50" operator="greaterThan">
      <formula>$O$199</formula>
    </cfRule>
    <cfRule type="cellIs" dxfId="49" priority="51" operator="equal">
      <formula>$O$199</formula>
    </cfRule>
    <cfRule type="cellIs" dxfId="48" priority="52" operator="lessThan">
      <formula>$O$199</formula>
    </cfRule>
  </conditionalFormatting>
  <conditionalFormatting sqref="BF199">
    <cfRule type="containsText" dxfId="47" priority="45" operator="containsText" text="Score">
      <formula>NOT(ISERROR(SEARCH("Score",BF199)))</formula>
    </cfRule>
    <cfRule type="cellIs" dxfId="46" priority="46" operator="greaterThan">
      <formula>$O$199</formula>
    </cfRule>
    <cfRule type="cellIs" dxfId="45" priority="47" operator="equal">
      <formula>$O$199</formula>
    </cfRule>
    <cfRule type="cellIs" dxfId="44" priority="48" operator="lessThan">
      <formula>$O$199</formula>
    </cfRule>
  </conditionalFormatting>
  <conditionalFormatting sqref="BG199">
    <cfRule type="containsText" dxfId="43" priority="41" operator="containsText" text="Score">
      <formula>NOT(ISERROR(SEARCH("Score",BG199)))</formula>
    </cfRule>
    <cfRule type="cellIs" dxfId="42" priority="42" operator="greaterThan">
      <formula>$O$199</formula>
    </cfRule>
    <cfRule type="cellIs" dxfId="41" priority="43" operator="equal">
      <formula>$O$199</formula>
    </cfRule>
    <cfRule type="cellIs" dxfId="40" priority="44" operator="lessThan">
      <formula>$O$199</formula>
    </cfRule>
  </conditionalFormatting>
  <conditionalFormatting sqref="BH199">
    <cfRule type="containsText" dxfId="39" priority="37" operator="containsText" text="Score">
      <formula>NOT(ISERROR(SEARCH("Score",BH199)))</formula>
    </cfRule>
    <cfRule type="cellIs" dxfId="38" priority="38" operator="greaterThan">
      <formula>$O$199</formula>
    </cfRule>
    <cfRule type="cellIs" dxfId="37" priority="39" operator="equal">
      <formula>$O$199</formula>
    </cfRule>
    <cfRule type="cellIs" dxfId="36" priority="40" operator="lessThan">
      <formula>$O$199</formula>
    </cfRule>
  </conditionalFormatting>
  <conditionalFormatting sqref="BI199">
    <cfRule type="containsText" dxfId="35" priority="33" operator="containsText" text="Score">
      <formula>NOT(ISERROR(SEARCH("Score",BI199)))</formula>
    </cfRule>
    <cfRule type="cellIs" dxfId="34" priority="34" operator="greaterThan">
      <formula>$O$199</formula>
    </cfRule>
    <cfRule type="cellIs" dxfId="33" priority="35" operator="equal">
      <formula>$O$199</formula>
    </cfRule>
    <cfRule type="cellIs" dxfId="32" priority="36" operator="lessThan">
      <formula>$O$199</formula>
    </cfRule>
  </conditionalFormatting>
  <conditionalFormatting sqref="BJ199">
    <cfRule type="containsText" dxfId="31" priority="29" operator="containsText" text="Score">
      <formula>NOT(ISERROR(SEARCH("Score",BJ199)))</formula>
    </cfRule>
    <cfRule type="cellIs" dxfId="30" priority="30" operator="greaterThan">
      <formula>$O$199</formula>
    </cfRule>
    <cfRule type="cellIs" dxfId="29" priority="31" operator="equal">
      <formula>$O$199</formula>
    </cfRule>
    <cfRule type="cellIs" dxfId="28" priority="32" operator="lessThan">
      <formula>$O$199</formula>
    </cfRule>
  </conditionalFormatting>
  <conditionalFormatting sqref="BK199">
    <cfRule type="containsText" dxfId="27" priority="25" operator="containsText" text="Score">
      <formula>NOT(ISERROR(SEARCH("Score",BK199)))</formula>
    </cfRule>
    <cfRule type="cellIs" dxfId="26" priority="26" operator="greaterThan">
      <formula>$O$199</formula>
    </cfRule>
    <cfRule type="cellIs" dxfId="25" priority="27" operator="equal">
      <formula>$O$199</formula>
    </cfRule>
    <cfRule type="cellIs" dxfId="24" priority="28" operator="lessThan">
      <formula>$O$199</formula>
    </cfRule>
  </conditionalFormatting>
  <conditionalFormatting sqref="BL199">
    <cfRule type="containsText" dxfId="23" priority="21" operator="containsText" text="Score">
      <formula>NOT(ISERROR(SEARCH("Score",BL199)))</formula>
    </cfRule>
    <cfRule type="cellIs" dxfId="22" priority="22" operator="greaterThan">
      <formula>$O$199</formula>
    </cfRule>
    <cfRule type="cellIs" dxfId="21" priority="23" operator="equal">
      <formula>$O$199</formula>
    </cfRule>
    <cfRule type="cellIs" dxfId="20" priority="24" operator="lessThan">
      <formula>$O$199</formula>
    </cfRule>
  </conditionalFormatting>
  <conditionalFormatting sqref="BM199">
    <cfRule type="containsText" dxfId="19" priority="17" operator="containsText" text="Score">
      <formula>NOT(ISERROR(SEARCH("Score",BM199)))</formula>
    </cfRule>
    <cfRule type="cellIs" dxfId="18" priority="18" operator="greaterThan">
      <formula>$O$199</formula>
    </cfRule>
    <cfRule type="cellIs" dxfId="17" priority="19" operator="equal">
      <formula>$O$199</formula>
    </cfRule>
    <cfRule type="cellIs" dxfId="16" priority="20" operator="lessThan">
      <formula>$O$199</formula>
    </cfRule>
  </conditionalFormatting>
  <conditionalFormatting sqref="BN199">
    <cfRule type="containsText" dxfId="15" priority="13" operator="containsText" text="Score">
      <formula>NOT(ISERROR(SEARCH("Score",BN199)))</formula>
    </cfRule>
    <cfRule type="cellIs" dxfId="14" priority="14" operator="greaterThan">
      <formula>$O$199</formula>
    </cfRule>
    <cfRule type="cellIs" dxfId="13" priority="15" operator="equal">
      <formula>$O$199</formula>
    </cfRule>
    <cfRule type="cellIs" dxfId="12" priority="16" operator="lessThan">
      <formula>$O$199</formula>
    </cfRule>
  </conditionalFormatting>
  <conditionalFormatting sqref="BO199">
    <cfRule type="containsText" dxfId="11" priority="9" operator="containsText" text="Score">
      <formula>NOT(ISERROR(SEARCH("Score",BO199)))</formula>
    </cfRule>
    <cfRule type="cellIs" dxfId="10" priority="10" operator="greaterThan">
      <formula>$O$199</formula>
    </cfRule>
    <cfRule type="cellIs" dxfId="9" priority="11" operator="equal">
      <formula>$O$199</formula>
    </cfRule>
    <cfRule type="cellIs" dxfId="8" priority="12" operator="lessThan">
      <formula>$O$199</formula>
    </cfRule>
  </conditionalFormatting>
  <conditionalFormatting sqref="BP199">
    <cfRule type="containsText" dxfId="7" priority="5" operator="containsText" text="Score">
      <formula>NOT(ISERROR(SEARCH("Score",BP199)))</formula>
    </cfRule>
    <cfRule type="cellIs" dxfId="6" priority="6" operator="greaterThan">
      <formula>$O$199</formula>
    </cfRule>
    <cfRule type="cellIs" dxfId="5" priority="7" operator="equal">
      <formula>$O$199</formula>
    </cfRule>
    <cfRule type="cellIs" dxfId="4" priority="8" operator="lessThan">
      <formula>$O$199</formula>
    </cfRule>
  </conditionalFormatting>
  <conditionalFormatting sqref="BQ199">
    <cfRule type="containsText" dxfId="3" priority="1" operator="containsText" text="Score">
      <formula>NOT(ISERROR(SEARCH("Score",BQ199)))</formula>
    </cfRule>
    <cfRule type="cellIs" dxfId="2" priority="2" operator="greaterThan">
      <formula>$O$199</formula>
    </cfRule>
    <cfRule type="cellIs" dxfId="1" priority="3" operator="equal">
      <formula>$O$199</formula>
    </cfRule>
    <cfRule type="cellIs" dxfId="0" priority="4" operator="lessThan">
      <formula>$O$199</formula>
    </cfRule>
  </conditionalFormatting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1E4BFF3015A634A865FE2DD3E8A5714" ma:contentTypeVersion="11" ma:contentTypeDescription="Create a new document." ma:contentTypeScope="" ma:versionID="e04774731829dd96e6633358e80a8591">
  <xsd:schema xmlns:xsd="http://www.w3.org/2001/XMLSchema" xmlns:xs="http://www.w3.org/2001/XMLSchema" xmlns:p="http://schemas.microsoft.com/office/2006/metadata/properties" xmlns:ns3="0fcde298-1253-4ed9-8a94-156c90c2fbc1" targetNamespace="http://schemas.microsoft.com/office/2006/metadata/properties" ma:root="true" ma:fieldsID="e9581e20fd5771397da47757240507b7" ns3:_="">
    <xsd:import namespace="0fcde298-1253-4ed9-8a94-156c90c2fbc1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cde298-1253-4ed9-8a94-156c90c2fbc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884468-3472-4778-948B-2C980C2328BA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0fcde298-1253-4ed9-8a94-156c90c2fbc1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286176B8-024F-40A4-BF03-998E5F350D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cde298-1253-4ed9-8a94-156c90c2fbc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C13BAB5-938A-4A29-A39F-7C28F7F2B0D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MAR Data</vt:lpstr>
      <vt:lpstr>WAR Data</vt:lpstr>
      <vt:lpstr>MSB Data</vt:lpstr>
      <vt:lpstr>WSB Data</vt:lpstr>
      <vt:lpstr>ABP Chart</vt:lpstr>
      <vt:lpstr>Rank List AR</vt:lpstr>
      <vt:lpstr>Rank List SB</vt:lpstr>
      <vt:lpstr>Ranking for Publication</vt:lpstr>
      <vt:lpstr>Data Template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 Durben</dc:creator>
  <cp:lastModifiedBy>Peter Durben</cp:lastModifiedBy>
  <cp:lastPrinted>2024-11-18T17:51:17Z</cp:lastPrinted>
  <dcterms:created xsi:type="dcterms:W3CDTF">2021-12-02T13:58:08Z</dcterms:created>
  <dcterms:modified xsi:type="dcterms:W3CDTF">2024-12-02T18:29:19Z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0x01010041E4BFF3015A634A865FE2DD3E8A5714</vt:lpwstr>
  </property>
</Properties>
</file>